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0DAD3B91-7A4D-4CB2-A792-2AC1A12DD2AA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R23" i="29" l="1"/>
  <c r="T23" i="29"/>
  <c r="R23" i="30"/>
  <c r="T23" i="30"/>
  <c r="E10" i="28" l="1"/>
  <c r="K10" i="28"/>
  <c r="M10" i="28" l="1"/>
  <c r="G10" i="28"/>
  <c r="K11" i="18" l="1"/>
  <c r="E24" i="18" l="1"/>
  <c r="E167" i="18"/>
  <c r="E82" i="18"/>
  <c r="E151" i="18"/>
  <c r="E222" i="18"/>
  <c r="E76" i="18"/>
  <c r="J11" i="18"/>
  <c r="C227" i="18" l="1"/>
  <c r="C66" i="18"/>
  <c r="C28" i="18"/>
  <c r="C64" i="18"/>
  <c r="C125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O25" i="26" l="1"/>
  <c r="K24" i="26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E24" i="26"/>
  <c r="G25" i="26"/>
  <c r="G36" i="26"/>
  <c r="I36" i="26"/>
  <c r="G25" i="27"/>
  <c r="I25" i="27"/>
  <c r="E24" i="27"/>
  <c r="G32" i="26"/>
  <c r="I32" i="26"/>
  <c r="O26" i="27"/>
  <c r="M26" i="27"/>
  <c r="M35" i="26"/>
  <c r="O35" i="26"/>
  <c r="M36" i="26"/>
  <c r="O36" i="26"/>
  <c r="M26" i="26"/>
  <c r="O26" i="26"/>
  <c r="M39" i="27"/>
  <c r="O39" i="27"/>
  <c r="G29" i="26"/>
  <c r="I29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M36" i="27"/>
  <c r="O36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O25" i="27"/>
  <c r="M25" i="27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35" i="26"/>
  <c r="I35" i="26"/>
  <c r="G28" i="26"/>
  <c r="I28" i="26"/>
  <c r="I30" i="26"/>
  <c r="G30" i="26"/>
  <c r="G34" i="27"/>
  <c r="I34" i="27"/>
  <c r="G27" i="26"/>
  <c r="I27" i="26"/>
  <c r="I33" i="26"/>
  <c r="G33" i="26"/>
  <c r="M27" i="27"/>
  <c r="O27" i="27"/>
  <c r="M30" i="27"/>
  <c r="O30" i="27"/>
  <c r="M33" i="27"/>
  <c r="O33" i="27"/>
  <c r="J8" i="18"/>
  <c r="G24" i="26" l="1"/>
  <c r="M24" i="27"/>
  <c r="M24" i="26"/>
  <c r="G24" i="27"/>
  <c r="J26" i="30"/>
  <c r="L26" i="30"/>
  <c r="L25" i="29"/>
  <c r="J25" i="29"/>
  <c r="J26" i="29"/>
  <c r="L26" i="29"/>
  <c r="K9" i="18"/>
  <c r="C120" i="18" l="1"/>
  <c r="C159" i="18"/>
  <c r="C175" i="18"/>
  <c r="C123" i="18"/>
  <c r="C137" i="18"/>
  <c r="C219" i="18"/>
  <c r="C81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99" i="18"/>
  <c r="C157" i="18"/>
  <c r="C209" i="18"/>
  <c r="C149" i="18"/>
  <c r="C211" i="18"/>
  <c r="C104" i="18"/>
  <c r="G101" i="18"/>
  <c r="G137" i="18"/>
  <c r="G213" i="18"/>
  <c r="G151" i="18"/>
  <c r="G148" i="18"/>
  <c r="G219" i="18"/>
  <c r="G140" i="18"/>
  <c r="G160" i="18"/>
  <c r="G130" i="18"/>
  <c r="G150" i="18"/>
  <c r="G141" i="18"/>
  <c r="G211" i="18"/>
  <c r="G189" i="18"/>
  <c r="G170" i="18"/>
  <c r="G166" i="18"/>
  <c r="E98" i="18"/>
  <c r="E141" i="18"/>
  <c r="E104" i="18"/>
  <c r="E101" i="18"/>
  <c r="E108" i="18"/>
  <c r="E187" i="18"/>
  <c r="E142" i="18"/>
  <c r="E123" i="18"/>
  <c r="E176" i="18"/>
  <c r="E85" i="18"/>
  <c r="E225" i="18"/>
  <c r="E124" i="18"/>
  <c r="E205" i="18"/>
  <c r="E223" i="18"/>
  <c r="E212" i="18"/>
  <c r="E120" i="18"/>
  <c r="E114" i="18"/>
  <c r="E175" i="18"/>
  <c r="E83" i="18"/>
  <c r="E81" i="18"/>
  <c r="E189" i="18"/>
  <c r="E166" i="18"/>
  <c r="E137" i="18"/>
  <c r="E150" i="18"/>
  <c r="E28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151" i="18"/>
  <c r="I141" i="18"/>
  <c r="I211" i="18"/>
  <c r="I222" i="18"/>
  <c r="I223" i="18"/>
  <c r="I140" i="18"/>
  <c r="I68" i="18"/>
  <c r="I189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74" i="18"/>
  <c r="I28" i="18"/>
  <c r="I190" i="18"/>
  <c r="I195" i="18"/>
  <c r="I186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7" i="18"/>
  <c r="C106" i="18"/>
  <c r="C23" i="18"/>
  <c r="C32" i="18"/>
  <c r="C84" i="18"/>
  <c r="C43" i="18"/>
  <c r="C34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132" i="18"/>
  <c r="G66" i="18"/>
  <c r="G88" i="18"/>
  <c r="G14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R27" i="30" l="1"/>
  <c r="T24" i="30"/>
  <c r="C19" i="24"/>
  <c r="C25" i="25"/>
  <c r="C19" i="25"/>
  <c r="T24" i="29" l="1"/>
  <c r="R27" i="29"/>
  <c r="C15" i="25"/>
  <c r="C21" i="25"/>
  <c r="C22" i="24"/>
  <c r="T25" i="30"/>
  <c r="R25" i="30"/>
  <c r="R24" i="29"/>
  <c r="T27" i="29"/>
  <c r="C16" i="24"/>
  <c r="T25" i="29"/>
  <c r="R25" i="29"/>
  <c r="S13" i="24"/>
  <c r="C17" i="24"/>
  <c r="C20" i="24"/>
  <c r="C23" i="24"/>
  <c r="AA13" i="24"/>
  <c r="AI13" i="24"/>
  <c r="T26" i="30"/>
  <c r="R26" i="30"/>
  <c r="C18" i="25"/>
  <c r="C16" i="25"/>
  <c r="C22" i="25"/>
  <c r="K13" i="24"/>
  <c r="C14" i="24"/>
  <c r="E14" i="24"/>
  <c r="M13" i="24"/>
  <c r="O14" i="24"/>
  <c r="Q14" i="24"/>
  <c r="U13" i="24"/>
  <c r="Y14" i="24"/>
  <c r="W14" i="24"/>
  <c r="AE14" i="24"/>
  <c r="AG14" i="24"/>
  <c r="AC13" i="24"/>
  <c r="AO14" i="24"/>
  <c r="AM14" i="24"/>
  <c r="AK13" i="24"/>
  <c r="C25" i="24"/>
  <c r="K13" i="25"/>
  <c r="C14" i="25"/>
  <c r="S13" i="25"/>
  <c r="C17" i="25"/>
  <c r="C20" i="25"/>
  <c r="C23" i="25"/>
  <c r="AA13" i="25"/>
  <c r="AI13" i="25"/>
  <c r="T26" i="29"/>
  <c r="R26" i="29"/>
  <c r="C15" i="24"/>
  <c r="C18" i="24"/>
  <c r="C21" i="24"/>
  <c r="C24" i="24"/>
  <c r="C24" i="25"/>
  <c r="O14" i="25"/>
  <c r="E14" i="25"/>
  <c r="Q14" i="25"/>
  <c r="M13" i="25"/>
  <c r="U13" i="25"/>
  <c r="Y14" i="25"/>
  <c r="W14" i="25"/>
  <c r="AG14" i="25"/>
  <c r="AE14" i="25"/>
  <c r="AC13" i="25"/>
  <c r="AO14" i="25"/>
  <c r="AM14" i="25"/>
  <c r="AK13" i="25"/>
  <c r="R24" i="30"/>
  <c r="T27" i="30"/>
  <c r="C13" i="25" l="1"/>
  <c r="G14" i="25"/>
  <c r="I14" i="25"/>
  <c r="E13" i="25"/>
  <c r="I14" i="24"/>
  <c r="E13" i="24"/>
  <c r="G14" i="24"/>
  <c r="C13" i="24"/>
  <c r="E24" i="28" l="1"/>
  <c r="G24" i="28" l="1"/>
  <c r="K24" i="28" l="1"/>
  <c r="M24" i="28" l="1"/>
</calcChain>
</file>

<file path=xl/sharedStrings.xml><?xml version="1.0" encoding="utf-8"?>
<sst xmlns="http://schemas.openxmlformats.org/spreadsheetml/2006/main" count="2889" uniqueCount="1101">
  <si>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</si>
  <si>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</si>
  <si>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</si>
  <si>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</si>
  <si>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</si>
  <si>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</si>
  <si>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</si>
  <si>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</si>
  <si>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</si>
  <si>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</si>
  <si>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</si>
  <si>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</si>
  <si>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</si>
  <si>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</si>
  <si>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</si>
  <si>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</si>
  <si>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</si>
  <si>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</si>
  <si>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</si>
  <si>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</si>
  <si>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</si>
  <si>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</si>
  <si>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</si>
  <si>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</si>
  <si>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</si>
  <si>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</si>
  <si>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</si>
  <si>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</si>
  <si>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</si>
  <si>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</si>
  <si>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</si>
  <si>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</si>
  <si>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</si>
  <si>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</si>
  <si>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</si>
  <si>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</si>
  <si>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</si>
  <si>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</si>
  <si>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</si>
  <si>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</si>
  <si>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</si>
  <si>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</si>
  <si>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</si>
  <si>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</si>
  <si>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</si>
  <si>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</si>
  <si>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</si>
  <si>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</si>
  <si>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</si>
  <si>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</si>
  <si>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</si>
  <si>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</si>
  <si>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</si>
  <si>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</si>
  <si>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</si>
  <si>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</si>
  <si>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</si>
  <si>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</si>
  <si>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</si>
  <si>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</si>
  <si>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</si>
  <si>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</si>
  <si>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</si>
  <si>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</si>
  <si>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</si>
  <si>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</si>
  <si>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</si>
  <si>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</si>
  <si>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</si>
  <si>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</si>
  <si>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</si>
  <si>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</si>
  <si>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</si>
  <si>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</si>
  <si>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</si>
  <si>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</si>
  <si>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</si>
  <si>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</si>
  <si>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</si>
  <si>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</si>
  <si>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</si>
  <si>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</si>
  <si>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</si>
  <si>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</si>
  <si>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</si>
  <si>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</si>
  <si>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</si>
  <si>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</si>
  <si>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</si>
  <si>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</si>
  <si>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</si>
  <si>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</si>
  <si>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</si>
  <si>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</si>
  <si>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</si>
  <si>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</si>
  <si>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</si>
  <si>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</si>
  <si>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</si>
  <si>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</si>
  <si>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</si>
  <si>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</si>
  <si>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</si>
  <si>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</si>
  <si>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</si>
  <si>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</si>
  <si>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</si>
  <si>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</si>
  <si>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</si>
  <si>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</si>
  <si>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</si>
  <si>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</si>
  <si>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</si>
  <si>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</si>
  <si>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</si>
  <si>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</si>
  <si>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</si>
  <si>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</si>
  <si>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</si>
  <si>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</si>
  <si>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</si>
  <si>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</si>
  <si>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</si>
  <si>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</si>
  <si>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</si>
  <si>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</si>
  <si>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</si>
  <si>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</si>
  <si>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</si>
  <si>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</si>
  <si>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</si>
  <si>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</si>
  <si>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</si>
  <si>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</si>
  <si>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</si>
  <si>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</si>
  <si>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</si>
  <si>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</si>
  <si>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</si>
  <si>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</si>
  <si>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</si>
  <si>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</si>
  <si>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</si>
  <si>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</si>
  <si>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</si>
  <si>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</si>
  <si>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</si>
  <si>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</si>
  <si>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</si>
  <si>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</si>
  <si>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</si>
  <si>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</si>
  <si>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</si>
  <si>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</si>
  <si>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</si>
  <si>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</si>
  <si>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</si>
  <si>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</si>
  <si>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</si>
  <si>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</si>
  <si>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</si>
  <si>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</si>
  <si>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</si>
  <si>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</si>
  <si>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</si>
  <si>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</si>
  <si>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</si>
  <si>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</si>
  <si>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</si>
  <si>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</si>
  <si>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</si>
  <si>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</si>
  <si>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</si>
  <si>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</si>
  <si>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</si>
  <si>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</si>
  <si>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</si>
  <si>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</si>
  <si>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</si>
  <si>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</si>
  <si>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</si>
  <si>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</si>
  <si>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</si>
  <si>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</si>
  <si>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</si>
  <si>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</si>
  <si>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</si>
  <si>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</si>
  <si>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</si>
  <si>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</si>
  <si>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</si>
  <si>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</si>
  <si>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</si>
  <si>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</si>
  <si>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</si>
  <si>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</si>
  <si>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</si>
  <si>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</si>
  <si>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</si>
  <si>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</si>
  <si>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</si>
  <si>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</si>
  <si>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</si>
  <si>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</si>
  <si>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</si>
  <si>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</si>
  <si>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</si>
  <si>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</si>
  <si>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</si>
  <si>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</si>
  <si>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</si>
  <si>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</si>
  <si>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</si>
  <si>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</si>
  <si>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</si>
  <si>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</si>
  <si>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</si>
  <si>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</si>
  <si>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</si>
  <si>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</si>
  <si>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</si>
  <si>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</si>
  <si>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</si>
  <si>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</si>
  <si>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</si>
  <si>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</si>
  <si>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</si>
  <si>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</si>
  <si>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</si>
  <si>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</si>
  <si>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</si>
  <si>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</si>
  <si>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</si>
  <si>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</si>
  <si>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</si>
  <si>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</si>
  <si>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</si>
  <si>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</si>
  <si>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</si>
  <si>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</si>
  <si>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</si>
  <si>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</si>
  <si>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</si>
  <si>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</si>
  <si>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</si>
  <si>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</si>
  <si>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</si>
  <si>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</si>
  <si>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</si>
  <si>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</si>
  <si>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</si>
  <si>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</si>
  <si>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</si>
  <si>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</si>
  <si>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</si>
  <si>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</si>
  <si>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</si>
  <si>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</si>
  <si>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</si>
  <si>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</si>
  <si>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</si>
  <si>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</si>
  <si>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</si>
  <si>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</si>
  <si>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</si>
  <si>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</si>
  <si>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</si>
  <si>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</si>
  <si>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</si>
  <si>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</si>
  <si>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</si>
  <si>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</si>
  <si>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</si>
  <si>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</si>
  <si>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</si>
  <si>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</si>
  <si>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</si>
  <si>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</si>
  <si>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</si>
  <si>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</si>
  <si>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</si>
  <si>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</si>
  <si>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</si>
  <si>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</si>
  <si>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</si>
  <si>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</si>
  <si>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</si>
  <si>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</si>
  <si>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</si>
  <si>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</si>
  <si>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</si>
  <si>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</si>
  <si>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</si>
  <si>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</si>
  <si>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</si>
  <si>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</si>
  <si>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</si>
  <si>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</si>
  <si>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</si>
  <si>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</si>
  <si>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</si>
  <si>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</si>
  <si>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</si>
  <si>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</si>
  <si>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</si>
  <si>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</si>
  <si>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</si>
  <si>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</si>
  <si>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</si>
  <si>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</si>
  <si>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</si>
  <si>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</si>
  <si>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</si>
  <si>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</si>
  <si>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</si>
  <si>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</si>
  <si>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</si>
  <si>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</si>
  <si>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</si>
  <si>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</si>
  <si>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</si>
  <si>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</si>
  <si>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</si>
  <si>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</si>
  <si>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</si>
  <si>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</si>
  <si>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</si>
  <si>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</si>
  <si>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</si>
  <si>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</si>
  <si>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</si>
  <si>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</si>
  <si>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</si>
  <si>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</si>
  <si>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</si>
  <si>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</si>
  <si>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</si>
  <si>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</si>
  <si>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</si>
  <si>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</si>
  <si>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</si>
  <si>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</si>
  <si>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</si>
  <si>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</si>
  <si>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</si>
  <si>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</si>
  <si>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</si>
  <si>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</si>
  <si>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</si>
  <si>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</si>
  <si>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</si>
  <si>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</si>
  <si>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</si>
  <si>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</si>
  <si>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</si>
  <si>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</si>
  <si>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</si>
  <si>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</si>
  <si>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</si>
  <si>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</si>
  <si>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</si>
  <si>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</si>
  <si>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</si>
  <si>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</si>
  <si>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</si>
  <si>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</si>
  <si>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</si>
  <si>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</si>
  <si>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</si>
  <si>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</si>
  <si>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</si>
  <si>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</si>
  <si>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</si>
  <si>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</si>
  <si>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</si>
  <si>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</si>
  <si>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</si>
  <si>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</si>
  <si>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</si>
  <si>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</si>
  <si>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</si>
  <si>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</si>
  <si>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</si>
  <si>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</si>
  <si>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</si>
  <si>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</si>
  <si>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</si>
  <si>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</si>
  <si>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</si>
  <si>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</si>
  <si>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</si>
  <si>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</si>
  <si>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</si>
  <si>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</si>
  <si>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</si>
  <si>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</si>
  <si>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</si>
  <si>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</si>
  <si>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</si>
  <si>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</si>
  <si>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</si>
  <si>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</si>
  <si>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</si>
  <si>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</si>
  <si>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</si>
  <si>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</si>
  <si>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</si>
  <si>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</si>
  <si>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</si>
  <si>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</si>
  <si>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</si>
  <si>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</si>
  <si>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</si>
  <si>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</si>
  <si>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</si>
  <si>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</si>
  <si>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</si>
  <si>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</si>
  <si>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</si>
  <si>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</si>
  <si>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</si>
  <si>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</si>
  <si>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</si>
  <si>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</si>
  <si>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</si>
  <si>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</si>
  <si>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</si>
  <si>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</si>
  <si>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</si>
  <si>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</si>
  <si>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</si>
  <si>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</si>
  <si>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</si>
  <si>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</si>
  <si>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</si>
  <si>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</si>
  <si>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</si>
  <si>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</si>
  <si>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</si>
  <si>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</si>
  <si>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</si>
  <si>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</si>
  <si>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</si>
  <si>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</si>
  <si>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</si>
  <si>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</si>
  <si>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</si>
  <si>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</si>
  <si>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</si>
  <si>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</si>
  <si>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</si>
  <si>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</si>
  <si>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</si>
  <si>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</si>
  <si>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</si>
  <si>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</si>
  <si>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</si>
  <si>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</si>
  <si>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</si>
  <si>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</si>
  <si>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</si>
  <si>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</si>
  <si>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</si>
  <si>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</si>
  <si>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</si>
  <si>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</si>
  <si>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</si>
  <si>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</si>
  <si>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</si>
  <si>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</si>
  <si>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</si>
  <si>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</si>
  <si>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</si>
  <si>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</si>
  <si>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</si>
  <si>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</si>
  <si>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</si>
  <si>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</si>
  <si>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</si>
  <si>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</si>
  <si>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</si>
  <si>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</si>
  <si>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</si>
  <si>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</si>
  <si>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</si>
  <si>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</si>
  <si>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</si>
  <si>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</si>
  <si>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</si>
  <si>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</si>
  <si>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</si>
  <si>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</si>
  <si>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</si>
  <si>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</si>
  <si>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</si>
  <si>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</si>
  <si>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</si>
  <si>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</si>
  <si>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</si>
  <si>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</si>
  <si>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</si>
  <si>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</si>
  <si>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</si>
  <si>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</si>
  <si>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</si>
  <si>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</si>
  <si>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</si>
  <si>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</si>
  <si>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</si>
  <si>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</si>
  <si>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</si>
  <si>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</si>
  <si>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</si>
  <si>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</si>
  <si>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</si>
  <si>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</si>
  <si>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</si>
  <si>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</si>
  <si>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</si>
  <si>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</si>
  <si>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</si>
  <si>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</si>
  <si>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</si>
  <si>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</si>
  <si>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</si>
  <si>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</si>
  <si>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</si>
  <si>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</si>
  <si>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</si>
  <si>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</si>
  <si>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</si>
  <si>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</si>
  <si>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</si>
  <si>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</si>
  <si>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</si>
  <si>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</si>
  <si>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</si>
  <si>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</si>
  <si>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</si>
  <si>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</si>
  <si>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</si>
  <si>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</si>
  <si>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</si>
  <si>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</si>
  <si>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</si>
  <si>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</si>
  <si>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</si>
  <si>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</si>
  <si>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</si>
  <si>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</si>
  <si>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</si>
  <si>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</si>
  <si>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</si>
  <si>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</si>
  <si>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</si>
  <si>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</si>
  <si>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</si>
  <si>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</si>
  <si>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</si>
  <si>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</si>
  <si>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</si>
  <si>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</si>
  <si>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</si>
  <si>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</si>
  <si>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</si>
  <si>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</si>
  <si>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</si>
  <si>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</si>
  <si>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</si>
  <si>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</si>
  <si>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</si>
  <si>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</si>
  <si>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</si>
  <si>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</si>
  <si>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</si>
  <si>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</si>
  <si>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</si>
  <si>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</si>
  <si>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</si>
  <si>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</si>
  <si>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</si>
  <si>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</si>
  <si>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</si>
  <si>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</si>
  <si>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</si>
  <si>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</si>
  <si>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</si>
  <si>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</si>
  <si>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</si>
  <si>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</si>
  <si>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</si>
  <si>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</si>
  <si>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</si>
  <si>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</si>
  <si>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</si>
  <si>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</si>
  <si>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</si>
  <si>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</si>
  <si>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</si>
  <si>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</si>
  <si>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</si>
  <si>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</si>
  <si>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</si>
  <si>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</si>
  <si>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</si>
  <si>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</si>
  <si>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</si>
  <si>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</si>
  <si>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</si>
  <si>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</si>
  <si>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</si>
  <si>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</si>
  <si>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</si>
  <si>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</si>
  <si>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</si>
  <si>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</si>
  <si>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</si>
  <si>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</si>
  <si>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</si>
  <si>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</si>
  <si>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</si>
  <si>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</si>
  <si>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</si>
  <si>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</si>
  <si>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</si>
  <si>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</si>
  <si>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</si>
  <si>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</si>
  <si>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</si>
  <si>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</si>
  <si>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</si>
  <si>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</si>
  <si>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</si>
  <si>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</si>
  <si>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</si>
  <si>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</si>
  <si>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</si>
  <si>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</si>
  <si>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</si>
  <si>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</si>
  <si>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</si>
  <si>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</si>
  <si>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</si>
  <si>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</si>
  <si>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</si>
  <si>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</si>
  <si>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</si>
  <si>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</si>
  <si>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</si>
  <si>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</si>
  <si>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</si>
  <si>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</si>
  <si>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</si>
  <si>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</si>
  <si>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</si>
  <si>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</si>
  <si>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</si>
  <si>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</si>
  <si>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</si>
  <si>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</si>
  <si>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</si>
  <si>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</si>
  <si>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</si>
  <si>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</si>
  <si>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</si>
  <si>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</si>
  <si>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</si>
  <si>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</si>
  <si>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</si>
  <si>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</si>
  <si>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</si>
  <si>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</si>
  <si>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</si>
  <si>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</si>
  <si>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</si>
  <si>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</si>
  <si>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</si>
  <si>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</si>
  <si>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</si>
  <si>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</si>
  <si>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</si>
  <si>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</si>
  <si>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</si>
  <si>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</si>
  <si>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</si>
  <si>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</si>
  <si>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</si>
  <si>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</si>
  <si>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</si>
  <si>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</si>
  <si>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</si>
  <si>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</si>
  <si>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</si>
  <si>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</si>
  <si>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</si>
  <si>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</si>
  <si>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</si>
  <si>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</si>
  <si>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</si>
  <si>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</si>
  <si>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</si>
  <si>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</si>
  <si>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</si>
  <si>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</si>
  <si>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</si>
  <si>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</si>
  <si>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</si>
  <si>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NOV 2022 a JAN 2023
NOV 2022 to JAN 2023</t>
  </si>
  <si>
    <t>NOV 2023 a JAN 2024
NOV 2023 to JAN 2024</t>
  </si>
  <si>
    <t>JAN 2024
JAN 2024</t>
  </si>
  <si>
    <t>JAN 2023
JAN 2023</t>
  </si>
  <si>
    <t>Período: JANEIRO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</si>
  <si>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</si>
  <si>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</si>
  <si>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</si>
  <si>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</si>
  <si>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</si>
  <si>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</si>
  <si>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</si>
  <si>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</si>
  <si>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</si>
  <si>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</si>
  <si>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</si>
  <si>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x</t>
  </si>
  <si>
    <t xml:space="preserve">      IRAQUE</t>
  </si>
  <si>
    <t>Ə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</si>
  <si>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</si>
  <si>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</si>
  <si>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</si>
  <si>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</si>
  <si>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</si>
  <si>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</si>
  <si>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</si>
  <si>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</si>
  <si>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</si>
  <si>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</si>
  <si>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</si>
  <si>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</si>
  <si>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</si>
  <si>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</si>
  <si>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</si>
  <si>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</si>
  <si>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</si>
  <si>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</si>
  <si>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</si>
  <si>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</si>
  <si>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</si>
  <si>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</si>
  <si>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</si>
  <si>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</si>
  <si>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</si>
  <si>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</si>
  <si>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</si>
  <si>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</si>
  <si>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</si>
  <si>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</si>
  <si>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</si>
  <si>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</si>
  <si>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</si>
  <si>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</si>
  <si>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</si>
  <si>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</si>
  <si>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</si>
  <si>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</si>
  <si>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</si>
  <si>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</si>
  <si>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</si>
  <si>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</si>
  <si>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</si>
  <si>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</si>
  <si>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</si>
  <si>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</si>
  <si>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</si>
  <si>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</si>
  <si>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</si>
  <si>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</si>
  <si>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</si>
  <si>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</si>
  <si>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</si>
  <si>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</si>
  <si>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</si>
  <si>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</si>
  <si>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</si>
  <si>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</si>
  <si>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</si>
  <si>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</si>
  <si>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</si>
  <si>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SERRA LEOA</t>
  </si>
  <si>
    <t xml:space="preserve">      SENEGAL</t>
  </si>
  <si>
    <t xml:space="preserve">      SOMALIA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</si>
  <si>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</si>
  <si>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</si>
  <si>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</si>
  <si>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</si>
  <si>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</si>
  <si>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</si>
  <si>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</si>
  <si>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</si>
  <si>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</si>
  <si>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</si>
  <si>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</si>
  <si>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</si>
  <si>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</si>
  <si>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</si>
  <si>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</si>
  <si>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</si>
  <si>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</si>
  <si>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</si>
  <si>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</si>
  <si>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</si>
  <si>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</si>
  <si>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</si>
  <si>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</si>
  <si>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</si>
  <si>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</si>
  <si>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</si>
  <si>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</si>
  <si>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</si>
  <si>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</si>
  <si>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</si>
  <si>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</si>
  <si>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</si>
  <si>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</si>
  <si>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</si>
  <si>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</si>
  <si>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</si>
  <si>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</si>
  <si>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</si>
  <si>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</si>
  <si>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</si>
  <si>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</si>
  <si>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</si>
  <si>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</si>
  <si>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</si>
  <si>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</si>
  <si>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</si>
  <si>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</si>
  <si>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</si>
  <si>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</si>
  <si>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</si>
  <si>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</si>
  <si>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</si>
  <si>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</si>
  <si>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</si>
  <si>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</si>
  <si>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</si>
  <si>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</si>
  <si>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</si>
  <si>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</si>
  <si>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</si>
  <si>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</si>
  <si>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</si>
  <si>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</si>
  <si>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</si>
  <si>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</si>
  <si>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</si>
  <si>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</si>
  <si>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</si>
  <si>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</si>
  <si>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</si>
  <si>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</si>
  <si>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</si>
  <si>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</si>
  <si>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</si>
  <si>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</si>
  <si>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</si>
  <si>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</si>
  <si>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</si>
  <si>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</si>
  <si>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</si>
  <si>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</si>
  <si>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</si>
  <si>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</si>
  <si>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</si>
  <si>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</si>
  <si>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</si>
  <si>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</si>
  <si>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</si>
  <si>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</si>
  <si>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</si>
  <si>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</si>
  <si>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</si>
  <si>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</si>
  <si>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</si>
  <si>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</si>
  <si>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</si>
  <si>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</si>
  <si>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</si>
  <si>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</si>
  <si>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</si>
  <si>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</si>
  <si>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</si>
  <si>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</si>
  <si>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</si>
  <si>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</si>
  <si>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MICRONESIA, ESTADOS FEDERADOS DA</t>
  </si>
  <si>
    <t xml:space="preserve">      GUAME</t>
  </si>
  <si>
    <t xml:space="preserve">      ILHAS MARSHALL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</si>
  <si>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</si>
  <si>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</si>
  <si>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</si>
  <si>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</si>
  <si>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</si>
  <si>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TERRAS AUSTRAIS E ANTARTICAS FRANCE</t>
  </si>
  <si>
    <t xml:space="preserve">      ILHAS MENORES AFASTADAS ESTADOS UNI</t>
  </si>
  <si>
    <t>DIV. EXTRA UE</t>
  </si>
  <si>
    <t xml:space="preserve">      ABASTECIMENTO E PROV. BORDO EXTRA-U</t>
  </si>
  <si>
    <t xml:space="preserve">      PAISES E TERRITORIOS NE TC EXTRA-UN</t>
  </si>
  <si>
    <t>Period: JANUARY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</si>
  <si>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</si>
  <si>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</si>
  <si>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</si>
  <si>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</si>
  <si>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</si>
  <si>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</si>
  <si>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</si>
  <si>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</si>
  <si>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</si>
  <si>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</si>
  <si>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</si>
  <si>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</si>
  <si>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</si>
  <si>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</si>
  <si>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</si>
  <si>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</si>
  <si>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</si>
  <si>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</si>
  <si>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</si>
  <si>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</si>
  <si>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</si>
  <si>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</si>
  <si>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</si>
  <si>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</si>
  <si>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</si>
  <si>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</si>
  <si>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</si>
  <si>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</si>
  <si>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</si>
  <si>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</si>
  <si>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</si>
  <si>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</si>
  <si>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</si>
  <si>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</si>
  <si>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</si>
  <si>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</si>
  <si>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</si>
  <si>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</si>
  <si>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</si>
  <si>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</si>
  <si>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</si>
  <si>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</si>
  <si>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</si>
  <si>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</si>
  <si>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</si>
  <si>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</si>
  <si>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</si>
  <si>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</si>
  <si>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</si>
  <si>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</si>
  <si>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</si>
  <si>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</si>
  <si>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</si>
  <si>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</si>
  <si>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</si>
  <si>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</si>
  <si>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</si>
  <si>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</si>
  <si>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</si>
  <si>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</si>
  <si>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</si>
  <si>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</si>
  <si>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</si>
  <si>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</si>
  <si>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</si>
  <si>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</si>
  <si>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</si>
  <si>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</si>
  <si>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</si>
  <si>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</si>
  <si>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</si>
  <si>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SIERRA LEONE</t>
  </si>
  <si>
    <t xml:space="preserve">     SENEGAL</t>
  </si>
  <si>
    <t xml:space="preserve">     SOMALIA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</si>
  <si>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</si>
  <si>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</si>
  <si>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</si>
  <si>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</si>
  <si>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</si>
  <si>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</si>
  <si>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</si>
  <si>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</si>
  <si>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</si>
  <si>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</si>
  <si>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</si>
  <si>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</si>
  <si>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</si>
  <si>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</si>
  <si>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</si>
  <si>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</si>
  <si>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</si>
  <si>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</si>
  <si>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</si>
  <si>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</si>
  <si>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</si>
  <si>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</si>
  <si>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</si>
  <si>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</si>
  <si>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</si>
  <si>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</si>
  <si>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</si>
  <si>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</si>
  <si>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</si>
  <si>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</si>
  <si>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</si>
  <si>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</si>
  <si>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</si>
  <si>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</si>
  <si>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</si>
  <si>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</si>
  <si>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</si>
  <si>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</si>
  <si>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</si>
  <si>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</si>
  <si>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</si>
  <si>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</si>
  <si>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</si>
  <si>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</si>
  <si>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</si>
  <si>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</si>
  <si>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</si>
  <si>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</si>
  <si>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</si>
  <si>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</si>
  <si>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</si>
  <si>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</si>
  <si>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</si>
  <si>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</si>
  <si>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</si>
  <si>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</si>
  <si>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</si>
  <si>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</si>
  <si>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</si>
  <si>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</si>
  <si>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</si>
  <si>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</si>
  <si>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</si>
  <si>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</si>
  <si>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</si>
  <si>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</si>
  <si>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</si>
  <si>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</si>
  <si>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</si>
  <si>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</si>
  <si>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</si>
  <si>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</si>
  <si>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</si>
  <si>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</si>
  <si>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</si>
  <si>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</si>
  <si>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</si>
  <si>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</si>
  <si>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</si>
  <si>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</si>
  <si>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</si>
  <si>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</si>
  <si>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</si>
  <si>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</si>
  <si>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</si>
  <si>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</si>
  <si>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</si>
  <si>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</si>
  <si>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</si>
  <si>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</si>
  <si>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</si>
  <si>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</si>
  <si>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</si>
  <si>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</si>
  <si>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</si>
  <si>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</si>
  <si>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</si>
  <si>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</si>
  <si>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</si>
  <si>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</si>
  <si>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</si>
  <si>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</si>
  <si>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</si>
  <si>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MICRONESIA, FEDERATED STATES OF</t>
  </si>
  <si>
    <t xml:space="preserve">     GUAM</t>
  </si>
  <si>
    <t xml:space="preserve">     MARSHALL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</si>
  <si>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</si>
  <si>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</si>
  <si>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</si>
  <si>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</si>
  <si>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</si>
  <si>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FRENCH SOUTHERN TERRITORIES</t>
  </si>
  <si>
    <t xml:space="preserve">     UNITED STATES MINOR OUTLYING ISLAND</t>
  </si>
  <si>
    <t>DIV. EXTRA EU</t>
  </si>
  <si>
    <t xml:space="preserve">     STORES AND PROVISIONS OF EXT-UNION </t>
  </si>
  <si>
    <t xml:space="preserve">     COUNTRIES AND TERRIT NS FW EXTRA-UN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</si>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</sst>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3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709</v>
      </c>
      <c r="G9" s="92"/>
      <c r="H9" s="97" t="s">
        <v>710</v>
      </c>
      <c r="I9" s="92"/>
      <c r="J9" s="27" t="s">
        <v>671</v>
      </c>
      <c r="K9" s="92"/>
      <c r="L9" s="27" t="s">
        <v>295</v>
      </c>
      <c r="M9" s="91"/>
      <c r="N9" s="97" t="s">
        <v>709</v>
      </c>
      <c r="O9" s="92"/>
      <c r="P9" s="97" t="s">
        <v>710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1" t="s">
        <v>1099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2785.1799230000001</v>
      </c>
      <c r="G12" s="62"/>
      <c r="H12" s="62">
        <v>2726.044793</v>
      </c>
      <c r="I12" s="62"/>
      <c r="J12" s="104">
        <f t="shared" ref="J12:J21" si="0">F12-H12</f>
        <v>59.135130000000117</v>
      </c>
      <c r="K12" s="62"/>
      <c r="L12" s="105">
        <f t="shared" ref="L12:L21" si="1">F12/H12*100-100</f>
        <v>2.1692647953492497</v>
      </c>
      <c r="M12" s="98"/>
      <c r="N12" s="62">
        <v>8739.8630080000003</v>
      </c>
      <c r="O12" s="62"/>
      <c r="P12" s="62">
        <v>8736.9605809999994</v>
      </c>
      <c r="Q12" s="62"/>
      <c r="R12" s="104">
        <f>N12-P12</f>
        <v>2.9024270000008983</v>
      </c>
      <c r="S12" s="62"/>
      <c r="T12" s="105">
        <f t="shared" ref="T12:T21" si="2">N12/P12*100-100</f>
        <v>3.322009951965299E-2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1006.112071</v>
      </c>
      <c r="G13" s="62"/>
      <c r="H13" s="62">
        <v>950.89307899999994</v>
      </c>
      <c r="I13" s="62"/>
      <c r="J13" s="104">
        <f t="shared" si="0"/>
        <v>55.218992000000071</v>
      </c>
      <c r="K13" s="62"/>
      <c r="L13" s="105">
        <f t="shared" si="1"/>
        <v>5.8070663484133007</v>
      </c>
      <c r="M13" s="98"/>
      <c r="N13" s="62">
        <v>2985.40634</v>
      </c>
      <c r="O13" s="62"/>
      <c r="P13" s="62">
        <v>3171.5158269999997</v>
      </c>
      <c r="Q13" s="62"/>
      <c r="R13" s="104">
        <f>N13-P13</f>
        <v>-186.10948699999972</v>
      </c>
      <c r="S13" s="62"/>
      <c r="T13" s="105">
        <f t="shared" si="2"/>
        <v>-5.8681557069839414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566.79801699999996</v>
      </c>
      <c r="G14" s="62"/>
      <c r="H14" s="62">
        <v>585.14666599999998</v>
      </c>
      <c r="I14" s="62"/>
      <c r="J14" s="104">
        <f t="shared" si="0"/>
        <v>-18.348649000000023</v>
      </c>
      <c r="K14" s="62"/>
      <c r="L14" s="105">
        <f t="shared" si="1"/>
        <v>-3.1357350329669345</v>
      </c>
      <c r="M14" s="98"/>
      <c r="N14" s="62">
        <v>1924.08555</v>
      </c>
      <c r="O14" s="62"/>
      <c r="P14" s="62">
        <v>1796.9862170000001</v>
      </c>
      <c r="Q14" s="62"/>
      <c r="R14" s="104">
        <f t="shared" ref="R14:R21" si="3">N14-P14</f>
        <v>127.09933299999989</v>
      </c>
      <c r="S14" s="62"/>
      <c r="T14" s="105">
        <f t="shared" si="2"/>
        <v>7.0729164084623477</v>
      </c>
      <c r="V14" s="43"/>
      <c r="W14" s="43"/>
    </row>
    <row r="15" spans="1:24" ht="12.75" customHeight="1" x14ac:dyDescent="0.3">
      <c r="B15" s="62" t="s">
        <v>369</v>
      </c>
      <c r="C15" s="62" t="s">
        <v>620</v>
      </c>
      <c r="F15" s="62">
        <v>388.23803099999998</v>
      </c>
      <c r="G15" s="62"/>
      <c r="H15" s="62">
        <v>456.85055499999999</v>
      </c>
      <c r="I15" s="62"/>
      <c r="J15" s="104">
        <f t="shared" si="0"/>
        <v>-68.612524000000008</v>
      </c>
      <c r="K15" s="62"/>
      <c r="L15" s="105">
        <f t="shared" si="1"/>
        <v>-15.018592677423797</v>
      </c>
      <c r="M15" s="98"/>
      <c r="N15" s="62">
        <v>1338.1462859999999</v>
      </c>
      <c r="O15" s="62"/>
      <c r="P15" s="62">
        <v>1379.296544</v>
      </c>
      <c r="Q15" s="62"/>
      <c r="R15" s="104">
        <f t="shared" si="3"/>
        <v>-41.150258000000122</v>
      </c>
      <c r="S15" s="62"/>
      <c r="T15" s="105">
        <f t="shared" si="2"/>
        <v>-2.9834235559427498</v>
      </c>
      <c r="V15" s="43"/>
      <c r="W15" s="43"/>
    </row>
    <row r="16" spans="1:24" ht="12.75" customHeight="1" x14ac:dyDescent="0.3">
      <c r="B16" s="62" t="s">
        <v>370</v>
      </c>
      <c r="C16" s="62" t="s">
        <v>621</v>
      </c>
      <c r="D16" s="106"/>
      <c r="F16" s="62">
        <v>375.79256199999998</v>
      </c>
      <c r="G16" s="62"/>
      <c r="H16" s="62">
        <v>420.48864200000003</v>
      </c>
      <c r="I16" s="62"/>
      <c r="J16" s="104">
        <f t="shared" si="0"/>
        <v>-44.696080000000052</v>
      </c>
      <c r="K16" s="62"/>
      <c r="L16" s="105">
        <f t="shared" si="1"/>
        <v>-10.629557028558239</v>
      </c>
      <c r="M16" s="98"/>
      <c r="N16" s="62">
        <v>1198.0949639999999</v>
      </c>
      <c r="O16" s="62"/>
      <c r="P16" s="62">
        <v>1316.1035850000001</v>
      </c>
      <c r="Q16" s="62"/>
      <c r="R16" s="104">
        <f t="shared" si="3"/>
        <v>-118.00862100000018</v>
      </c>
      <c r="S16" s="62"/>
      <c r="T16" s="105">
        <f t="shared" si="2"/>
        <v>-8.9665146683724117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387.20328999999998</v>
      </c>
      <c r="G17" s="62"/>
      <c r="H17" s="62">
        <v>394.87370800000002</v>
      </c>
      <c r="I17" s="62"/>
      <c r="J17" s="104">
        <f t="shared" si="0"/>
        <v>-7.6704180000000406</v>
      </c>
      <c r="K17" s="62"/>
      <c r="L17" s="105">
        <f t="shared" si="1"/>
        <v>-1.9424990432637372</v>
      </c>
      <c r="M17" s="98"/>
      <c r="N17" s="62">
        <v>1265.243291</v>
      </c>
      <c r="O17" s="62"/>
      <c r="P17" s="62">
        <v>1309.7109660000001</v>
      </c>
      <c r="Q17" s="62"/>
      <c r="R17" s="104">
        <f t="shared" si="3"/>
        <v>-44.467675000000099</v>
      </c>
      <c r="S17" s="62"/>
      <c r="T17" s="105">
        <f t="shared" si="2"/>
        <v>-3.3952281193620308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236.90116399999999</v>
      </c>
      <c r="G18" s="62"/>
      <c r="H18" s="62">
        <v>324.07619199999999</v>
      </c>
      <c r="I18" s="62"/>
      <c r="J18" s="104">
        <f t="shared" si="0"/>
        <v>-87.175027999999998</v>
      </c>
      <c r="K18" s="62"/>
      <c r="L18" s="105">
        <f t="shared" si="1"/>
        <v>-26.899547128719661</v>
      </c>
      <c r="M18" s="98"/>
      <c r="N18" s="62">
        <v>565.196235</v>
      </c>
      <c r="O18" s="62"/>
      <c r="P18" s="62">
        <v>873.06970699999999</v>
      </c>
      <c r="Q18" s="62"/>
      <c r="R18" s="104">
        <f t="shared" si="3"/>
        <v>-307.87347199999999</v>
      </c>
      <c r="S18" s="62"/>
      <c r="T18" s="105">
        <f t="shared" si="2"/>
        <v>-35.263332301140068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266.86647099999999</v>
      </c>
      <c r="G19" s="62"/>
      <c r="H19" s="62">
        <v>257.07692900000001</v>
      </c>
      <c r="I19" s="62"/>
      <c r="J19" s="104">
        <f t="shared" si="0"/>
        <v>9.7895419999999831</v>
      </c>
      <c r="K19" s="62"/>
      <c r="L19" s="105">
        <f t="shared" si="1"/>
        <v>3.8080204388935925</v>
      </c>
      <c r="M19" s="98"/>
      <c r="N19" s="62">
        <v>822.91838899999993</v>
      </c>
      <c r="O19" s="62"/>
      <c r="P19" s="62">
        <v>845.24924499999997</v>
      </c>
      <c r="Q19" s="62"/>
      <c r="R19" s="104">
        <f t="shared" si="3"/>
        <v>-22.33085600000004</v>
      </c>
      <c r="S19" s="62"/>
      <c r="T19" s="105">
        <f t="shared" si="2"/>
        <v>-2.6419255778217234</v>
      </c>
      <c r="V19" s="43"/>
      <c r="W19" s="43"/>
    </row>
    <row r="20" spans="1:23" ht="12.75" customHeight="1" x14ac:dyDescent="0.3">
      <c r="B20" s="62" t="s">
        <v>373</v>
      </c>
      <c r="C20" s="62" t="s">
        <v>624</v>
      </c>
      <c r="D20" s="106"/>
      <c r="F20" s="62">
        <v>120.68991699999999</v>
      </c>
      <c r="G20" s="62"/>
      <c r="H20" s="62">
        <v>285.66926100000001</v>
      </c>
      <c r="I20" s="62"/>
      <c r="J20" s="104">
        <f t="shared" si="0"/>
        <v>-164.97934400000003</v>
      </c>
      <c r="K20" s="62"/>
      <c r="L20" s="105">
        <f t="shared" si="1"/>
        <v>-57.751871315269028</v>
      </c>
      <c r="M20" s="98"/>
      <c r="N20" s="62">
        <v>451.09636299999994</v>
      </c>
      <c r="O20" s="62"/>
      <c r="P20" s="62">
        <v>953.58104200000002</v>
      </c>
      <c r="Q20" s="62"/>
      <c r="R20" s="104">
        <f t="shared" si="3"/>
        <v>-502.48467900000009</v>
      </c>
      <c r="S20" s="62"/>
      <c r="T20" s="105">
        <f t="shared" si="2"/>
        <v>-52.694491277438807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154.35800499999999</v>
      </c>
      <c r="G21" s="62"/>
      <c r="H21" s="62">
        <v>177.68515199999999</v>
      </c>
      <c r="I21" s="62"/>
      <c r="J21" s="104">
        <f t="shared" si="0"/>
        <v>-23.327146999999997</v>
      </c>
      <c r="K21" s="62"/>
      <c r="L21" s="105">
        <f t="shared" si="1"/>
        <v>-13.128360325796947</v>
      </c>
      <c r="M21" s="98"/>
      <c r="N21" s="62">
        <v>465.08727699999997</v>
      </c>
      <c r="O21" s="62"/>
      <c r="P21" s="62">
        <v>504.49785299999996</v>
      </c>
      <c r="Q21" s="62"/>
      <c r="R21" s="104">
        <f t="shared" si="3"/>
        <v>-39.410575999999992</v>
      </c>
      <c r="S21" s="62"/>
      <c r="T21" s="105">
        <f t="shared" si="2"/>
        <v>-7.8118421645691285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5595.9442720000088</v>
      </c>
      <c r="G23" s="100"/>
      <c r="H23" s="100">
        <v>5572.5116690000114</v>
      </c>
      <c r="I23" s="100"/>
      <c r="J23" s="101">
        <f>F23-H23</f>
        <v>23.432602999997471</v>
      </c>
      <c r="K23" s="108"/>
      <c r="L23" s="102">
        <f>F23/H23*100-100</f>
        <v>0.4205034352884951</v>
      </c>
      <c r="M23" s="103"/>
      <c r="N23" s="100">
        <v>17725.516077999982</v>
      </c>
      <c r="O23" s="100"/>
      <c r="P23" s="100">
        <v>17863.422734000011</v>
      </c>
      <c r="Q23" s="100"/>
      <c r="R23" s="101">
        <f>N23-P23</f>
        <v>-137.90665600002831</v>
      </c>
      <c r="S23" s="108"/>
      <c r="T23" s="102">
        <f>N23/P23*100-100</f>
        <v>-0.77200577993123431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6019.5743949999987</v>
      </c>
      <c r="G24" s="109"/>
      <c r="H24" s="109">
        <v>6023.0057089999982</v>
      </c>
      <c r="I24" s="109"/>
      <c r="J24" s="110">
        <f>F24-H24</f>
        <v>-3.4313139999994746</v>
      </c>
      <c r="K24" s="110"/>
      <c r="L24" s="111">
        <f>F24/H24*100-100</f>
        <v>-5.697012697285686E-2</v>
      </c>
      <c r="M24" s="112"/>
      <c r="N24" s="109">
        <v>19072.550084999999</v>
      </c>
      <c r="O24" s="109"/>
      <c r="P24" s="109">
        <v>19278.186700999995</v>
      </c>
      <c r="Q24" s="109"/>
      <c r="R24" s="110">
        <f>N24-P24</f>
        <v>-205.63661599999614</v>
      </c>
      <c r="S24" s="110"/>
      <c r="T24" s="111">
        <f>N24/P24*100-100</f>
        <v>-1.066680280616481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6105.4252279999992</v>
      </c>
      <c r="G25" s="100"/>
      <c r="H25" s="100">
        <v>6130.1493849999979</v>
      </c>
      <c r="I25" s="100"/>
      <c r="J25" s="101">
        <f>F25-H25</f>
        <v>-24.724156999998741</v>
      </c>
      <c r="K25" s="108"/>
      <c r="L25" s="102">
        <f>F25/H25*100-100</f>
        <v>-0.40332062805022417</v>
      </c>
      <c r="M25" s="103"/>
      <c r="N25" s="100">
        <v>19363.237628999999</v>
      </c>
      <c r="O25" s="100"/>
      <c r="P25" s="100">
        <v>19588.606372999995</v>
      </c>
      <c r="Q25" s="100"/>
      <c r="R25" s="101">
        <f>N25-P25</f>
        <v>-225.36874399999579</v>
      </c>
      <c r="S25" s="108"/>
      <c r="T25" s="102">
        <f>N25/P25*100-100</f>
        <v>-1.1505093303147476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2022.8162859999998</v>
      </c>
      <c r="G26" s="109"/>
      <c r="H26" s="109">
        <v>2395.6380339999973</v>
      </c>
      <c r="I26" s="62"/>
      <c r="J26" s="110">
        <f>F26-H26</f>
        <v>-372.82174799999757</v>
      </c>
      <c r="K26" s="78"/>
      <c r="L26" s="111">
        <f>F26/H26*100-100</f>
        <v>-15.562524167204714</v>
      </c>
      <c r="M26" s="114"/>
      <c r="N26" s="109">
        <v>6052.2944729999999</v>
      </c>
      <c r="O26" s="109"/>
      <c r="P26" s="109">
        <v>7489.3025949999956</v>
      </c>
      <c r="Q26" s="62"/>
      <c r="R26" s="110">
        <f>N26-P26</f>
        <v>-1437.0081219999956</v>
      </c>
      <c r="S26" s="110"/>
      <c r="T26" s="111">
        <f>N26/P26*100-100</f>
        <v>-19.187475786588863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1936.9654529999998</v>
      </c>
      <c r="G27" s="100"/>
      <c r="H27" s="100">
        <v>2288.4943579999976</v>
      </c>
      <c r="I27" s="100"/>
      <c r="J27" s="101">
        <f>F27-H27</f>
        <v>-351.52890499999785</v>
      </c>
      <c r="K27" s="108"/>
      <c r="L27" s="102">
        <f>F27/H27*100-100</f>
        <v>-15.360706648506323</v>
      </c>
      <c r="M27" s="103"/>
      <c r="N27" s="100">
        <v>5761.6069290000005</v>
      </c>
      <c r="O27" s="100"/>
      <c r="P27" s="100">
        <v>7178.8829229999956</v>
      </c>
      <c r="Q27" s="100"/>
      <c r="R27" s="101">
        <f>N27-P27</f>
        <v>-1417.2759939999951</v>
      </c>
      <c r="S27" s="108"/>
      <c r="T27" s="102">
        <f>N27/P27*100-100</f>
        <v>-19.742291512503556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1" spans="1:23" x14ac:dyDescent="0.3">
      <c r="B31" s="62" t="s">
        <v>371</v>
      </c>
      <c r="C31" s="62" t="s">
        <v>622</v>
      </c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672.201277</v>
      </c>
      <c r="D6" s="88">
        <v>41.306927999999999</v>
      </c>
      <c r="E6" s="88">
        <v>163.03274999999999</v>
      </c>
      <c r="F6" s="88">
        <v>10.49967</v>
      </c>
      <c r="G6" s="88">
        <v>3.267474</v>
      </c>
      <c r="H6" s="88">
        <v>4.6236800000000002</v>
      </c>
      <c r="I6" s="88">
        <v>48.750740999999998</v>
      </c>
      <c r="J6" s="88">
        <v>44.622062999999997</v>
      </c>
      <c r="K6" s="88">
        <v>4.5270659999999996</v>
      </c>
      <c r="L6" s="88">
        <v>1656.346358</v>
      </c>
      <c r="M6" s="88">
        <v>2.8648020000000001</v>
      </c>
      <c r="N6" s="88">
        <v>22.854393000000002</v>
      </c>
      <c r="O6" s="88">
        <v>865.12878799999999</v>
      </c>
      <c r="P6" s="88">
        <v>16.059839</v>
      </c>
      <c r="Q6" s="88">
        <v>36.593874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695.37973699999998</v>
      </c>
      <c r="D7" s="88">
        <v>36.323813000000001</v>
      </c>
      <c r="E7" s="88">
        <v>212.27679900000001</v>
      </c>
      <c r="F7" s="88">
        <v>12.010928</v>
      </c>
      <c r="G7" s="88">
        <v>4.3550779999999998</v>
      </c>
      <c r="H7" s="88">
        <v>6.8466329999999997</v>
      </c>
      <c r="I7" s="88">
        <v>36.123263000000001</v>
      </c>
      <c r="J7" s="88">
        <v>50.523024999999997</v>
      </c>
      <c r="K7" s="88">
        <v>9.3048500000000001</v>
      </c>
      <c r="L7" s="88">
        <v>1627.5878620000001</v>
      </c>
      <c r="M7" s="88">
        <v>6.295979</v>
      </c>
      <c r="N7" s="88">
        <v>33.97813</v>
      </c>
      <c r="O7" s="88">
        <v>847.41996400000005</v>
      </c>
      <c r="P7" s="88">
        <v>27.234665</v>
      </c>
      <c r="Q7" s="88">
        <v>35.747374000000001</v>
      </c>
      <c r="R7" s="83"/>
      <c r="S7" s="84" t="s">
        <v>539</v>
      </c>
    </row>
    <row r="8" spans="1:21" x14ac:dyDescent="0.2">
      <c r="B8" s="84" t="s">
        <v>340</v>
      </c>
      <c r="C8" s="88">
        <v>875.07923000000005</v>
      </c>
      <c r="D8" s="88">
        <v>45.682550999999997</v>
      </c>
      <c r="E8" s="88">
        <v>183.262325</v>
      </c>
      <c r="F8" s="88">
        <v>12.880647</v>
      </c>
      <c r="G8" s="88">
        <v>4.6982559999999998</v>
      </c>
      <c r="H8" s="88">
        <v>9.7205779999999997</v>
      </c>
      <c r="I8" s="88">
        <v>46.709406999999999</v>
      </c>
      <c r="J8" s="88">
        <v>58.742868999999999</v>
      </c>
      <c r="K8" s="88">
        <v>8.8832719999999998</v>
      </c>
      <c r="L8" s="88">
        <v>1888.8799260000001</v>
      </c>
      <c r="M8" s="88">
        <v>7.8919030000000001</v>
      </c>
      <c r="N8" s="88">
        <v>73.199042000000006</v>
      </c>
      <c r="O8" s="88">
        <v>1032.227447</v>
      </c>
      <c r="P8" s="88">
        <v>26.813866999999998</v>
      </c>
      <c r="Q8" s="88">
        <v>32.474561000000001</v>
      </c>
      <c r="R8" s="83"/>
      <c r="S8" s="84" t="s">
        <v>540</v>
      </c>
    </row>
    <row r="9" spans="1:21" x14ac:dyDescent="0.2">
      <c r="B9" s="84" t="s">
        <v>341</v>
      </c>
      <c r="C9" s="88">
        <v>663.29266199999995</v>
      </c>
      <c r="D9" s="88">
        <v>34.061278000000001</v>
      </c>
      <c r="E9" s="88">
        <v>181.275418</v>
      </c>
      <c r="F9" s="88">
        <v>10.413779999999999</v>
      </c>
      <c r="G9" s="88">
        <v>2.6442169999999998</v>
      </c>
      <c r="H9" s="88">
        <v>5.208412</v>
      </c>
      <c r="I9" s="88">
        <v>29.045808999999998</v>
      </c>
      <c r="J9" s="88">
        <v>47.039552999999998</v>
      </c>
      <c r="K9" s="88">
        <v>6.6886140000000003</v>
      </c>
      <c r="L9" s="88">
        <v>1496.600273</v>
      </c>
      <c r="M9" s="88">
        <v>8.8765049999999999</v>
      </c>
      <c r="N9" s="88">
        <v>16.156376000000002</v>
      </c>
      <c r="O9" s="88">
        <v>819.23284699999999</v>
      </c>
      <c r="P9" s="88">
        <v>17.247350000000001</v>
      </c>
      <c r="Q9" s="88">
        <v>30.599792999999998</v>
      </c>
      <c r="R9" s="83"/>
      <c r="S9" s="84" t="s">
        <v>541</v>
      </c>
    </row>
    <row r="10" spans="1:21" x14ac:dyDescent="0.2">
      <c r="B10" s="84" t="s">
        <v>342</v>
      </c>
      <c r="C10" s="88">
        <v>735.83142299999997</v>
      </c>
      <c r="D10" s="88">
        <v>37.856012</v>
      </c>
      <c r="E10" s="88">
        <v>171.063221</v>
      </c>
      <c r="F10" s="88">
        <v>15.312104</v>
      </c>
      <c r="G10" s="88">
        <v>3.8046180000000001</v>
      </c>
      <c r="H10" s="88">
        <v>6.4949519999999996</v>
      </c>
      <c r="I10" s="88">
        <v>40.641337999999998</v>
      </c>
      <c r="J10" s="88">
        <v>52.779423000000001</v>
      </c>
      <c r="K10" s="88">
        <v>6.6139190000000001</v>
      </c>
      <c r="L10" s="88">
        <v>1866.317628</v>
      </c>
      <c r="M10" s="88">
        <v>6.8715130000000002</v>
      </c>
      <c r="N10" s="88">
        <v>21.096325</v>
      </c>
      <c r="O10" s="88">
        <v>915.92226700000003</v>
      </c>
      <c r="P10" s="88">
        <v>21.672028999999998</v>
      </c>
      <c r="Q10" s="88">
        <v>37.314762999999999</v>
      </c>
      <c r="R10" s="83"/>
      <c r="S10" s="84" t="s">
        <v>542</v>
      </c>
    </row>
    <row r="11" spans="1:21" x14ac:dyDescent="0.2">
      <c r="B11" s="84" t="s">
        <v>343</v>
      </c>
      <c r="C11" s="88">
        <v>748.62531899999999</v>
      </c>
      <c r="D11" s="88">
        <v>40.484423999999997</v>
      </c>
      <c r="E11" s="88">
        <v>193.34501900000001</v>
      </c>
      <c r="F11" s="88">
        <v>10.410594</v>
      </c>
      <c r="G11" s="88">
        <v>4.0610200000000001</v>
      </c>
      <c r="H11" s="88">
        <v>6.0103970000000002</v>
      </c>
      <c r="I11" s="88">
        <v>57.867095999999997</v>
      </c>
      <c r="J11" s="88">
        <v>53.238570000000003</v>
      </c>
      <c r="K11" s="88">
        <v>7.1160819999999996</v>
      </c>
      <c r="L11" s="88">
        <v>1777.659206</v>
      </c>
      <c r="M11" s="88">
        <v>5.4097109999999997</v>
      </c>
      <c r="N11" s="88">
        <v>34.924776999999999</v>
      </c>
      <c r="O11" s="88">
        <v>957.50753699999996</v>
      </c>
      <c r="P11" s="88">
        <v>22.089181</v>
      </c>
      <c r="Q11" s="88">
        <v>36.524653000000001</v>
      </c>
      <c r="R11" s="83"/>
      <c r="S11" s="84" t="s">
        <v>543</v>
      </c>
    </row>
    <row r="12" spans="1:21" x14ac:dyDescent="0.2">
      <c r="B12" s="84" t="s">
        <v>344</v>
      </c>
      <c r="C12" s="88">
        <v>718.22619199999997</v>
      </c>
      <c r="D12" s="88">
        <v>37.850112000000003</v>
      </c>
      <c r="E12" s="88">
        <v>121.079346</v>
      </c>
      <c r="F12" s="88">
        <v>19.588397000000001</v>
      </c>
      <c r="G12" s="88">
        <v>4.532311</v>
      </c>
      <c r="H12" s="88">
        <v>3.9148900000000002</v>
      </c>
      <c r="I12" s="88">
        <v>39.794021000000001</v>
      </c>
      <c r="J12" s="88">
        <v>32.865110999999999</v>
      </c>
      <c r="K12" s="88">
        <v>5.4928049999999997</v>
      </c>
      <c r="L12" s="88">
        <v>1651.7226619999999</v>
      </c>
      <c r="M12" s="88">
        <v>5.5229480000000004</v>
      </c>
      <c r="N12" s="88">
        <v>35.228639000000001</v>
      </c>
      <c r="O12" s="88">
        <v>865.93300799999997</v>
      </c>
      <c r="P12" s="88">
        <v>20.560364</v>
      </c>
      <c r="Q12" s="88">
        <v>38.725296999999998</v>
      </c>
      <c r="R12" s="83"/>
      <c r="S12" s="84" t="s">
        <v>544</v>
      </c>
    </row>
    <row r="13" spans="1:21" x14ac:dyDescent="0.2">
      <c r="B13" s="84" t="s">
        <v>345</v>
      </c>
      <c r="C13" s="88">
        <v>561.06050200000004</v>
      </c>
      <c r="D13" s="88">
        <v>27.319253</v>
      </c>
      <c r="E13" s="88">
        <v>135.91721899999999</v>
      </c>
      <c r="F13" s="88">
        <v>8.0643480000000007</v>
      </c>
      <c r="G13" s="88">
        <v>2.6817630000000001</v>
      </c>
      <c r="H13" s="88">
        <v>3.2896420000000002</v>
      </c>
      <c r="I13" s="88">
        <v>28.185065999999999</v>
      </c>
      <c r="J13" s="88">
        <v>40.929074</v>
      </c>
      <c r="K13" s="88">
        <v>4.5121479999999998</v>
      </c>
      <c r="L13" s="88">
        <v>1335.709595</v>
      </c>
      <c r="M13" s="88">
        <v>2.7744200000000001</v>
      </c>
      <c r="N13" s="88">
        <v>23.132106</v>
      </c>
      <c r="O13" s="88">
        <v>588.808134</v>
      </c>
      <c r="P13" s="88">
        <v>13.848421</v>
      </c>
      <c r="Q13" s="88">
        <v>22.887032000000001</v>
      </c>
      <c r="R13" s="83"/>
      <c r="S13" s="84" t="s">
        <v>545</v>
      </c>
    </row>
    <row r="14" spans="1:21" x14ac:dyDescent="0.2">
      <c r="B14" s="84" t="s">
        <v>346</v>
      </c>
      <c r="C14" s="88">
        <v>671.10667799999999</v>
      </c>
      <c r="D14" s="88">
        <v>33.742418000000001</v>
      </c>
      <c r="E14" s="88">
        <v>144.06533300000001</v>
      </c>
      <c r="F14" s="88">
        <v>10.881562000000001</v>
      </c>
      <c r="G14" s="88">
        <v>3.2932670000000002</v>
      </c>
      <c r="H14" s="88">
        <v>4.227951</v>
      </c>
      <c r="I14" s="88">
        <v>32.729087</v>
      </c>
      <c r="J14" s="88">
        <v>43.456924999999998</v>
      </c>
      <c r="K14" s="88">
        <v>6.0910840000000004</v>
      </c>
      <c r="L14" s="88">
        <v>1661.4365399999999</v>
      </c>
      <c r="M14" s="88">
        <v>4.9918209999999998</v>
      </c>
      <c r="N14" s="88">
        <v>26.225743999999999</v>
      </c>
      <c r="O14" s="88">
        <v>791.19152699999995</v>
      </c>
      <c r="P14" s="88">
        <v>16.642928999999999</v>
      </c>
      <c r="Q14" s="88">
        <v>31.909768</v>
      </c>
      <c r="R14" s="83"/>
      <c r="S14" s="84" t="s">
        <v>546</v>
      </c>
    </row>
    <row r="15" spans="1:21" x14ac:dyDescent="0.2">
      <c r="B15" s="84" t="s">
        <v>347</v>
      </c>
      <c r="C15" s="88">
        <v>730.59834999999998</v>
      </c>
      <c r="D15" s="88">
        <v>31.985657</v>
      </c>
      <c r="E15" s="88">
        <v>145.215023</v>
      </c>
      <c r="F15" s="88">
        <v>10.851597999999999</v>
      </c>
      <c r="G15" s="88">
        <v>4.5563529999999997</v>
      </c>
      <c r="H15" s="88">
        <v>5.4933439999999996</v>
      </c>
      <c r="I15" s="88">
        <v>33.816581999999997</v>
      </c>
      <c r="J15" s="88">
        <v>48.166437999999999</v>
      </c>
      <c r="K15" s="88">
        <v>6.7632300000000001</v>
      </c>
      <c r="L15" s="88">
        <v>1705.561479</v>
      </c>
      <c r="M15" s="88">
        <v>6.6068129999999998</v>
      </c>
      <c r="N15" s="88">
        <v>28.679842000000001</v>
      </c>
      <c r="O15" s="88">
        <v>868.23954800000001</v>
      </c>
      <c r="P15" s="88">
        <v>17.632923999999999</v>
      </c>
      <c r="Q15" s="88">
        <v>32.780092000000003</v>
      </c>
      <c r="R15" s="83"/>
      <c r="S15" s="84" t="s">
        <v>547</v>
      </c>
    </row>
    <row r="16" spans="1:21" x14ac:dyDescent="0.2">
      <c r="B16" s="84" t="s">
        <v>348</v>
      </c>
      <c r="C16" s="88">
        <v>783.56404999999995</v>
      </c>
      <c r="D16" s="88">
        <v>36.688281000000003</v>
      </c>
      <c r="E16" s="88">
        <v>175.556648</v>
      </c>
      <c r="F16" s="88">
        <v>9.6291360000000008</v>
      </c>
      <c r="G16" s="88">
        <v>4.9366820000000002</v>
      </c>
      <c r="H16" s="88">
        <v>6.7031000000000001</v>
      </c>
      <c r="I16" s="88">
        <v>38.964776000000001</v>
      </c>
      <c r="J16" s="88">
        <v>47.023667000000003</v>
      </c>
      <c r="K16" s="88">
        <v>9.0917159999999999</v>
      </c>
      <c r="L16" s="88">
        <v>1877.2508789999999</v>
      </c>
      <c r="M16" s="88">
        <v>9.5909150000000007</v>
      </c>
      <c r="N16" s="88">
        <v>53.602742999999997</v>
      </c>
      <c r="O16" s="88">
        <v>901.14074100000005</v>
      </c>
      <c r="P16" s="88">
        <v>23.489449</v>
      </c>
      <c r="Q16" s="88">
        <v>37.087291999999998</v>
      </c>
      <c r="R16" s="83"/>
      <c r="S16" s="84" t="s">
        <v>548</v>
      </c>
    </row>
    <row r="17" spans="1:19" x14ac:dyDescent="0.2">
      <c r="B17" s="84" t="s">
        <v>349</v>
      </c>
      <c r="C17" s="88">
        <v>519.46153900000002</v>
      </c>
      <c r="D17" s="88">
        <v>22.102039000000001</v>
      </c>
      <c r="E17" s="88">
        <v>151.851767</v>
      </c>
      <c r="F17" s="88">
        <v>10.198665</v>
      </c>
      <c r="G17" s="88">
        <v>4.2330949999999996</v>
      </c>
      <c r="H17" s="88">
        <v>5.2996470000000002</v>
      </c>
      <c r="I17" s="88">
        <v>35.320134000000003</v>
      </c>
      <c r="J17" s="88">
        <v>27.622441999999999</v>
      </c>
      <c r="K17" s="88">
        <v>4.8843769999999997</v>
      </c>
      <c r="L17" s="88">
        <v>1451.2043180000001</v>
      </c>
      <c r="M17" s="88">
        <v>6.0600019999999999</v>
      </c>
      <c r="N17" s="88">
        <v>41.943235000000001</v>
      </c>
      <c r="O17" s="88">
        <v>647.45552199999997</v>
      </c>
      <c r="P17" s="88">
        <v>22.25497</v>
      </c>
      <c r="Q17" s="88">
        <v>20.362777000000001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766.359914</v>
      </c>
      <c r="D19" s="88">
        <v>37.455030000000001</v>
      </c>
      <c r="E19" s="88">
        <v>196.43729999999999</v>
      </c>
      <c r="F19" s="88">
        <v>15.481671</v>
      </c>
      <c r="G19" s="88">
        <v>3.5951590000000002</v>
      </c>
      <c r="H19" s="88">
        <v>5.8694369999999996</v>
      </c>
      <c r="I19" s="88">
        <v>38.382579999999997</v>
      </c>
      <c r="J19" s="88">
        <v>39.302263000000004</v>
      </c>
      <c r="K19" s="88">
        <v>8.2085539999999995</v>
      </c>
      <c r="L19" s="88">
        <v>1720.5794410000001</v>
      </c>
      <c r="M19" s="88">
        <v>7.0814490000000001</v>
      </c>
      <c r="N19" s="88">
        <v>17.768737000000002</v>
      </c>
      <c r="O19" s="88">
        <v>838.28558599999997</v>
      </c>
      <c r="P19" s="88">
        <v>21.046220000000002</v>
      </c>
      <c r="Q19" s="88">
        <v>36.192480000000003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3"/>
      <c r="S20" s="84" t="s">
        <v>539</v>
      </c>
    </row>
    <row r="21" spans="1:19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540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541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542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543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2">
      <c r="A37" s="87">
        <v>2023</v>
      </c>
      <c r="B37" s="84" t="s">
        <v>338</v>
      </c>
      <c r="C37" s="88">
        <v>43.389006999999999</v>
      </c>
      <c r="D37" s="88">
        <v>248.28482199999999</v>
      </c>
      <c r="E37" s="88">
        <v>2.7200060000000001</v>
      </c>
      <c r="F37" s="88">
        <v>11.550195</v>
      </c>
      <c r="G37" s="88">
        <v>9.7136779999999998</v>
      </c>
      <c r="H37" s="88">
        <v>2.1661169999999998</v>
      </c>
      <c r="I37" s="88">
        <v>268.56686400000001</v>
      </c>
      <c r="J37" s="88">
        <v>89.330164999999994</v>
      </c>
      <c r="K37" s="88">
        <v>275.38255499999929</v>
      </c>
      <c r="L37" s="88">
        <v>47.817858999999999</v>
      </c>
      <c r="M37" s="88">
        <v>49.717787000000001</v>
      </c>
      <c r="N37" s="88">
        <v>82.028974000000005</v>
      </c>
      <c r="O37" s="88">
        <v>66.663814000000002</v>
      </c>
      <c r="P37" s="89">
        <v>1843.4932109999988</v>
      </c>
      <c r="Q37" s="89">
        <v>1568.1106559999996</v>
      </c>
      <c r="R37" s="87">
        <v>2023</v>
      </c>
      <c r="S37" s="84" t="s">
        <v>538</v>
      </c>
    </row>
    <row r="38" spans="1:19" ht="9" customHeight="1" x14ac:dyDescent="0.2">
      <c r="B38" s="84" t="s">
        <v>339</v>
      </c>
      <c r="C38" s="88">
        <v>36.379524000000004</v>
      </c>
      <c r="D38" s="88">
        <v>283.323643</v>
      </c>
      <c r="E38" s="88">
        <v>3.6084809999999998</v>
      </c>
      <c r="F38" s="88">
        <v>8.4226170000000007</v>
      </c>
      <c r="G38" s="88">
        <v>11.470376999999999</v>
      </c>
      <c r="H38" s="88">
        <v>1.8259970000000001</v>
      </c>
      <c r="I38" s="88">
        <v>233.47420600000001</v>
      </c>
      <c r="J38" s="88">
        <v>94.144148999999999</v>
      </c>
      <c r="K38" s="88">
        <v>315.23860999999977</v>
      </c>
      <c r="L38" s="88">
        <v>47.864412000000002</v>
      </c>
      <c r="M38" s="88">
        <v>50.133541000000001</v>
      </c>
      <c r="N38" s="88">
        <v>97.445411000000007</v>
      </c>
      <c r="O38" s="88">
        <v>46.579103000000003</v>
      </c>
      <c r="P38" s="89">
        <v>1810.9914689999991</v>
      </c>
      <c r="Q38" s="89">
        <v>1495.7528589999993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59.309699000000002</v>
      </c>
      <c r="D39" s="88">
        <v>340.13609400000001</v>
      </c>
      <c r="E39" s="88">
        <v>2.9812460000000001</v>
      </c>
      <c r="F39" s="88">
        <v>9.7286850000000005</v>
      </c>
      <c r="G39" s="88">
        <v>11.787354000000001</v>
      </c>
      <c r="H39" s="88">
        <v>3.1058690000000002</v>
      </c>
      <c r="I39" s="88">
        <v>271.45031599999999</v>
      </c>
      <c r="J39" s="88">
        <v>111.154366</v>
      </c>
      <c r="K39" s="88">
        <v>373.50670499999904</v>
      </c>
      <c r="L39" s="88">
        <v>59.739460000000001</v>
      </c>
      <c r="M39" s="88">
        <v>62.922212000000002</v>
      </c>
      <c r="N39" s="88">
        <v>87.931647999999996</v>
      </c>
      <c r="O39" s="88">
        <v>52.415058000000002</v>
      </c>
      <c r="P39" s="89">
        <v>2452.417106999997</v>
      </c>
      <c r="Q39" s="89">
        <v>2078.9104019999982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74.900845000000004</v>
      </c>
      <c r="D40" s="88">
        <v>260.93789900000002</v>
      </c>
      <c r="E40" s="88">
        <v>2.484416</v>
      </c>
      <c r="F40" s="88">
        <v>9.3537060000000007</v>
      </c>
      <c r="G40" s="88">
        <v>11.721489999999999</v>
      </c>
      <c r="H40" s="88">
        <v>2.2682340000000001</v>
      </c>
      <c r="I40" s="88">
        <v>231.86113800000001</v>
      </c>
      <c r="J40" s="88">
        <v>104.91926100000001</v>
      </c>
      <c r="K40" s="88">
        <v>232.12451699999994</v>
      </c>
      <c r="L40" s="88">
        <v>46.617693000000003</v>
      </c>
      <c r="M40" s="88">
        <v>46.609707</v>
      </c>
      <c r="N40" s="88">
        <v>81.400917000000007</v>
      </c>
      <c r="O40" s="88">
        <v>54.147758000000003</v>
      </c>
      <c r="P40" s="89">
        <v>1660.4479270000002</v>
      </c>
      <c r="Q40" s="89">
        <v>1428.3234100000002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43.273958</v>
      </c>
      <c r="D41" s="88">
        <v>305.93163600000003</v>
      </c>
      <c r="E41" s="88">
        <v>3.1920350000000002</v>
      </c>
      <c r="F41" s="88">
        <v>11.49424</v>
      </c>
      <c r="G41" s="88">
        <v>12.489682999999999</v>
      </c>
      <c r="H41" s="88">
        <v>2.7871709999999998</v>
      </c>
      <c r="I41" s="88">
        <v>239.44238200000001</v>
      </c>
      <c r="J41" s="88">
        <v>96.351712000000006</v>
      </c>
      <c r="K41" s="88">
        <v>361.18573600000053</v>
      </c>
      <c r="L41" s="88">
        <v>58.002606999999998</v>
      </c>
      <c r="M41" s="88">
        <v>57.412658999999998</v>
      </c>
      <c r="N41" s="88">
        <v>107.658445</v>
      </c>
      <c r="O41" s="88">
        <v>55.523166000000003</v>
      </c>
      <c r="P41" s="89">
        <v>2008.6408229999997</v>
      </c>
      <c r="Q41" s="89">
        <v>1647.4550869999994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45.619951999999998</v>
      </c>
      <c r="D42" s="88">
        <v>286.57933600000001</v>
      </c>
      <c r="E42" s="88">
        <v>2.5484990000000001</v>
      </c>
      <c r="F42" s="88">
        <v>8.9470939999999999</v>
      </c>
      <c r="G42" s="88">
        <v>11.474993</v>
      </c>
      <c r="H42" s="88">
        <v>2.9236789999999999</v>
      </c>
      <c r="I42" s="88">
        <v>247.392968</v>
      </c>
      <c r="J42" s="88">
        <v>101.245127</v>
      </c>
      <c r="K42" s="88">
        <v>326.88052100000039</v>
      </c>
      <c r="L42" s="88">
        <v>53.471071999999999</v>
      </c>
      <c r="M42" s="88">
        <v>52.317462999999996</v>
      </c>
      <c r="N42" s="88">
        <v>98.547824000000006</v>
      </c>
      <c r="O42" s="88">
        <v>52.238259999999997</v>
      </c>
      <c r="P42" s="89">
        <v>1934.0757109999993</v>
      </c>
      <c r="Q42" s="89">
        <v>1607.195189999999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52.054555000000001</v>
      </c>
      <c r="D43" s="88">
        <v>252.87104500000001</v>
      </c>
      <c r="E43" s="88">
        <v>2.7663630000000001</v>
      </c>
      <c r="F43" s="88">
        <v>6.1771909999999997</v>
      </c>
      <c r="G43" s="88">
        <v>12.117032</v>
      </c>
      <c r="H43" s="88">
        <v>2.924099</v>
      </c>
      <c r="I43" s="88">
        <v>253.378871</v>
      </c>
      <c r="J43" s="88">
        <v>93.723213999999999</v>
      </c>
      <c r="K43" s="88">
        <v>291.43165199999964</v>
      </c>
      <c r="L43" s="88">
        <v>47.343674999999998</v>
      </c>
      <c r="M43" s="88">
        <v>60.924072000000002</v>
      </c>
      <c r="N43" s="88">
        <v>54.671317999999999</v>
      </c>
      <c r="O43" s="88">
        <v>49.235183999999997</v>
      </c>
      <c r="P43" s="89">
        <v>1916.5807159999995</v>
      </c>
      <c r="Q43" s="89">
        <v>1625.149064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33.577540999999997</v>
      </c>
      <c r="D44" s="88">
        <v>177.519396</v>
      </c>
      <c r="E44" s="88">
        <v>4.3303209999999996</v>
      </c>
      <c r="F44" s="88">
        <v>8.5320029999999996</v>
      </c>
      <c r="G44" s="88">
        <v>7.7820619999999998</v>
      </c>
      <c r="H44" s="88">
        <v>2.5799979999999998</v>
      </c>
      <c r="I44" s="88">
        <v>185.448104</v>
      </c>
      <c r="J44" s="88">
        <v>80.865482</v>
      </c>
      <c r="K44" s="88">
        <v>248.31272000000035</v>
      </c>
      <c r="L44" s="88">
        <v>44.851641000000001</v>
      </c>
      <c r="M44" s="88">
        <v>47.435552000000001</v>
      </c>
      <c r="N44" s="88">
        <v>77.942318</v>
      </c>
      <c r="O44" s="88">
        <v>93.245108999999999</v>
      </c>
      <c r="P44" s="89">
        <v>1769.6850899999995</v>
      </c>
      <c r="Q44" s="89">
        <v>1521.3723699999991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35.232030999999999</v>
      </c>
      <c r="D45" s="88">
        <v>255.13840400000001</v>
      </c>
      <c r="E45" s="88">
        <v>6.7474069999999999</v>
      </c>
      <c r="F45" s="88">
        <v>10.382498999999999</v>
      </c>
      <c r="G45" s="88">
        <v>10.080211</v>
      </c>
      <c r="H45" s="88">
        <v>2.5586609999999999</v>
      </c>
      <c r="I45" s="88">
        <v>182.419353</v>
      </c>
      <c r="J45" s="88">
        <v>78.965919</v>
      </c>
      <c r="K45" s="88">
        <v>330.58663099999927</v>
      </c>
      <c r="L45" s="88">
        <v>54.852787999999997</v>
      </c>
      <c r="M45" s="88">
        <v>67.432248000000001</v>
      </c>
      <c r="N45" s="88">
        <v>101.567168</v>
      </c>
      <c r="O45" s="88">
        <v>91.199714999999998</v>
      </c>
      <c r="P45" s="89">
        <v>1887.7664769999999</v>
      </c>
      <c r="Q45" s="89">
        <v>1557.1798460000007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38.936959000000002</v>
      </c>
      <c r="D46" s="88">
        <v>270.67492700000003</v>
      </c>
      <c r="E46" s="88">
        <v>4.7898100000000001</v>
      </c>
      <c r="F46" s="88">
        <v>7.1652740000000001</v>
      </c>
      <c r="G46" s="88">
        <v>11.612935999999999</v>
      </c>
      <c r="H46" s="88">
        <v>3.0750259999999998</v>
      </c>
      <c r="I46" s="88">
        <v>191.213087</v>
      </c>
      <c r="J46" s="88">
        <v>98.793516999999994</v>
      </c>
      <c r="K46" s="88">
        <v>280.74994699999991</v>
      </c>
      <c r="L46" s="88">
        <v>61.573103000000003</v>
      </c>
      <c r="M46" s="88">
        <v>62.578778999999997</v>
      </c>
      <c r="N46" s="88">
        <v>96.092527000000004</v>
      </c>
      <c r="O46" s="88">
        <v>65.057635000000005</v>
      </c>
      <c r="P46" s="89">
        <v>1846.4073779999992</v>
      </c>
      <c r="Q46" s="89">
        <v>1565.6574309999996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45.137839</v>
      </c>
      <c r="D47" s="88">
        <v>382.43601899999999</v>
      </c>
      <c r="E47" s="88">
        <v>5.4304880000000004</v>
      </c>
      <c r="F47" s="88">
        <v>8.5627010000000006</v>
      </c>
      <c r="G47" s="88">
        <v>13.326218000000001</v>
      </c>
      <c r="H47" s="88">
        <v>26.996675</v>
      </c>
      <c r="I47" s="88">
        <v>225.79843099999999</v>
      </c>
      <c r="J47" s="88">
        <v>105.068332</v>
      </c>
      <c r="K47" s="88">
        <v>346.46322600000036</v>
      </c>
      <c r="L47" s="88">
        <v>70.548490999999999</v>
      </c>
      <c r="M47" s="88">
        <v>53.401926000000003</v>
      </c>
      <c r="N47" s="88">
        <v>90.224340999999995</v>
      </c>
      <c r="O47" s="88">
        <v>65.302950999999993</v>
      </c>
      <c r="P47" s="89">
        <v>1892.2245590000011</v>
      </c>
      <c r="Q47" s="89">
        <v>1545.7613330000011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33.176794000000001</v>
      </c>
      <c r="D48" s="88">
        <v>224.99466899999999</v>
      </c>
      <c r="E48" s="88">
        <v>2.7653210000000001</v>
      </c>
      <c r="F48" s="88">
        <v>4.6658819999999999</v>
      </c>
      <c r="G48" s="88">
        <v>11.566355</v>
      </c>
      <c r="H48" s="88">
        <v>1.8453520000000001</v>
      </c>
      <c r="I48" s="88">
        <v>169.957615</v>
      </c>
      <c r="J48" s="88">
        <v>64.397326000000007</v>
      </c>
      <c r="K48" s="88">
        <v>262.89939499999991</v>
      </c>
      <c r="L48" s="88">
        <v>47.304042000000003</v>
      </c>
      <c r="M48" s="88">
        <v>32.788468999999999</v>
      </c>
      <c r="N48" s="88">
        <v>80.314470999999998</v>
      </c>
      <c r="O48" s="88">
        <v>56.148328999999997</v>
      </c>
      <c r="P48" s="89">
        <v>2082.2196609999996</v>
      </c>
      <c r="Q48" s="89">
        <v>1819.3202659999997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2024</v>
      </c>
      <c r="B50" s="84" t="s">
        <v>338</v>
      </c>
      <c r="C50" s="88">
        <v>49.541144000000003</v>
      </c>
      <c r="D50" s="88">
        <v>300.86684400000001</v>
      </c>
      <c r="E50" s="88">
        <v>3.133229</v>
      </c>
      <c r="F50" s="88">
        <v>9.8790259999999996</v>
      </c>
      <c r="G50" s="88">
        <v>9.6804749999999995</v>
      </c>
      <c r="H50" s="88">
        <v>2.8843359999999998</v>
      </c>
      <c r="I50" s="88">
        <v>197.07806600000001</v>
      </c>
      <c r="J50" s="88">
        <v>87.190326999999996</v>
      </c>
      <c r="K50" s="88">
        <v>304.69195300000001</v>
      </c>
      <c r="L50" s="88">
        <v>61.088954000000001</v>
      </c>
      <c r="M50" s="88">
        <v>49.019171999999998</v>
      </c>
      <c r="N50" s="88">
        <v>75.501490000000004</v>
      </c>
      <c r="O50" s="88">
        <v>25.930700000000002</v>
      </c>
      <c r="P50" s="89">
        <v>1756.851416</v>
      </c>
      <c r="Q50" s="89">
        <v>1452.159463</v>
      </c>
      <c r="R50" s="87">
        <v>2024</v>
      </c>
      <c r="S50" s="84" t="s">
        <v>538</v>
      </c>
    </row>
    <row r="51" spans="1:19" x14ac:dyDescent="0.2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9"/>
      <c r="Q51" s="89"/>
      <c r="R51" s="83"/>
      <c r="S51" s="84" t="s">
        <v>539</v>
      </c>
    </row>
    <row r="52" spans="1:19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540</v>
      </c>
    </row>
    <row r="53" spans="1:19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541</v>
      </c>
    </row>
    <row r="54" spans="1:19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542</v>
      </c>
    </row>
    <row r="55" spans="1:19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543</v>
      </c>
    </row>
    <row r="56" spans="1:19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19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19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709</v>
      </c>
      <c r="G9" s="92"/>
      <c r="H9" s="97" t="s">
        <v>710</v>
      </c>
      <c r="I9" s="92"/>
      <c r="J9" s="27" t="s">
        <v>671</v>
      </c>
      <c r="K9" s="92"/>
      <c r="L9" s="27" t="s">
        <v>295</v>
      </c>
      <c r="M9" s="91"/>
      <c r="N9" s="97" t="s">
        <v>709</v>
      </c>
      <c r="O9" s="92"/>
      <c r="P9" s="97" t="s">
        <v>710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6" t="s">
        <v>1100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1720.5794410000001</v>
      </c>
      <c r="G12" s="62"/>
      <c r="H12" s="62">
        <v>1656.346358</v>
      </c>
      <c r="I12" s="62"/>
      <c r="J12" s="104">
        <f t="shared" ref="J12:J21" si="0">F12-H12</f>
        <v>64.233083000000079</v>
      </c>
      <c r="K12" s="62"/>
      <c r="L12" s="105">
        <f t="shared" ref="L12:L21" si="1">F12/H12*100-100</f>
        <v>3.8779982634525823</v>
      </c>
      <c r="M12" s="98"/>
      <c r="N12" s="62">
        <v>5049.0346380000001</v>
      </c>
      <c r="O12" s="62"/>
      <c r="P12" s="62">
        <v>5069.6107519999996</v>
      </c>
      <c r="Q12" s="62"/>
      <c r="R12" s="104">
        <f>N12-P12</f>
        <v>-20.576113999999507</v>
      </c>
      <c r="S12" s="62"/>
      <c r="T12" s="105">
        <f t="shared" ref="T12:T21" si="2">N12/P12*100-100</f>
        <v>-0.40587167351816333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838.28558599999997</v>
      </c>
      <c r="G13" s="62"/>
      <c r="H13" s="62">
        <v>865.12878799999999</v>
      </c>
      <c r="I13" s="62"/>
      <c r="J13" s="104">
        <f t="shared" si="0"/>
        <v>-26.843202000000019</v>
      </c>
      <c r="K13" s="62"/>
      <c r="L13" s="105">
        <f t="shared" si="1"/>
        <v>-3.1027983778063799</v>
      </c>
      <c r="M13" s="98"/>
      <c r="N13" s="62">
        <v>2386.8818489999999</v>
      </c>
      <c r="P13" s="62">
        <v>2440.0795870000002</v>
      </c>
      <c r="Q13" s="62"/>
      <c r="R13" s="104">
        <f>N13-P13</f>
        <v>-53.1977380000003</v>
      </c>
      <c r="S13" s="62"/>
      <c r="T13" s="105">
        <f t="shared" si="2"/>
        <v>-2.1801640521654093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766.359914</v>
      </c>
      <c r="G14" s="62"/>
      <c r="H14" s="62">
        <v>672.201277</v>
      </c>
      <c r="I14" s="62"/>
      <c r="J14" s="104">
        <f t="shared" si="0"/>
        <v>94.158636999999999</v>
      </c>
      <c r="K14" s="62"/>
      <c r="L14" s="105">
        <f t="shared" si="1"/>
        <v>14.007506415373854</v>
      </c>
      <c r="M14" s="98"/>
      <c r="N14" s="62">
        <v>2069.385503</v>
      </c>
      <c r="O14" s="62"/>
      <c r="P14" s="62">
        <v>2033.6309139999998</v>
      </c>
      <c r="Q14" s="62"/>
      <c r="R14" s="104">
        <f t="shared" ref="R14:R21" si="3">N14-P14</f>
        <v>35.754589000000124</v>
      </c>
      <c r="S14" s="62"/>
      <c r="T14" s="105">
        <f t="shared" si="2"/>
        <v>1.7581651003560665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380.88657599999999</v>
      </c>
      <c r="G15" s="62"/>
      <c r="H15" s="62">
        <v>346.43039599999997</v>
      </c>
      <c r="I15" s="62"/>
      <c r="J15" s="104">
        <f t="shared" si="0"/>
        <v>34.456180000000018</v>
      </c>
      <c r="K15" s="62"/>
      <c r="L15" s="105">
        <f t="shared" si="1"/>
        <v>9.9460614304756234</v>
      </c>
      <c r="M15" s="98"/>
      <c r="N15" s="62">
        <v>1400.950871</v>
      </c>
      <c r="P15" s="62">
        <v>1042.8892129999999</v>
      </c>
      <c r="Q15" s="62"/>
      <c r="R15" s="104">
        <f t="shared" si="3"/>
        <v>358.06165800000008</v>
      </c>
      <c r="S15" s="62"/>
      <c r="T15" s="105">
        <f t="shared" si="2"/>
        <v>34.333623700066028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304.69195300000001</v>
      </c>
      <c r="G16" s="62"/>
      <c r="H16" s="62">
        <v>275.38255500000002</v>
      </c>
      <c r="I16" s="62"/>
      <c r="J16" s="104">
        <f t="shared" si="0"/>
        <v>29.309397999999987</v>
      </c>
      <c r="K16" s="62"/>
      <c r="L16" s="105">
        <f t="shared" si="1"/>
        <v>10.643157116470221</v>
      </c>
      <c r="M16" s="98"/>
      <c r="N16" s="62">
        <v>914.054574</v>
      </c>
      <c r="P16" s="62">
        <v>951.239642</v>
      </c>
      <c r="Q16" s="62"/>
      <c r="R16" s="104">
        <f t="shared" si="3"/>
        <v>-37.185068000000001</v>
      </c>
      <c r="S16" s="62"/>
      <c r="T16" s="105">
        <f t="shared" si="2"/>
        <v>-3.9091167312810597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300.86684400000001</v>
      </c>
      <c r="G17" s="62"/>
      <c r="H17" s="62">
        <v>248.28482199999999</v>
      </c>
      <c r="I17" s="62"/>
      <c r="J17" s="104">
        <f t="shared" si="0"/>
        <v>52.582022000000023</v>
      </c>
      <c r="K17" s="62"/>
      <c r="L17" s="105">
        <f t="shared" si="1"/>
        <v>21.178105683802144</v>
      </c>
      <c r="M17" s="98"/>
      <c r="N17" s="62">
        <v>908.29753200000005</v>
      </c>
      <c r="P17" s="62">
        <v>876.11001599999997</v>
      </c>
      <c r="Q17" s="62"/>
      <c r="R17" s="104">
        <f t="shared" si="3"/>
        <v>32.187516000000073</v>
      </c>
      <c r="S17" s="62"/>
      <c r="T17" s="105">
        <f t="shared" si="2"/>
        <v>3.6739125694460881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197.07806600000001</v>
      </c>
      <c r="G18" s="62"/>
      <c r="H18" s="62">
        <v>268.56686400000001</v>
      </c>
      <c r="I18" s="62"/>
      <c r="J18" s="104">
        <f t="shared" si="0"/>
        <v>-71.488798000000003</v>
      </c>
      <c r="K18" s="62"/>
      <c r="L18" s="105">
        <f t="shared" si="1"/>
        <v>-26.618621871386182</v>
      </c>
      <c r="M18" s="98"/>
      <c r="N18" s="62">
        <v>592.834112</v>
      </c>
      <c r="P18" s="62">
        <v>743.722983</v>
      </c>
      <c r="Q18" s="62"/>
      <c r="R18" s="104">
        <f t="shared" si="3"/>
        <v>-150.88887099999999</v>
      </c>
      <c r="S18" s="62"/>
      <c r="T18" s="105">
        <f t="shared" si="2"/>
        <v>-20.288316274878383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196.43729999999999</v>
      </c>
      <c r="G19" s="62"/>
      <c r="H19" s="62">
        <v>163.03274999999999</v>
      </c>
      <c r="I19" s="62"/>
      <c r="J19" s="104">
        <f t="shared" si="0"/>
        <v>33.40455</v>
      </c>
      <c r="K19" s="62"/>
      <c r="L19" s="105">
        <f t="shared" si="1"/>
        <v>20.489472207271248</v>
      </c>
      <c r="M19" s="98"/>
      <c r="N19" s="62">
        <v>523.84571499999993</v>
      </c>
      <c r="P19" s="62">
        <v>491.27588100000003</v>
      </c>
      <c r="Q19" s="62"/>
      <c r="R19" s="104">
        <f t="shared" si="3"/>
        <v>32.569833999999901</v>
      </c>
      <c r="S19" s="62"/>
      <c r="T19" s="105">
        <f t="shared" si="2"/>
        <v>6.6296423780673734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69.810383999999999</v>
      </c>
      <c r="G20" s="62"/>
      <c r="H20" s="62">
        <v>130.593019</v>
      </c>
      <c r="I20" s="62"/>
      <c r="J20" s="104">
        <f t="shared" si="0"/>
        <v>-60.782634999999999</v>
      </c>
      <c r="K20" s="62"/>
      <c r="L20" s="105">
        <f t="shared" si="1"/>
        <v>-46.543556053329318</v>
      </c>
      <c r="M20" s="98"/>
      <c r="N20" s="62">
        <v>246.58327700000001</v>
      </c>
      <c r="P20" s="62">
        <v>392.09120800000005</v>
      </c>
      <c r="Q20" s="62"/>
      <c r="R20" s="104">
        <f t="shared" si="3"/>
        <v>-145.50793100000004</v>
      </c>
      <c r="S20" s="62"/>
      <c r="T20" s="105">
        <f t="shared" si="2"/>
        <v>-37.110735469488013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87.190326999999996</v>
      </c>
      <c r="G21" s="62"/>
      <c r="H21" s="62">
        <v>89.330164999999994</v>
      </c>
      <c r="I21" s="62"/>
      <c r="J21" s="104">
        <f t="shared" si="0"/>
        <v>-2.1398379999999975</v>
      </c>
      <c r="K21" s="62"/>
      <c r="L21" s="105">
        <f t="shared" si="1"/>
        <v>-2.3954260019557836</v>
      </c>
      <c r="M21" s="98"/>
      <c r="N21" s="62">
        <v>256.65598499999999</v>
      </c>
      <c r="P21" s="62">
        <v>275.28772900000001</v>
      </c>
      <c r="Q21" s="62"/>
      <c r="R21" s="104">
        <f t="shared" si="3"/>
        <v>-18.631744000000026</v>
      </c>
      <c r="S21" s="62"/>
      <c r="T21" s="105">
        <f t="shared" si="2"/>
        <v>-6.7680982612922946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4260.9829099999934</v>
      </c>
      <c r="G23" s="100"/>
      <c r="H23" s="100">
        <v>4149.889921</v>
      </c>
      <c r="I23" s="100"/>
      <c r="J23" s="101">
        <f>F23-H23</f>
        <v>111.09298899999339</v>
      </c>
      <c r="K23" s="108"/>
      <c r="L23" s="102">
        <f>F23/H23*100-100</f>
        <v>2.6770105018405701</v>
      </c>
      <c r="M23" s="103"/>
      <c r="N23" s="100">
        <v>12372.106372999988</v>
      </c>
      <c r="O23" s="100"/>
      <c r="P23" s="100">
        <v>12548.449557</v>
      </c>
      <c r="Q23" s="100"/>
      <c r="R23" s="101">
        <f>N23-P23</f>
        <v>-176.34318400001212</v>
      </c>
      <c r="S23" s="108"/>
      <c r="T23" s="102">
        <f>N23/P23*100-100</f>
        <v>-1.4052985844903958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4623.8395839999994</v>
      </c>
      <c r="G24" s="109"/>
      <c r="H24" s="109">
        <v>4514.6289909999996</v>
      </c>
      <c r="I24" s="109"/>
      <c r="J24" s="110">
        <f>F24-H24</f>
        <v>109.21059299999979</v>
      </c>
      <c r="K24" s="110"/>
      <c r="L24" s="111">
        <f>F24/H24*100-100</f>
        <v>2.4190380475940287</v>
      </c>
      <c r="M24" s="112"/>
      <c r="N24" s="109">
        <v>13430.573224999998</v>
      </c>
      <c r="O24" s="109"/>
      <c r="P24" s="109">
        <v>13659.736559999999</v>
      </c>
      <c r="Q24" s="109"/>
      <c r="R24" s="110">
        <f>N24-P24</f>
        <v>-229.1633350000011</v>
      </c>
      <c r="S24" s="110"/>
      <c r="T24" s="111">
        <f>N24/P24*100-100</f>
        <v>-1.6776555974810208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4928.5315369999989</v>
      </c>
      <c r="G25" s="100"/>
      <c r="H25" s="100">
        <v>4790.0115459999988</v>
      </c>
      <c r="I25" s="100"/>
      <c r="J25" s="101">
        <f>F25-H25</f>
        <v>138.51999100000012</v>
      </c>
      <c r="K25" s="108"/>
      <c r="L25" s="102">
        <f>F25/H25*100-100</f>
        <v>2.8918508790584099</v>
      </c>
      <c r="M25" s="103"/>
      <c r="N25" s="100">
        <v>14344.627798999998</v>
      </c>
      <c r="O25" s="100"/>
      <c r="P25" s="100">
        <v>14610.976201999998</v>
      </c>
      <c r="Q25" s="100"/>
      <c r="R25" s="101">
        <f>N25-P25</f>
        <v>-266.34840299999996</v>
      </c>
      <c r="S25" s="108"/>
      <c r="T25" s="102">
        <f>N25/P25*100-100</f>
        <v>-1.8229336583516016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1756.851416</v>
      </c>
      <c r="G26" s="109"/>
      <c r="H26" s="109">
        <v>1843.4932109999988</v>
      </c>
      <c r="I26" s="109"/>
      <c r="J26" s="110">
        <f>F26-H26</f>
        <v>-86.641794999998865</v>
      </c>
      <c r="K26" s="110"/>
      <c r="L26" s="111">
        <f>F26/H26*100-100</f>
        <v>-4.6998705763066084</v>
      </c>
      <c r="M26" s="114"/>
      <c r="N26" s="109">
        <v>5731.2956360000007</v>
      </c>
      <c r="O26" s="109"/>
      <c r="P26" s="109">
        <v>5627.9858759999997</v>
      </c>
      <c r="Q26" s="62"/>
      <c r="R26" s="110">
        <f>N26-P26</f>
        <v>103.30976000000101</v>
      </c>
      <c r="S26" s="110"/>
      <c r="T26" s="111">
        <f>N26/P26*100-100</f>
        <v>1.8356435548382564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1452.159463</v>
      </c>
      <c r="G27" s="100"/>
      <c r="H27" s="100">
        <v>1568.1106559999996</v>
      </c>
      <c r="I27" s="100"/>
      <c r="J27" s="101">
        <f>F27-H27</f>
        <v>-115.95119299999965</v>
      </c>
      <c r="K27" s="108"/>
      <c r="L27" s="102">
        <f>F27/H27*100-100</f>
        <v>-7.3943246642920428</v>
      </c>
      <c r="M27" s="103"/>
      <c r="N27" s="100">
        <v>4817.241062000001</v>
      </c>
      <c r="O27" s="100"/>
      <c r="P27" s="100">
        <v>4676.7462340000002</v>
      </c>
      <c r="Q27" s="100"/>
      <c r="R27" s="101">
        <f>N27-P27</f>
        <v>140.49482800000078</v>
      </c>
      <c r="S27" s="108"/>
      <c r="T27" s="102">
        <f>N27/P27*100-100</f>
        <v>3.0041148475964121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127.61448799999999</v>
      </c>
      <c r="D6" s="123">
        <v>260.19407799999999</v>
      </c>
      <c r="E6" s="123">
        <v>79.864285999999993</v>
      </c>
      <c r="F6" s="123">
        <v>557.63408399999992</v>
      </c>
      <c r="G6" s="123">
        <v>254.72412899999983</v>
      </c>
      <c r="H6" s="123">
        <v>2283.0582809999978</v>
      </c>
      <c r="I6" s="123">
        <v>643.41489599999989</v>
      </c>
      <c r="J6" s="123">
        <v>23.627782999999997</v>
      </c>
      <c r="K6" s="123">
        <v>453.54753800000003</v>
      </c>
      <c r="L6" s="123">
        <v>777.15728199999978</v>
      </c>
      <c r="M6" s="123">
        <v>584.17782700000009</v>
      </c>
      <c r="N6" s="123">
        <v>465.56210199999998</v>
      </c>
      <c r="O6" s="123">
        <v>117.69723799999998</v>
      </c>
      <c r="P6" s="123">
        <v>28.09234</v>
      </c>
      <c r="Q6" s="123">
        <v>572.94563499999981</v>
      </c>
      <c r="R6" s="123">
        <v>194.40301400000001</v>
      </c>
      <c r="S6" s="123">
        <v>486.52573699999982</v>
      </c>
      <c r="T6" s="123">
        <v>507.82858999999985</v>
      </c>
      <c r="U6" s="123">
        <v>0.23366399999999998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162.47662200000002</v>
      </c>
      <c r="D7" s="123">
        <v>255.88106299999998</v>
      </c>
      <c r="E7" s="123">
        <v>72.431426000000002</v>
      </c>
      <c r="F7" s="123">
        <v>571.91515100000004</v>
      </c>
      <c r="G7" s="123">
        <v>265.83919999999995</v>
      </c>
      <c r="H7" s="123">
        <v>2518.5376009999986</v>
      </c>
      <c r="I7" s="123">
        <v>556.78677800000003</v>
      </c>
      <c r="J7" s="123">
        <v>17.039383999999998</v>
      </c>
      <c r="K7" s="123">
        <v>435.22148499999997</v>
      </c>
      <c r="L7" s="123">
        <v>781.05371000000002</v>
      </c>
      <c r="M7" s="123">
        <v>586.17552300000034</v>
      </c>
      <c r="N7" s="123">
        <v>552.81110200000001</v>
      </c>
      <c r="O7" s="123">
        <v>235.49502200000001</v>
      </c>
      <c r="P7" s="123">
        <v>31.709468000000001</v>
      </c>
      <c r="Q7" s="123">
        <v>558.05076800000018</v>
      </c>
      <c r="R7" s="123">
        <v>189.30995399999998</v>
      </c>
      <c r="S7" s="123">
        <v>445.07488699999948</v>
      </c>
      <c r="T7" s="123">
        <v>499.31911200000002</v>
      </c>
      <c r="U7" s="123">
        <v>0.44089699999999998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177.62515700000003</v>
      </c>
      <c r="D8" s="123">
        <v>329.56483699999995</v>
      </c>
      <c r="E8" s="123">
        <v>78.85501099999999</v>
      </c>
      <c r="F8" s="123">
        <v>655.51678300000003</v>
      </c>
      <c r="G8" s="123">
        <v>324.30418800000007</v>
      </c>
      <c r="H8" s="123">
        <v>2875.7366759999973</v>
      </c>
      <c r="I8" s="123">
        <v>730.19611599999985</v>
      </c>
      <c r="J8" s="123">
        <v>17.337423999999999</v>
      </c>
      <c r="K8" s="123">
        <v>446.98518000000001</v>
      </c>
      <c r="L8" s="123">
        <v>924.30097199999989</v>
      </c>
      <c r="M8" s="123">
        <v>689.92612499999973</v>
      </c>
      <c r="N8" s="123">
        <v>625.84526800000003</v>
      </c>
      <c r="O8" s="123">
        <v>139.36987700000003</v>
      </c>
      <c r="P8" s="123">
        <v>33.027068999999997</v>
      </c>
      <c r="Q8" s="123">
        <v>626.68587100000013</v>
      </c>
      <c r="R8" s="123">
        <v>206.62172700000008</v>
      </c>
      <c r="S8" s="123">
        <v>488.098569</v>
      </c>
      <c r="T8" s="123">
        <v>553.88640499999985</v>
      </c>
      <c r="U8" s="123">
        <v>0.49176800000000004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142.59611699999999</v>
      </c>
      <c r="D9" s="123">
        <v>310.01667699999996</v>
      </c>
      <c r="E9" s="123">
        <v>61.487756000000005</v>
      </c>
      <c r="F9" s="123">
        <v>573.21728199999995</v>
      </c>
      <c r="G9" s="123">
        <v>264.19275399999998</v>
      </c>
      <c r="H9" s="123">
        <v>2229.2427690000009</v>
      </c>
      <c r="I9" s="123">
        <v>433.28228199999995</v>
      </c>
      <c r="J9" s="123">
        <v>12.179611</v>
      </c>
      <c r="K9" s="123">
        <v>425.83554700000008</v>
      </c>
      <c r="L9" s="123">
        <v>739.36055699999997</v>
      </c>
      <c r="M9" s="123">
        <v>628.07853100000011</v>
      </c>
      <c r="N9" s="123">
        <v>541.81994199999997</v>
      </c>
      <c r="O9" s="123">
        <v>142.41061100000002</v>
      </c>
      <c r="P9" s="123">
        <v>29.144131999999999</v>
      </c>
      <c r="Q9" s="123">
        <v>506.27102299999996</v>
      </c>
      <c r="R9" s="123">
        <v>177.87540799999996</v>
      </c>
      <c r="S9" s="123">
        <v>421.73645199999982</v>
      </c>
      <c r="T9" s="123">
        <v>492.61355400000002</v>
      </c>
      <c r="U9" s="123">
        <v>1.6674229999999999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196.32636400000001</v>
      </c>
      <c r="D10" s="123">
        <v>340.11851500000012</v>
      </c>
      <c r="E10" s="123">
        <v>84.987095999999994</v>
      </c>
      <c r="F10" s="123">
        <v>672.27521299999978</v>
      </c>
      <c r="G10" s="123">
        <v>245.35284899999999</v>
      </c>
      <c r="H10" s="123">
        <v>2579.3065539999975</v>
      </c>
      <c r="I10" s="123">
        <v>448.42946599999999</v>
      </c>
      <c r="J10" s="123">
        <v>28.054592</v>
      </c>
      <c r="K10" s="123">
        <v>535.03668400000004</v>
      </c>
      <c r="L10" s="123">
        <v>880.72971999999993</v>
      </c>
      <c r="M10" s="123">
        <v>677.04480100000012</v>
      </c>
      <c r="N10" s="123">
        <v>600.60561999999993</v>
      </c>
      <c r="O10" s="123">
        <v>168.44574399999999</v>
      </c>
      <c r="P10" s="123">
        <v>34.517306000000005</v>
      </c>
      <c r="Q10" s="123">
        <v>612.19795499999987</v>
      </c>
      <c r="R10" s="123">
        <v>218.77584700000003</v>
      </c>
      <c r="S10" s="123">
        <v>514.21814400000005</v>
      </c>
      <c r="T10" s="123">
        <v>554.99419999999998</v>
      </c>
      <c r="U10" s="123">
        <v>0.38852399999999998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168.36830399999997</v>
      </c>
      <c r="D11" s="123">
        <v>300.87528799999995</v>
      </c>
      <c r="E11" s="123">
        <v>73.501172999999994</v>
      </c>
      <c r="F11" s="123">
        <v>650.76367699999992</v>
      </c>
      <c r="G11" s="123">
        <v>241.34414399999997</v>
      </c>
      <c r="H11" s="123">
        <v>2355.4731509999997</v>
      </c>
      <c r="I11" s="123">
        <v>506.91761399999996</v>
      </c>
      <c r="J11" s="123">
        <v>20.441085000000001</v>
      </c>
      <c r="K11" s="123">
        <v>514.57264299999997</v>
      </c>
      <c r="L11" s="123">
        <v>863.09908299999961</v>
      </c>
      <c r="M11" s="123">
        <v>737.45781000000022</v>
      </c>
      <c r="N11" s="123">
        <v>570.48033099999998</v>
      </c>
      <c r="O11" s="123">
        <v>146.896522</v>
      </c>
      <c r="P11" s="123">
        <v>35.431049999999999</v>
      </c>
      <c r="Q11" s="123">
        <v>555.61802999999998</v>
      </c>
      <c r="R11" s="123">
        <v>195.13721100000001</v>
      </c>
      <c r="S11" s="123">
        <v>469.54591999999991</v>
      </c>
      <c r="T11" s="123">
        <v>530.92951300000016</v>
      </c>
      <c r="U11" s="123">
        <v>0.87810300000000008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139.63250299999999</v>
      </c>
      <c r="D12" s="123">
        <v>291.12561699999992</v>
      </c>
      <c r="E12" s="123">
        <v>79.83085100000001</v>
      </c>
      <c r="F12" s="123">
        <v>663.20099099999993</v>
      </c>
      <c r="G12" s="123">
        <v>225.85165299999997</v>
      </c>
      <c r="H12" s="123">
        <v>2307.2850490000019</v>
      </c>
      <c r="I12" s="123">
        <v>382.689167</v>
      </c>
      <c r="J12" s="123">
        <v>25.879462</v>
      </c>
      <c r="K12" s="123">
        <v>447.03333400000008</v>
      </c>
      <c r="L12" s="123">
        <v>814.37007300000005</v>
      </c>
      <c r="M12" s="123">
        <v>730.6662280000005</v>
      </c>
      <c r="N12" s="123">
        <v>577.01641599999994</v>
      </c>
      <c r="O12" s="123">
        <v>179.86447699999999</v>
      </c>
      <c r="P12" s="123">
        <v>33.630926000000002</v>
      </c>
      <c r="Q12" s="123">
        <v>515.77109899999994</v>
      </c>
      <c r="R12" s="123">
        <v>201.34541000000004</v>
      </c>
      <c r="S12" s="123">
        <v>520.39609700000005</v>
      </c>
      <c r="T12" s="123">
        <v>526.83604100000002</v>
      </c>
      <c r="U12" s="123">
        <v>0.93872800000000045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171.180476</v>
      </c>
      <c r="D13" s="123">
        <v>309.29697700000003</v>
      </c>
      <c r="E13" s="123">
        <v>73.989340999999996</v>
      </c>
      <c r="F13" s="123">
        <v>668.19471600000008</v>
      </c>
      <c r="G13" s="123">
        <v>192.68615800000003</v>
      </c>
      <c r="H13" s="123">
        <v>1707.5233339999995</v>
      </c>
      <c r="I13" s="123">
        <v>558.5306690000001</v>
      </c>
      <c r="J13" s="123">
        <v>18.431633999999999</v>
      </c>
      <c r="K13" s="123">
        <v>557.66967899999997</v>
      </c>
      <c r="L13" s="123">
        <v>693.53052900000034</v>
      </c>
      <c r="M13" s="123">
        <v>576.36685300000033</v>
      </c>
      <c r="N13" s="123">
        <v>466.93435499999998</v>
      </c>
      <c r="O13" s="123">
        <v>173.291144</v>
      </c>
      <c r="P13" s="123">
        <v>25.376200000000001</v>
      </c>
      <c r="Q13" s="123">
        <v>369.71156399999995</v>
      </c>
      <c r="R13" s="123">
        <v>173.20135999999999</v>
      </c>
      <c r="S13" s="123">
        <v>494.02633099999991</v>
      </c>
      <c r="T13" s="123">
        <v>512.93407000000025</v>
      </c>
      <c r="U13" s="123">
        <v>0.56824899999999989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91.81498599999999</v>
      </c>
      <c r="D14" s="123">
        <v>321.971045</v>
      </c>
      <c r="E14" s="123">
        <v>64.754672999999997</v>
      </c>
      <c r="F14" s="123">
        <v>663.6647539999999</v>
      </c>
      <c r="G14" s="123">
        <v>220.86711800000003</v>
      </c>
      <c r="H14" s="123">
        <v>2229.6134050000023</v>
      </c>
      <c r="I14" s="123">
        <v>603.945606</v>
      </c>
      <c r="J14" s="123">
        <v>33.118448000000001</v>
      </c>
      <c r="K14" s="123">
        <v>512.43266800000004</v>
      </c>
      <c r="L14" s="123">
        <v>811.93346200000008</v>
      </c>
      <c r="M14" s="123">
        <v>670.22670099999971</v>
      </c>
      <c r="N14" s="123">
        <v>456.29027199999996</v>
      </c>
      <c r="O14" s="123">
        <v>141.47755899999999</v>
      </c>
      <c r="P14" s="123">
        <v>30.710405999999999</v>
      </c>
      <c r="Q14" s="123">
        <v>446.22808099999997</v>
      </c>
      <c r="R14" s="123">
        <v>206.14476199999993</v>
      </c>
      <c r="S14" s="123">
        <v>548.47297400000036</v>
      </c>
      <c r="T14" s="123">
        <v>509.60061900000005</v>
      </c>
      <c r="U14" s="123">
        <v>1.795598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106.34224400000001</v>
      </c>
      <c r="D15" s="123">
        <v>333.22962699999999</v>
      </c>
      <c r="E15" s="123">
        <v>74.746138000000002</v>
      </c>
      <c r="F15" s="123">
        <v>697.83426000000009</v>
      </c>
      <c r="G15" s="123">
        <v>223.04137700000001</v>
      </c>
      <c r="H15" s="123">
        <v>2612.9442289999988</v>
      </c>
      <c r="I15" s="123">
        <v>300.84926900000005</v>
      </c>
      <c r="J15" s="123">
        <v>37.175554000000005</v>
      </c>
      <c r="K15" s="123">
        <v>666.140491</v>
      </c>
      <c r="L15" s="123">
        <v>897.07679799999983</v>
      </c>
      <c r="M15" s="123">
        <v>700.38619300000005</v>
      </c>
      <c r="N15" s="123">
        <v>538.53503000000001</v>
      </c>
      <c r="O15" s="123">
        <v>284.78839299999999</v>
      </c>
      <c r="P15" s="123">
        <v>28.273721999999999</v>
      </c>
      <c r="Q15" s="123">
        <v>550.49740599999996</v>
      </c>
      <c r="R15" s="123">
        <v>222.53970500000003</v>
      </c>
      <c r="S15" s="123">
        <v>501.463415</v>
      </c>
      <c r="T15" s="123">
        <v>592.6717349999999</v>
      </c>
      <c r="U15" s="123">
        <v>1.7048829999999999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155.000045</v>
      </c>
      <c r="D16" s="123">
        <v>319.57802399999997</v>
      </c>
      <c r="E16" s="123">
        <v>87.583450000000013</v>
      </c>
      <c r="F16" s="123">
        <v>629.96381399999996</v>
      </c>
      <c r="G16" s="123">
        <v>227.83072199999998</v>
      </c>
      <c r="H16" s="123">
        <v>2170.2625399999993</v>
      </c>
      <c r="I16" s="123">
        <v>296.31070699999998</v>
      </c>
      <c r="J16" s="123">
        <v>50.030088999999997</v>
      </c>
      <c r="K16" s="123">
        <v>491.11988800000017</v>
      </c>
      <c r="L16" s="123">
        <v>952.889186</v>
      </c>
      <c r="M16" s="123">
        <v>685.92493300000001</v>
      </c>
      <c r="N16" s="123">
        <v>614.58119099999999</v>
      </c>
      <c r="O16" s="123">
        <v>315.98664200000002</v>
      </c>
      <c r="P16" s="123">
        <v>24.303911000000003</v>
      </c>
      <c r="Q16" s="123">
        <v>595.12687499999993</v>
      </c>
      <c r="R16" s="123">
        <v>245.57934899999998</v>
      </c>
      <c r="S16" s="123">
        <v>514.140807</v>
      </c>
      <c r="T16" s="123">
        <v>543.06990199999984</v>
      </c>
      <c r="U16" s="123">
        <v>1.8330299999999999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179.01669099999998</v>
      </c>
      <c r="D17" s="123">
        <v>299.74914100000001</v>
      </c>
      <c r="E17" s="123">
        <v>74.364549000000011</v>
      </c>
      <c r="F17" s="123">
        <v>621.06268699999998</v>
      </c>
      <c r="G17" s="123">
        <v>204.73683199999999</v>
      </c>
      <c r="H17" s="123">
        <v>1829.8937029999979</v>
      </c>
      <c r="I17" s="123">
        <v>448.37564400000002</v>
      </c>
      <c r="J17" s="123">
        <v>37.921835000000002</v>
      </c>
      <c r="K17" s="123">
        <v>425.91699900000003</v>
      </c>
      <c r="L17" s="123">
        <v>884.29509799999983</v>
      </c>
      <c r="M17" s="123">
        <v>667.13359299999991</v>
      </c>
      <c r="N17" s="123">
        <v>534.21561599999995</v>
      </c>
      <c r="O17" s="123">
        <v>254.22964499999995</v>
      </c>
      <c r="P17" s="123">
        <v>22.006677</v>
      </c>
      <c r="Q17" s="123">
        <v>418.01724000000002</v>
      </c>
      <c r="R17" s="123">
        <v>201.84021300000001</v>
      </c>
      <c r="S17" s="123">
        <v>510.78213300000039</v>
      </c>
      <c r="T17" s="123">
        <v>546.88390700000002</v>
      </c>
      <c r="U17" s="123">
        <v>0.38590599999999997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141.112009</v>
      </c>
      <c r="D19" s="123">
        <v>281.92901699999993</v>
      </c>
      <c r="E19" s="123">
        <v>59.805396000000002</v>
      </c>
      <c r="F19" s="123">
        <v>615.911428</v>
      </c>
      <c r="G19" s="123">
        <v>230.41030899999996</v>
      </c>
      <c r="H19" s="123">
        <v>2128.6302079999973</v>
      </c>
      <c r="I19" s="123">
        <v>431.377568</v>
      </c>
      <c r="J19" s="123">
        <v>16.455276000000001</v>
      </c>
      <c r="K19" s="123">
        <v>338.71572299999991</v>
      </c>
      <c r="L19" s="123">
        <v>773.51391600000022</v>
      </c>
      <c r="M19" s="123">
        <v>607.1508510000001</v>
      </c>
      <c r="N19" s="123">
        <v>506.197407</v>
      </c>
      <c r="O19" s="123">
        <v>170.49625</v>
      </c>
      <c r="P19" s="123">
        <v>20.710939999999997</v>
      </c>
      <c r="Q19" s="123">
        <v>572.39674600000001</v>
      </c>
      <c r="R19" s="123">
        <v>189.87894800000004</v>
      </c>
      <c r="S19" s="123">
        <v>454.86344199999962</v>
      </c>
      <c r="T19" s="123">
        <v>501.79160400000006</v>
      </c>
      <c r="U19" s="123">
        <v>0.79113199999999995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2023</v>
      </c>
      <c r="B6" s="84" t="s">
        <v>338</v>
      </c>
      <c r="C6" s="123">
        <v>52.396300999999994</v>
      </c>
      <c r="D6" s="123">
        <v>141.46538499999997</v>
      </c>
      <c r="E6" s="123">
        <v>64.154533000000015</v>
      </c>
      <c r="F6" s="123">
        <v>466.86411600000008</v>
      </c>
      <c r="G6" s="123">
        <v>175.96007900000001</v>
      </c>
      <c r="H6" s="123">
        <v>1922.5723189999972</v>
      </c>
      <c r="I6" s="123">
        <v>64.677184000000011</v>
      </c>
      <c r="J6" s="123">
        <v>138.73715300000001</v>
      </c>
      <c r="K6" s="123">
        <v>284.65632300000004</v>
      </c>
      <c r="L6" s="123">
        <v>583.8323299999995</v>
      </c>
      <c r="M6" s="123">
        <v>345.980953</v>
      </c>
      <c r="N6" s="123">
        <v>239.771579</v>
      </c>
      <c r="O6" s="123">
        <v>93.170214000000016</v>
      </c>
      <c r="P6" s="123">
        <v>54.977094999999998</v>
      </c>
      <c r="Q6" s="123">
        <v>611.47140899999988</v>
      </c>
      <c r="R6" s="123">
        <v>145.01386299999999</v>
      </c>
      <c r="S6" s="123">
        <v>603.30225200000018</v>
      </c>
      <c r="T6" s="123">
        <v>365.59824099999986</v>
      </c>
      <c r="U6" s="123">
        <v>3.4982209999999987</v>
      </c>
      <c r="V6" s="87">
        <v>2023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45.962200999999986</v>
      </c>
      <c r="D7" s="123">
        <v>139.493809</v>
      </c>
      <c r="E7" s="123">
        <v>59.21493000000001</v>
      </c>
      <c r="F7" s="123">
        <v>445.6650549999992</v>
      </c>
      <c r="G7" s="123">
        <v>188.21505999999999</v>
      </c>
      <c r="H7" s="123">
        <v>1906.9017079999976</v>
      </c>
      <c r="I7" s="123">
        <v>19.221858000000001</v>
      </c>
      <c r="J7" s="123">
        <v>93.618775999999997</v>
      </c>
      <c r="K7" s="123">
        <v>282.21081699999991</v>
      </c>
      <c r="L7" s="123">
        <v>555.31919800000048</v>
      </c>
      <c r="M7" s="123">
        <v>322.09256300000004</v>
      </c>
      <c r="N7" s="123">
        <v>437.50401099999993</v>
      </c>
      <c r="O7" s="123">
        <v>117.56200800000001</v>
      </c>
      <c r="P7" s="123">
        <v>60.841707</v>
      </c>
      <c r="Q7" s="123">
        <v>607.21726699999999</v>
      </c>
      <c r="R7" s="123">
        <v>148.21561800000001</v>
      </c>
      <c r="S7" s="123">
        <v>573.386121</v>
      </c>
      <c r="T7" s="123">
        <v>361.5798239999998</v>
      </c>
      <c r="U7" s="123">
        <v>2.8452430000000004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43.23715900000002</v>
      </c>
      <c r="D8" s="123">
        <v>170.92798500000001</v>
      </c>
      <c r="E8" s="123">
        <v>63.904981000000006</v>
      </c>
      <c r="F8" s="123">
        <v>500.3047270000003</v>
      </c>
      <c r="G8" s="123">
        <v>247.21073300000003</v>
      </c>
      <c r="H8" s="123">
        <v>2560.4116299999969</v>
      </c>
      <c r="I8" s="123">
        <v>20.623332999999999</v>
      </c>
      <c r="J8" s="123">
        <v>117.10357999999999</v>
      </c>
      <c r="K8" s="123">
        <v>267.29692499999993</v>
      </c>
      <c r="L8" s="123">
        <v>707.26194599999951</v>
      </c>
      <c r="M8" s="123">
        <v>407.63869699999998</v>
      </c>
      <c r="N8" s="123">
        <v>520.69228799999996</v>
      </c>
      <c r="O8" s="123">
        <v>136.56072800000001</v>
      </c>
      <c r="P8" s="123">
        <v>81.367737000000005</v>
      </c>
      <c r="Q8" s="123">
        <v>714.38744699999995</v>
      </c>
      <c r="R8" s="123">
        <v>181.31224</v>
      </c>
      <c r="S8" s="123">
        <v>655.04310799999951</v>
      </c>
      <c r="T8" s="123">
        <v>431.97674600000011</v>
      </c>
      <c r="U8" s="123">
        <v>4.8674390000000018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41.635117000000008</v>
      </c>
      <c r="D9" s="123">
        <v>157.31376499999999</v>
      </c>
      <c r="E9" s="123">
        <v>47.257381000000009</v>
      </c>
      <c r="F9" s="123">
        <v>387.26346899999987</v>
      </c>
      <c r="G9" s="123">
        <v>152.96100799999999</v>
      </c>
      <c r="H9" s="123">
        <v>1872.5994669999977</v>
      </c>
      <c r="I9" s="123">
        <v>48.097788999999999</v>
      </c>
      <c r="J9" s="123">
        <v>102.766188</v>
      </c>
      <c r="K9" s="123">
        <v>257.85008299999993</v>
      </c>
      <c r="L9" s="123">
        <v>562.56740899999988</v>
      </c>
      <c r="M9" s="123">
        <v>327.30929200000026</v>
      </c>
      <c r="N9" s="123">
        <v>287.87296300000003</v>
      </c>
      <c r="O9" s="123">
        <v>122.25313800000001</v>
      </c>
      <c r="P9" s="123">
        <v>70.278987999999998</v>
      </c>
      <c r="Q9" s="123">
        <v>558.34218699999997</v>
      </c>
      <c r="R9" s="123">
        <v>136.62881800000002</v>
      </c>
      <c r="S9" s="123">
        <v>472.84022100000016</v>
      </c>
      <c r="T9" s="123">
        <v>346.65465199999971</v>
      </c>
      <c r="U9" s="123">
        <v>3.5610190000000004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44.139858000000004</v>
      </c>
      <c r="D10" s="123">
        <v>192.75693300000003</v>
      </c>
      <c r="E10" s="123">
        <v>44.382510000000003</v>
      </c>
      <c r="F10" s="123">
        <v>496.54794999999979</v>
      </c>
      <c r="G10" s="123">
        <v>194.79259599999997</v>
      </c>
      <c r="H10" s="123">
        <v>1989.6610189999985</v>
      </c>
      <c r="I10" s="123">
        <v>52.374696</v>
      </c>
      <c r="J10" s="123">
        <v>159.02470699999998</v>
      </c>
      <c r="K10" s="123">
        <v>239.01198899999991</v>
      </c>
      <c r="L10" s="123">
        <v>639.76619400000004</v>
      </c>
      <c r="M10" s="123">
        <v>382.36231399999986</v>
      </c>
      <c r="N10" s="123">
        <v>469.383059</v>
      </c>
      <c r="O10" s="123">
        <v>131.286708</v>
      </c>
      <c r="P10" s="123">
        <v>79.242056999999988</v>
      </c>
      <c r="Q10" s="123">
        <v>667.60829200000012</v>
      </c>
      <c r="R10" s="123">
        <v>170.96651299999996</v>
      </c>
      <c r="S10" s="123">
        <v>577.31421799999976</v>
      </c>
      <c r="T10" s="123">
        <v>407.46284500000007</v>
      </c>
      <c r="U10" s="123">
        <v>3.6800510000000015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53.742808999999994</v>
      </c>
      <c r="D11" s="123">
        <v>210.61811800000001</v>
      </c>
      <c r="E11" s="123">
        <v>48.740537999999994</v>
      </c>
      <c r="F11" s="123">
        <v>489.91425500000003</v>
      </c>
      <c r="G11" s="123">
        <v>169.78595299999998</v>
      </c>
      <c r="H11" s="123">
        <v>1901.7251129999988</v>
      </c>
      <c r="I11" s="123">
        <v>36.064757999999998</v>
      </c>
      <c r="J11" s="123">
        <v>142.303427</v>
      </c>
      <c r="K11" s="123">
        <v>262.95747800000004</v>
      </c>
      <c r="L11" s="123">
        <v>622.85118300000011</v>
      </c>
      <c r="M11" s="123">
        <v>420.27693199999982</v>
      </c>
      <c r="N11" s="123">
        <v>382.63224799999989</v>
      </c>
      <c r="O11" s="123">
        <v>142.332787</v>
      </c>
      <c r="P11" s="123">
        <v>76.847245999999998</v>
      </c>
      <c r="Q11" s="123">
        <v>662.7573359999999</v>
      </c>
      <c r="R11" s="123">
        <v>157.24878799999996</v>
      </c>
      <c r="S11" s="123">
        <v>632.39052499999946</v>
      </c>
      <c r="T11" s="123">
        <v>432.73778600000009</v>
      </c>
      <c r="U11" s="123">
        <v>6.7282839999999995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24.741291999999998</v>
      </c>
      <c r="D12" s="123">
        <v>189.54268100000002</v>
      </c>
      <c r="E12" s="123">
        <v>44.161691999999995</v>
      </c>
      <c r="F12" s="123">
        <v>471.65238100000033</v>
      </c>
      <c r="G12" s="123">
        <v>155.62663300000003</v>
      </c>
      <c r="H12" s="123">
        <v>1795.089802999996</v>
      </c>
      <c r="I12" s="123">
        <v>23.906229000000003</v>
      </c>
      <c r="J12" s="123">
        <v>114.38417000000001</v>
      </c>
      <c r="K12" s="123">
        <v>205.797833</v>
      </c>
      <c r="L12" s="123">
        <v>563.63082000000009</v>
      </c>
      <c r="M12" s="123">
        <v>410.54453599999999</v>
      </c>
      <c r="N12" s="123">
        <v>356.60868500000004</v>
      </c>
      <c r="O12" s="123">
        <v>139.35596899999999</v>
      </c>
      <c r="P12" s="123">
        <v>74.482591999999997</v>
      </c>
      <c r="Q12" s="123">
        <v>605.3352460000001</v>
      </c>
      <c r="R12" s="123">
        <v>158.79869800000003</v>
      </c>
      <c r="S12" s="123">
        <v>659.84656099999927</v>
      </c>
      <c r="T12" s="123">
        <v>409.4685299999997</v>
      </c>
      <c r="U12" s="123">
        <v>2.7206879999999996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28.755595000000007</v>
      </c>
      <c r="D13" s="123">
        <v>206.07016000000002</v>
      </c>
      <c r="E13" s="123">
        <v>58.070533000000012</v>
      </c>
      <c r="F13" s="123">
        <v>439.25685699999997</v>
      </c>
      <c r="G13" s="123">
        <v>131.07785000000001</v>
      </c>
      <c r="H13" s="123">
        <v>1419.3142099999991</v>
      </c>
      <c r="I13" s="123">
        <v>17.307048999999999</v>
      </c>
      <c r="J13" s="123">
        <v>193.014759</v>
      </c>
      <c r="K13" s="123">
        <v>297.83600200000001</v>
      </c>
      <c r="L13" s="123">
        <v>499.31590499999982</v>
      </c>
      <c r="M13" s="123">
        <v>325.75176099999999</v>
      </c>
      <c r="N13" s="123">
        <v>163.67486000000002</v>
      </c>
      <c r="O13" s="123">
        <v>73.797404</v>
      </c>
      <c r="P13" s="123">
        <v>41.962395999999998</v>
      </c>
      <c r="Q13" s="123">
        <v>444.37101100000018</v>
      </c>
      <c r="R13" s="123">
        <v>124.11957699999999</v>
      </c>
      <c r="S13" s="123">
        <v>519.220685</v>
      </c>
      <c r="T13" s="123">
        <v>346.39564600000006</v>
      </c>
      <c r="U13" s="123">
        <v>3.5361659999999993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26.008582999999998</v>
      </c>
      <c r="D14" s="123">
        <v>237.164872</v>
      </c>
      <c r="E14" s="123">
        <v>33.316844000000003</v>
      </c>
      <c r="F14" s="123">
        <v>480.76138500000036</v>
      </c>
      <c r="G14" s="123">
        <v>180.24206899999999</v>
      </c>
      <c r="H14" s="123">
        <v>1882.5779339999976</v>
      </c>
      <c r="I14" s="123">
        <v>18.639324000000002</v>
      </c>
      <c r="J14" s="123">
        <v>106.83215500000001</v>
      </c>
      <c r="K14" s="123">
        <v>275.66278700000009</v>
      </c>
      <c r="L14" s="123">
        <v>639.89729299999931</v>
      </c>
      <c r="M14" s="123">
        <v>348.46712199999979</v>
      </c>
      <c r="N14" s="123">
        <v>192.34569500000001</v>
      </c>
      <c r="O14" s="123">
        <v>111.51019700000001</v>
      </c>
      <c r="P14" s="123">
        <v>57.433428999999997</v>
      </c>
      <c r="Q14" s="123">
        <v>646.50719300000003</v>
      </c>
      <c r="R14" s="123">
        <v>147.85285599999995</v>
      </c>
      <c r="S14" s="123">
        <v>526.94441199999994</v>
      </c>
      <c r="T14" s="123">
        <v>350.62460899999991</v>
      </c>
      <c r="U14" s="123">
        <v>3.5231099999999986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26.959246999999998</v>
      </c>
      <c r="D15" s="123">
        <v>233.11956600000002</v>
      </c>
      <c r="E15" s="123">
        <v>58.790320000000001</v>
      </c>
      <c r="F15" s="123">
        <v>511.03432199999918</v>
      </c>
      <c r="G15" s="123">
        <v>183.02569100000002</v>
      </c>
      <c r="H15" s="123">
        <v>1846.8168919999971</v>
      </c>
      <c r="I15" s="123">
        <v>21.172813000000001</v>
      </c>
      <c r="J15" s="123">
        <v>47.671348000000002</v>
      </c>
      <c r="K15" s="123">
        <v>281.60331299999996</v>
      </c>
      <c r="L15" s="123">
        <v>666.74996299999987</v>
      </c>
      <c r="M15" s="123">
        <v>363.02265200000005</v>
      </c>
      <c r="N15" s="123">
        <v>212.75200100000001</v>
      </c>
      <c r="O15" s="123">
        <v>135.12112500000001</v>
      </c>
      <c r="P15" s="123">
        <v>68.927515999999997</v>
      </c>
      <c r="Q15" s="123">
        <v>666.13590799999974</v>
      </c>
      <c r="R15" s="123">
        <v>163.23536999999999</v>
      </c>
      <c r="S15" s="123">
        <v>557.90831199999991</v>
      </c>
      <c r="T15" s="123">
        <v>384.98262799999986</v>
      </c>
      <c r="U15" s="123">
        <v>5.8697010000000027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24.275284000000003</v>
      </c>
      <c r="D16" s="123">
        <v>215.91768800000006</v>
      </c>
      <c r="E16" s="123">
        <v>43.880832999999996</v>
      </c>
      <c r="F16" s="123">
        <v>645.81614599999955</v>
      </c>
      <c r="G16" s="123">
        <v>183.05147300000002</v>
      </c>
      <c r="H16" s="123">
        <v>1856.249441999998</v>
      </c>
      <c r="I16" s="123">
        <v>27.871943999999999</v>
      </c>
      <c r="J16" s="123">
        <v>43.373266999999998</v>
      </c>
      <c r="K16" s="123">
        <v>332.10261999999989</v>
      </c>
      <c r="L16" s="123">
        <v>696.38280499999951</v>
      </c>
      <c r="M16" s="123">
        <v>401.08895400000006</v>
      </c>
      <c r="N16" s="123">
        <v>448.12641199999996</v>
      </c>
      <c r="O16" s="123">
        <v>140.03661600000001</v>
      </c>
      <c r="P16" s="123">
        <v>60.886127999999999</v>
      </c>
      <c r="Q16" s="123">
        <v>703.04723199999989</v>
      </c>
      <c r="R16" s="123">
        <v>179.24387000000004</v>
      </c>
      <c r="S16" s="123">
        <v>588.16936500000065</v>
      </c>
      <c r="T16" s="123">
        <v>404.76819399999982</v>
      </c>
      <c r="U16" s="123">
        <v>4.308654999999999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24.077123</v>
      </c>
      <c r="D17" s="123">
        <v>181.27864199999996</v>
      </c>
      <c r="E17" s="123">
        <v>46.701481999999992</v>
      </c>
      <c r="F17" s="123">
        <v>530.11247900000012</v>
      </c>
      <c r="G17" s="123">
        <v>167.40483</v>
      </c>
      <c r="H17" s="123">
        <v>1730.7989239999963</v>
      </c>
      <c r="I17" s="123">
        <v>23.498462</v>
      </c>
      <c r="J17" s="123">
        <v>150.31753399999999</v>
      </c>
      <c r="K17" s="123">
        <v>263.48260800000014</v>
      </c>
      <c r="L17" s="123">
        <v>526.42415600000049</v>
      </c>
      <c r="M17" s="123">
        <v>314.244846</v>
      </c>
      <c r="N17" s="123">
        <v>299.43582200000003</v>
      </c>
      <c r="O17" s="123">
        <v>93.401842000000016</v>
      </c>
      <c r="P17" s="123">
        <v>47.091248999999998</v>
      </c>
      <c r="Q17" s="123">
        <v>434.36797900000016</v>
      </c>
      <c r="R17" s="123">
        <v>140.76725199999998</v>
      </c>
      <c r="S17" s="123">
        <v>454.48881900000026</v>
      </c>
      <c r="T17" s="123">
        <v>351.67279899999994</v>
      </c>
      <c r="U17" s="123">
        <v>2.8189449999999994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2024</v>
      </c>
      <c r="B19" s="84" t="s">
        <v>338</v>
      </c>
      <c r="C19" s="123">
        <v>28.207361000000002</v>
      </c>
      <c r="D19" s="123">
        <v>167.37380999999999</v>
      </c>
      <c r="E19" s="123">
        <v>48.903513999999994</v>
      </c>
      <c r="F19" s="123">
        <v>540.33632099999932</v>
      </c>
      <c r="G19" s="123">
        <v>161.91416499999997</v>
      </c>
      <c r="H19" s="123">
        <v>1774.7588170000013</v>
      </c>
      <c r="I19" s="123">
        <v>16.660869000000002</v>
      </c>
      <c r="J19" s="123">
        <v>154.37665199999998</v>
      </c>
      <c r="K19" s="123">
        <v>281.75604900000002</v>
      </c>
      <c r="L19" s="123">
        <v>599.184393</v>
      </c>
      <c r="M19" s="123">
        <v>362.32076300000017</v>
      </c>
      <c r="N19" s="123">
        <v>342.46819400000004</v>
      </c>
      <c r="O19" s="123">
        <v>82.485404000000003</v>
      </c>
      <c r="P19" s="123">
        <v>60.880279000000002</v>
      </c>
      <c r="Q19" s="123">
        <v>652.34183300000018</v>
      </c>
      <c r="R19" s="123">
        <v>160.74464599999996</v>
      </c>
      <c r="S19" s="123">
        <v>548.98974599999974</v>
      </c>
      <c r="T19" s="123">
        <v>393.80690399999992</v>
      </c>
      <c r="U19" s="123">
        <v>3.1707509999999988</v>
      </c>
      <c r="V19" s="87">
        <v>2024</v>
      </c>
      <c r="W19" s="84" t="s">
        <v>538</v>
      </c>
    </row>
    <row r="20" spans="1:23" ht="9" customHeight="1" x14ac:dyDescent="0.3">
      <c r="A20" s="83"/>
      <c r="B20" s="84" t="s">
        <v>339</v>
      </c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19.585545000000003</v>
      </c>
      <c r="D6" s="88">
        <v>125.242152</v>
      </c>
      <c r="E6" s="88">
        <v>153.41280399999999</v>
      </c>
      <c r="F6" s="88">
        <v>71.596119999999999</v>
      </c>
      <c r="G6" s="88">
        <v>8.5672929999999994</v>
      </c>
      <c r="H6" s="88">
        <v>14.410555</v>
      </c>
      <c r="I6" s="88">
        <v>66.946611000000004</v>
      </c>
      <c r="J6" s="88">
        <v>64.556426999999999</v>
      </c>
      <c r="K6" s="88">
        <v>32.877791000000002</v>
      </c>
      <c r="L6" s="88">
        <v>94.969594000000001</v>
      </c>
      <c r="M6" s="88">
        <v>14.571950000000001</v>
      </c>
      <c r="N6" s="88">
        <v>54.257251999999994</v>
      </c>
      <c r="O6" s="88">
        <v>4.050262</v>
      </c>
      <c r="P6" s="88">
        <v>0.68359599999999987</v>
      </c>
      <c r="Q6" s="88">
        <v>100.99700900000001</v>
      </c>
      <c r="R6" s="88">
        <v>46.261494999999996</v>
      </c>
      <c r="S6" s="88">
        <v>35.688286000000005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18.504738</v>
      </c>
      <c r="D7" s="88">
        <v>125.774637</v>
      </c>
      <c r="E7" s="88">
        <v>154.437309</v>
      </c>
      <c r="F7" s="88">
        <v>67.827514000000008</v>
      </c>
      <c r="G7" s="88">
        <v>7.801812</v>
      </c>
      <c r="H7" s="88">
        <v>17.622300000000003</v>
      </c>
      <c r="I7" s="88">
        <v>71.338832999999994</v>
      </c>
      <c r="J7" s="88">
        <v>64.717659999999995</v>
      </c>
      <c r="K7" s="88">
        <v>27.838110999999998</v>
      </c>
      <c r="L7" s="88">
        <v>115.67801</v>
      </c>
      <c r="M7" s="88">
        <v>13.198981</v>
      </c>
      <c r="N7" s="88">
        <v>95.441733999999968</v>
      </c>
      <c r="O7" s="88">
        <v>4.9348600000000005</v>
      </c>
      <c r="P7" s="88">
        <v>0.49840000000000007</v>
      </c>
      <c r="Q7" s="88">
        <v>103.15709200000001</v>
      </c>
      <c r="R7" s="88">
        <v>42.065791000000004</v>
      </c>
      <c r="S7" s="88">
        <v>23.690705999999999</v>
      </c>
      <c r="U7" s="84" t="s">
        <v>539</v>
      </c>
    </row>
    <row r="8" spans="1:21" x14ac:dyDescent="0.2">
      <c r="B8" s="84" t="s">
        <v>340</v>
      </c>
      <c r="C8" s="88">
        <v>21.533427</v>
      </c>
      <c r="D8" s="88">
        <v>144.38366599999998</v>
      </c>
      <c r="E8" s="88">
        <v>183.80837700000001</v>
      </c>
      <c r="F8" s="88">
        <v>82.37160999999999</v>
      </c>
      <c r="G8" s="88">
        <v>8.2486370000000004</v>
      </c>
      <c r="H8" s="88">
        <v>21.062839</v>
      </c>
      <c r="I8" s="88">
        <v>90.348861999999997</v>
      </c>
      <c r="J8" s="88">
        <v>81.489913999999999</v>
      </c>
      <c r="K8" s="88">
        <v>36.465868999999998</v>
      </c>
      <c r="L8" s="88">
        <v>152.72228999999999</v>
      </c>
      <c r="M8" s="88">
        <v>17.26426</v>
      </c>
      <c r="N8" s="88">
        <v>86.165297000000052</v>
      </c>
      <c r="O8" s="88">
        <v>5.2160439999999983</v>
      </c>
      <c r="P8" s="88">
        <v>0.68626999999999994</v>
      </c>
      <c r="Q8" s="88">
        <v>105.74460499999999</v>
      </c>
      <c r="R8" s="88">
        <v>47.267897000000005</v>
      </c>
      <c r="S8" s="88">
        <v>31.321828</v>
      </c>
      <c r="U8" s="84" t="s">
        <v>540</v>
      </c>
    </row>
    <row r="9" spans="1:21" x14ac:dyDescent="0.2">
      <c r="B9" s="84" t="s">
        <v>341</v>
      </c>
      <c r="C9" s="88">
        <v>20.409937999999997</v>
      </c>
      <c r="D9" s="88">
        <v>124.141988</v>
      </c>
      <c r="E9" s="88">
        <v>193.989105</v>
      </c>
      <c r="F9" s="88">
        <v>72.102148</v>
      </c>
      <c r="G9" s="88">
        <v>6.3635820000000001</v>
      </c>
      <c r="H9" s="88">
        <v>15.206045999999999</v>
      </c>
      <c r="I9" s="88">
        <v>68.207799000000009</v>
      </c>
      <c r="J9" s="88">
        <v>75.801633999999993</v>
      </c>
      <c r="K9" s="88">
        <v>28.728791000000001</v>
      </c>
      <c r="L9" s="88">
        <v>120.46215000000002</v>
      </c>
      <c r="M9" s="88">
        <v>14.329822</v>
      </c>
      <c r="N9" s="88">
        <v>58.825449000000027</v>
      </c>
      <c r="O9" s="88">
        <v>3.5552979999999996</v>
      </c>
      <c r="P9" s="88">
        <v>0.34451400000000004</v>
      </c>
      <c r="Q9" s="88">
        <v>81.788224</v>
      </c>
      <c r="R9" s="88">
        <v>38.370370000000001</v>
      </c>
      <c r="S9" s="88">
        <v>19.852041999999997</v>
      </c>
      <c r="U9" s="84" t="s">
        <v>541</v>
      </c>
    </row>
    <row r="10" spans="1:21" x14ac:dyDescent="0.2">
      <c r="B10" s="84" t="s">
        <v>342</v>
      </c>
      <c r="C10" s="88">
        <v>22.565908</v>
      </c>
      <c r="D10" s="88">
        <v>141.54823100000002</v>
      </c>
      <c r="E10" s="88">
        <v>226.61899</v>
      </c>
      <c r="F10" s="88">
        <v>79.150486999999998</v>
      </c>
      <c r="G10" s="88">
        <v>6.5643050000000009</v>
      </c>
      <c r="H10" s="88">
        <v>15.499845000000001</v>
      </c>
      <c r="I10" s="88">
        <v>57.139133999999999</v>
      </c>
      <c r="J10" s="88">
        <v>99.285316000000009</v>
      </c>
      <c r="K10" s="88">
        <v>35.806613999999996</v>
      </c>
      <c r="L10" s="88">
        <v>108.747963</v>
      </c>
      <c r="M10" s="88">
        <v>16.386389999999999</v>
      </c>
      <c r="N10" s="88">
        <v>108.70294300000002</v>
      </c>
      <c r="O10" s="88">
        <v>5.130637000000001</v>
      </c>
      <c r="P10" s="88">
        <v>0.61089300000000002</v>
      </c>
      <c r="Q10" s="88">
        <v>100.061555</v>
      </c>
      <c r="R10" s="88">
        <v>47.827742999999998</v>
      </c>
      <c r="S10" s="88">
        <v>39.040849000000016</v>
      </c>
      <c r="U10" s="84" t="s">
        <v>542</v>
      </c>
    </row>
    <row r="11" spans="1:21" x14ac:dyDescent="0.2">
      <c r="B11" s="84" t="s">
        <v>343</v>
      </c>
      <c r="C11" s="88">
        <v>21.511151999999999</v>
      </c>
      <c r="D11" s="88">
        <v>127.08928</v>
      </c>
      <c r="E11" s="88">
        <v>199.70062000000001</v>
      </c>
      <c r="F11" s="88">
        <v>78.539147</v>
      </c>
      <c r="G11" s="88">
        <v>6.8032019999999997</v>
      </c>
      <c r="H11" s="88">
        <v>13.028882000000001</v>
      </c>
      <c r="I11" s="88">
        <v>38.655912999999998</v>
      </c>
      <c r="J11" s="88">
        <v>104.48793700000002</v>
      </c>
      <c r="K11" s="88">
        <v>35.477128</v>
      </c>
      <c r="L11" s="88">
        <v>99.927093999999997</v>
      </c>
      <c r="M11" s="88">
        <v>15.193303999999999</v>
      </c>
      <c r="N11" s="88">
        <v>80.758246999999997</v>
      </c>
      <c r="O11" s="88">
        <v>5.7581520000000008</v>
      </c>
      <c r="P11" s="88">
        <v>0.42563099999999998</v>
      </c>
      <c r="Q11" s="88">
        <v>88.367756999999997</v>
      </c>
      <c r="R11" s="88">
        <v>45.269995000000002</v>
      </c>
      <c r="S11" s="88">
        <v>30.308817999999995</v>
      </c>
      <c r="U11" s="84" t="s">
        <v>543</v>
      </c>
    </row>
    <row r="12" spans="1:21" x14ac:dyDescent="0.2">
      <c r="B12" s="84" t="s">
        <v>344</v>
      </c>
      <c r="C12" s="88">
        <v>22.699562</v>
      </c>
      <c r="D12" s="88">
        <v>135.38628</v>
      </c>
      <c r="E12" s="88">
        <v>186.28397699999999</v>
      </c>
      <c r="F12" s="88">
        <v>75.789422999999999</v>
      </c>
      <c r="G12" s="88">
        <v>7.2233839999999994</v>
      </c>
      <c r="H12" s="88">
        <v>11.656046</v>
      </c>
      <c r="I12" s="88">
        <v>38.699401999999999</v>
      </c>
      <c r="J12" s="88">
        <v>102.56631800000001</v>
      </c>
      <c r="K12" s="88">
        <v>35.903243000000003</v>
      </c>
      <c r="L12" s="88">
        <v>93.804507999999998</v>
      </c>
      <c r="M12" s="88">
        <v>14.976323000000001</v>
      </c>
      <c r="N12" s="88">
        <v>56.438876000000008</v>
      </c>
      <c r="O12" s="88">
        <v>3.3587729999999998</v>
      </c>
      <c r="P12" s="88">
        <v>0.57927100000000009</v>
      </c>
      <c r="Q12" s="88">
        <v>86.843194999999994</v>
      </c>
      <c r="R12" s="88">
        <v>50.971488999999998</v>
      </c>
      <c r="S12" s="88">
        <v>38.534581000000003</v>
      </c>
      <c r="U12" s="84" t="s">
        <v>544</v>
      </c>
    </row>
    <row r="13" spans="1:21" x14ac:dyDescent="0.2">
      <c r="B13" s="84" t="s">
        <v>345</v>
      </c>
      <c r="C13" s="88">
        <v>23.049216000000001</v>
      </c>
      <c r="D13" s="88">
        <v>151.98963700000002</v>
      </c>
      <c r="E13" s="88">
        <v>167.820719</v>
      </c>
      <c r="F13" s="88">
        <v>80.758088999999998</v>
      </c>
      <c r="G13" s="88">
        <v>4.0644210000000003</v>
      </c>
      <c r="H13" s="88">
        <v>11.637051999999999</v>
      </c>
      <c r="I13" s="88">
        <v>46.993220000000001</v>
      </c>
      <c r="J13" s="88">
        <v>116.37385200000003</v>
      </c>
      <c r="K13" s="88">
        <v>36.617981999999998</v>
      </c>
      <c r="L13" s="88">
        <v>128.11515700000001</v>
      </c>
      <c r="M13" s="88">
        <v>12.608280000000001</v>
      </c>
      <c r="N13" s="88">
        <v>57.86122499999999</v>
      </c>
      <c r="O13" s="88">
        <v>5.2106920000000017</v>
      </c>
      <c r="P13" s="88">
        <v>0.64343899999999998</v>
      </c>
      <c r="Q13" s="88">
        <v>86.520721999999992</v>
      </c>
      <c r="R13" s="88">
        <v>51.481269000000005</v>
      </c>
      <c r="S13" s="88">
        <v>35.604449000000002</v>
      </c>
      <c r="U13" s="84" t="s">
        <v>545</v>
      </c>
    </row>
    <row r="14" spans="1:21" x14ac:dyDescent="0.2">
      <c r="B14" s="84" t="s">
        <v>346</v>
      </c>
      <c r="C14" s="88">
        <v>20.096689000000001</v>
      </c>
      <c r="D14" s="88">
        <v>135.91507199999998</v>
      </c>
      <c r="E14" s="88">
        <v>173.71874300000002</v>
      </c>
      <c r="F14" s="88">
        <v>67.61836000000001</v>
      </c>
      <c r="G14" s="88">
        <v>8.6809900000000013</v>
      </c>
      <c r="H14" s="88">
        <v>13.746522000000001</v>
      </c>
      <c r="I14" s="88">
        <v>55.992516000000002</v>
      </c>
      <c r="J14" s="88">
        <v>125.26399500000002</v>
      </c>
      <c r="K14" s="88">
        <v>36.255438999999996</v>
      </c>
      <c r="L14" s="88">
        <v>96.06150599999998</v>
      </c>
      <c r="M14" s="88">
        <v>14.898554000000001</v>
      </c>
      <c r="N14" s="88">
        <v>29.412585999999997</v>
      </c>
      <c r="O14" s="88">
        <v>3.3914179999999998</v>
      </c>
      <c r="P14" s="88">
        <v>0.67782200000000004</v>
      </c>
      <c r="Q14" s="88">
        <v>122.48158799999999</v>
      </c>
      <c r="R14" s="88">
        <v>47.147847999999996</v>
      </c>
      <c r="S14" s="88">
        <v>28.367283</v>
      </c>
      <c r="U14" s="84" t="s">
        <v>546</v>
      </c>
    </row>
    <row r="15" spans="1:21" x14ac:dyDescent="0.2">
      <c r="B15" s="84" t="s">
        <v>347</v>
      </c>
      <c r="C15" s="88">
        <v>21.265022999999999</v>
      </c>
      <c r="D15" s="88">
        <v>145.52820399999999</v>
      </c>
      <c r="E15" s="88">
        <v>197.223848</v>
      </c>
      <c r="F15" s="88">
        <v>75.479017999999996</v>
      </c>
      <c r="G15" s="88">
        <v>8.1135200000000012</v>
      </c>
      <c r="H15" s="88">
        <v>16.490117000000001</v>
      </c>
      <c r="I15" s="88">
        <v>60.714862999999994</v>
      </c>
      <c r="J15" s="88">
        <v>105.99467899999999</v>
      </c>
      <c r="K15" s="88">
        <v>60.595652999999999</v>
      </c>
      <c r="L15" s="88">
        <v>109.50515600000001</v>
      </c>
      <c r="M15" s="88">
        <v>13.577225</v>
      </c>
      <c r="N15" s="88">
        <v>27.483598999999998</v>
      </c>
      <c r="O15" s="88">
        <v>4.0902470000000006</v>
      </c>
      <c r="P15" s="88">
        <v>0.40932099999999999</v>
      </c>
      <c r="Q15" s="88">
        <v>103.81192799999999</v>
      </c>
      <c r="R15" s="88">
        <v>43.301825000000008</v>
      </c>
      <c r="S15" s="88">
        <v>42.356781000000012</v>
      </c>
      <c r="U15" s="84" t="s">
        <v>547</v>
      </c>
    </row>
    <row r="16" spans="1:21" x14ac:dyDescent="0.2">
      <c r="B16" s="84" t="s">
        <v>348</v>
      </c>
      <c r="C16" s="88">
        <v>22.171203999999999</v>
      </c>
      <c r="D16" s="88">
        <v>140.68683399999998</v>
      </c>
      <c r="E16" s="88">
        <v>202.28387200000003</v>
      </c>
      <c r="F16" s="88">
        <v>73.454449999999994</v>
      </c>
      <c r="G16" s="88">
        <v>6.9007019999999999</v>
      </c>
      <c r="H16" s="88">
        <v>14.574306</v>
      </c>
      <c r="I16" s="88">
        <v>65.323092000000003</v>
      </c>
      <c r="J16" s="88">
        <v>80.817066999999994</v>
      </c>
      <c r="K16" s="88">
        <v>37.895246999999998</v>
      </c>
      <c r="L16" s="88">
        <v>110.32779199999999</v>
      </c>
      <c r="M16" s="88">
        <v>12.563651</v>
      </c>
      <c r="N16" s="88">
        <v>83.457342999999995</v>
      </c>
      <c r="O16" s="88">
        <v>3.4896690000000001</v>
      </c>
      <c r="P16" s="88">
        <v>0.70170500000000002</v>
      </c>
      <c r="Q16" s="88">
        <v>104.133563</v>
      </c>
      <c r="R16" s="88">
        <v>42.358856000000003</v>
      </c>
      <c r="S16" s="88">
        <v>50.164260000000006</v>
      </c>
      <c r="U16" s="84" t="s">
        <v>548</v>
      </c>
    </row>
    <row r="17" spans="1:21" x14ac:dyDescent="0.2">
      <c r="B17" s="84" t="s">
        <v>349</v>
      </c>
      <c r="C17" s="88">
        <v>20.318038999999999</v>
      </c>
      <c r="D17" s="88">
        <v>143.31822600000001</v>
      </c>
      <c r="E17" s="88">
        <v>165.45412899999997</v>
      </c>
      <c r="F17" s="88">
        <v>70.064990999999992</v>
      </c>
      <c r="G17" s="88">
        <v>6.8200019999999988</v>
      </c>
      <c r="H17" s="88">
        <v>17.158860000000001</v>
      </c>
      <c r="I17" s="88">
        <v>83.504272</v>
      </c>
      <c r="J17" s="88">
        <v>81.415818000000002</v>
      </c>
      <c r="K17" s="88">
        <v>33.893157000000002</v>
      </c>
      <c r="L17" s="88">
        <v>105.893985</v>
      </c>
      <c r="M17" s="88">
        <v>11.12593</v>
      </c>
      <c r="N17" s="88">
        <v>100.89298599999998</v>
      </c>
      <c r="O17" s="88">
        <v>3.2696329999999998</v>
      </c>
      <c r="P17" s="88">
        <v>1.466548</v>
      </c>
      <c r="Q17" s="88">
        <v>96.345598999999993</v>
      </c>
      <c r="R17" s="88">
        <v>40.581927</v>
      </c>
      <c r="S17" s="88">
        <v>42.062099000000003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21.787989999999997</v>
      </c>
      <c r="D19" s="88">
        <v>138.51753099999999</v>
      </c>
      <c r="E19" s="88">
        <v>136.83100100000001</v>
      </c>
      <c r="F19" s="88">
        <v>67.593348000000006</v>
      </c>
      <c r="G19" s="88">
        <v>8.6190990000000021</v>
      </c>
      <c r="H19" s="88">
        <v>11.382282</v>
      </c>
      <c r="I19" s="88">
        <v>98.771405999999985</v>
      </c>
      <c r="J19" s="88">
        <v>63.277879999999996</v>
      </c>
      <c r="K19" s="88">
        <v>36.345710999999994</v>
      </c>
      <c r="L19" s="88">
        <v>69.422984</v>
      </c>
      <c r="M19" s="88">
        <v>12.516114999999999</v>
      </c>
      <c r="N19" s="88">
        <v>81.063299000000001</v>
      </c>
      <c r="O19" s="88">
        <v>1.9974619999999998</v>
      </c>
      <c r="P19" s="88">
        <v>0.70421900000000004</v>
      </c>
      <c r="Q19" s="88">
        <v>125.073244</v>
      </c>
      <c r="R19" s="88">
        <v>50.273665000000001</v>
      </c>
      <c r="S19" s="88">
        <v>24.423333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U20" s="84" t="s">
        <v>539</v>
      </c>
    </row>
    <row r="21" spans="1:21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540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541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542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543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23.670159999999999</v>
      </c>
      <c r="D37" s="88">
        <v>70.592895999999996</v>
      </c>
      <c r="E37" s="88">
        <v>46.146850000000008</v>
      </c>
      <c r="F37" s="88">
        <v>42.375913000000004</v>
      </c>
      <c r="G37" s="88">
        <v>46.157244000000006</v>
      </c>
      <c r="H37" s="88">
        <v>51.798434</v>
      </c>
      <c r="I37" s="88">
        <v>22.930774</v>
      </c>
      <c r="J37" s="88">
        <v>21.7135</v>
      </c>
      <c r="K37" s="88">
        <v>2.229603</v>
      </c>
      <c r="L37" s="88">
        <v>1127.5596660000001</v>
      </c>
      <c r="M37" s="88">
        <v>71.613524000000012</v>
      </c>
      <c r="N37" s="88">
        <v>187.23111299999994</v>
      </c>
      <c r="O37" s="88">
        <v>295.63899600000002</v>
      </c>
      <c r="P37" s="88">
        <v>22.451889000000001</v>
      </c>
      <c r="Q37" s="88">
        <v>67.014456999999993</v>
      </c>
      <c r="R37" s="88">
        <v>71.872574</v>
      </c>
      <c r="S37" s="88">
        <v>46.334536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26.826805</v>
      </c>
      <c r="D38" s="88">
        <v>70.893664000000001</v>
      </c>
      <c r="E38" s="88">
        <v>42.757179999999998</v>
      </c>
      <c r="F38" s="88">
        <v>51.464835999999998</v>
      </c>
      <c r="G38" s="88">
        <v>50.849894999999997</v>
      </c>
      <c r="H38" s="88">
        <v>43.759909</v>
      </c>
      <c r="I38" s="88">
        <v>28.489081000000002</v>
      </c>
      <c r="J38" s="88">
        <v>20.529824999999999</v>
      </c>
      <c r="K38" s="88">
        <v>2.4655819999999999</v>
      </c>
      <c r="L38" s="88">
        <v>1013.3930860000003</v>
      </c>
      <c r="M38" s="88">
        <v>50.397603000000004</v>
      </c>
      <c r="N38" s="88">
        <v>438.03207300000003</v>
      </c>
      <c r="O38" s="88">
        <v>291.59857800000003</v>
      </c>
      <c r="P38" s="88">
        <v>36.695489999999999</v>
      </c>
      <c r="Q38" s="88">
        <v>65.169219999999996</v>
      </c>
      <c r="R38" s="88">
        <v>72.352372000000003</v>
      </c>
      <c r="S38" s="88">
        <v>47.915422</v>
      </c>
      <c r="U38" s="84" t="s">
        <v>539</v>
      </c>
    </row>
    <row r="39" spans="1:21" x14ac:dyDescent="0.2">
      <c r="B39" s="84" t="s">
        <v>340</v>
      </c>
      <c r="C39" s="88">
        <v>24.012815</v>
      </c>
      <c r="D39" s="88">
        <v>82.056488000000002</v>
      </c>
      <c r="E39" s="88">
        <v>52.532077999999998</v>
      </c>
      <c r="F39" s="88">
        <v>61.864822000000004</v>
      </c>
      <c r="G39" s="88">
        <v>63.04759</v>
      </c>
      <c r="H39" s="88">
        <v>55.119188999999999</v>
      </c>
      <c r="I39" s="88">
        <v>30.678469</v>
      </c>
      <c r="J39" s="88">
        <v>27.5199</v>
      </c>
      <c r="K39" s="88">
        <v>1.740415</v>
      </c>
      <c r="L39" s="88">
        <v>1205.6357990000001</v>
      </c>
      <c r="M39" s="88">
        <v>68.095961999999986</v>
      </c>
      <c r="N39" s="88">
        <v>531.68883300000005</v>
      </c>
      <c r="O39" s="88">
        <v>287.19447300000002</v>
      </c>
      <c r="P39" s="88">
        <v>38.458218000000002</v>
      </c>
      <c r="Q39" s="88">
        <v>80.464226999999994</v>
      </c>
      <c r="R39" s="88">
        <v>92.214882000000003</v>
      </c>
      <c r="S39" s="88">
        <v>58.803640000000001</v>
      </c>
      <c r="U39" s="84" t="s">
        <v>540</v>
      </c>
    </row>
    <row r="40" spans="1:21" x14ac:dyDescent="0.2">
      <c r="B40" s="84" t="s">
        <v>341</v>
      </c>
      <c r="C40" s="88">
        <v>18.924866999999999</v>
      </c>
      <c r="D40" s="88">
        <v>73.319493999999992</v>
      </c>
      <c r="E40" s="88">
        <v>46.618292000000004</v>
      </c>
      <c r="F40" s="88">
        <v>59.770147999999999</v>
      </c>
      <c r="G40" s="88">
        <v>59.344811000000007</v>
      </c>
      <c r="H40" s="88">
        <v>48.804879</v>
      </c>
      <c r="I40" s="88">
        <v>25.974488999999998</v>
      </c>
      <c r="J40" s="88">
        <v>21.090450999999995</v>
      </c>
      <c r="K40" s="88">
        <v>2.1078410000000001</v>
      </c>
      <c r="L40" s="88">
        <v>886.39166400000011</v>
      </c>
      <c r="M40" s="88">
        <v>54.562671000000009</v>
      </c>
      <c r="N40" s="88">
        <v>177.36208300000007</v>
      </c>
      <c r="O40" s="88">
        <v>270.158208</v>
      </c>
      <c r="P40" s="88">
        <v>40.360109999999999</v>
      </c>
      <c r="Q40" s="88">
        <v>64.269171999999998</v>
      </c>
      <c r="R40" s="88">
        <v>79.325708000000006</v>
      </c>
      <c r="S40" s="88">
        <v>48.235040000000005</v>
      </c>
      <c r="U40" s="84" t="s">
        <v>541</v>
      </c>
    </row>
    <row r="41" spans="1:21" x14ac:dyDescent="0.2">
      <c r="B41" s="84" t="s">
        <v>342</v>
      </c>
      <c r="C41" s="88">
        <v>18.651719</v>
      </c>
      <c r="D41" s="88">
        <v>82.284342999999993</v>
      </c>
      <c r="E41" s="88">
        <v>56.971688</v>
      </c>
      <c r="F41" s="88">
        <v>73.862234000000001</v>
      </c>
      <c r="G41" s="88">
        <v>67.61036</v>
      </c>
      <c r="H41" s="88">
        <v>54.726772000000004</v>
      </c>
      <c r="I41" s="88">
        <v>32.427798000000003</v>
      </c>
      <c r="J41" s="88">
        <v>25.554245999999999</v>
      </c>
      <c r="K41" s="88">
        <v>3.0472759999999997</v>
      </c>
      <c r="L41" s="88">
        <v>1016.7406740000001</v>
      </c>
      <c r="M41" s="88">
        <v>57.835361000000006</v>
      </c>
      <c r="N41" s="88">
        <v>181.32963999999998</v>
      </c>
      <c r="O41" s="88">
        <v>300.42053400000003</v>
      </c>
      <c r="P41" s="88">
        <v>39.107787999999999</v>
      </c>
      <c r="Q41" s="88">
        <v>73.601652000000001</v>
      </c>
      <c r="R41" s="88">
        <v>86.360696000000004</v>
      </c>
      <c r="S41" s="88">
        <v>53.214320000000001</v>
      </c>
      <c r="U41" s="84" t="s">
        <v>542</v>
      </c>
    </row>
    <row r="42" spans="1:21" x14ac:dyDescent="0.2">
      <c r="B42" s="84" t="s">
        <v>343</v>
      </c>
      <c r="C42" s="88">
        <v>18.322405999999997</v>
      </c>
      <c r="D42" s="88">
        <v>85.212168999999989</v>
      </c>
      <c r="E42" s="88">
        <v>50.842818999999999</v>
      </c>
      <c r="F42" s="88">
        <v>71.924934000000007</v>
      </c>
      <c r="G42" s="88">
        <v>70.800680999999997</v>
      </c>
      <c r="H42" s="88">
        <v>48.368662999999998</v>
      </c>
      <c r="I42" s="88">
        <v>44.248715000000004</v>
      </c>
      <c r="J42" s="88">
        <v>26.309892000000001</v>
      </c>
      <c r="K42" s="88">
        <v>1.8402749999999999</v>
      </c>
      <c r="L42" s="88">
        <v>1045.6635470000001</v>
      </c>
      <c r="M42" s="88">
        <v>50.460458000000003</v>
      </c>
      <c r="N42" s="88">
        <v>174.65844299999998</v>
      </c>
      <c r="O42" s="88">
        <v>314.29956700000002</v>
      </c>
      <c r="P42" s="88">
        <v>29.188749000000001</v>
      </c>
      <c r="Q42" s="88">
        <v>68.835908000000003</v>
      </c>
      <c r="R42" s="88">
        <v>80.511807999999988</v>
      </c>
      <c r="S42" s="88">
        <v>50.282508999999997</v>
      </c>
      <c r="U42" s="84" t="s">
        <v>543</v>
      </c>
    </row>
    <row r="43" spans="1:21" x14ac:dyDescent="0.2">
      <c r="B43" s="84" t="s">
        <v>344</v>
      </c>
      <c r="C43" s="88">
        <v>21.011711000000005</v>
      </c>
      <c r="D43" s="88">
        <v>82.974263000000008</v>
      </c>
      <c r="E43" s="88">
        <v>51.170082000000001</v>
      </c>
      <c r="F43" s="88">
        <v>73.102474000000001</v>
      </c>
      <c r="G43" s="88">
        <v>77.54875899999999</v>
      </c>
      <c r="H43" s="88">
        <v>60.985494000000003</v>
      </c>
      <c r="I43" s="88">
        <v>33.858664000000005</v>
      </c>
      <c r="J43" s="88">
        <v>25.445813999999999</v>
      </c>
      <c r="K43" s="88">
        <v>1.7791710000000001</v>
      </c>
      <c r="L43" s="88">
        <v>865.22866999999985</v>
      </c>
      <c r="M43" s="88">
        <v>50.901324999999993</v>
      </c>
      <c r="N43" s="88">
        <v>146.95350299999998</v>
      </c>
      <c r="O43" s="88">
        <v>268.83640000000003</v>
      </c>
      <c r="P43" s="88">
        <v>27.306425000000001</v>
      </c>
      <c r="Q43" s="88">
        <v>69.434662000000003</v>
      </c>
      <c r="R43" s="88">
        <v>84.19311900000001</v>
      </c>
      <c r="S43" s="88">
        <v>50.770966999999999</v>
      </c>
      <c r="U43" s="84" t="s">
        <v>544</v>
      </c>
    </row>
    <row r="44" spans="1:21" x14ac:dyDescent="0.2">
      <c r="B44" s="84" t="s">
        <v>345</v>
      </c>
      <c r="C44" s="88">
        <v>22.668952000000001</v>
      </c>
      <c r="D44" s="88">
        <v>80.711179999999999</v>
      </c>
      <c r="E44" s="88">
        <v>52.387481000000008</v>
      </c>
      <c r="F44" s="88">
        <v>68.227435999999997</v>
      </c>
      <c r="G44" s="88">
        <v>73.239981</v>
      </c>
      <c r="H44" s="88">
        <v>54.760632999999999</v>
      </c>
      <c r="I44" s="88">
        <v>26.927335999999997</v>
      </c>
      <c r="J44" s="88">
        <v>18.767321000000003</v>
      </c>
      <c r="K44" s="88">
        <v>1.3923130000000001</v>
      </c>
      <c r="L44" s="88">
        <v>1142.7967789999998</v>
      </c>
      <c r="M44" s="88">
        <v>48.709318000000003</v>
      </c>
      <c r="N44" s="88">
        <v>122.901235</v>
      </c>
      <c r="O44" s="88">
        <v>300.84327400000001</v>
      </c>
      <c r="P44" s="88">
        <v>17.868973</v>
      </c>
      <c r="Q44" s="88">
        <v>50.752608000000002</v>
      </c>
      <c r="R44" s="88">
        <v>79.772531000000001</v>
      </c>
      <c r="S44" s="88">
        <v>48.603282999999998</v>
      </c>
      <c r="U44" s="84" t="s">
        <v>545</v>
      </c>
    </row>
    <row r="45" spans="1:21" x14ac:dyDescent="0.2">
      <c r="B45" s="84" t="s">
        <v>346</v>
      </c>
      <c r="C45" s="88">
        <v>41.679466000000005</v>
      </c>
      <c r="D45" s="88">
        <v>80.860806999999994</v>
      </c>
      <c r="E45" s="88">
        <v>50.431393999999997</v>
      </c>
      <c r="F45" s="88">
        <v>57.759164000000006</v>
      </c>
      <c r="G45" s="88">
        <v>58.701050999999993</v>
      </c>
      <c r="H45" s="88">
        <v>59.801571000000003</v>
      </c>
      <c r="I45" s="88">
        <v>25.861825</v>
      </c>
      <c r="J45" s="88">
        <v>22.672682999999999</v>
      </c>
      <c r="K45" s="88">
        <v>1.712331</v>
      </c>
      <c r="L45" s="88">
        <v>1173.4640010000003</v>
      </c>
      <c r="M45" s="88">
        <v>45.891962000000007</v>
      </c>
      <c r="N45" s="88">
        <v>134.06158600000001</v>
      </c>
      <c r="O45" s="88">
        <v>294.19653199999999</v>
      </c>
      <c r="P45" s="88">
        <v>23.867975999999999</v>
      </c>
      <c r="Q45" s="88">
        <v>62.559362</v>
      </c>
      <c r="R45" s="88">
        <v>84.969467999999992</v>
      </c>
      <c r="S45" s="88">
        <v>51.566901999999999</v>
      </c>
      <c r="U45" s="84" t="s">
        <v>546</v>
      </c>
    </row>
    <row r="46" spans="1:21" x14ac:dyDescent="0.2">
      <c r="B46" s="84" t="s">
        <v>347</v>
      </c>
      <c r="C46" s="88">
        <v>40.214471000000003</v>
      </c>
      <c r="D46" s="88">
        <v>87.715964</v>
      </c>
      <c r="E46" s="88">
        <v>49.948036999999999</v>
      </c>
      <c r="F46" s="88">
        <v>54.689995000000003</v>
      </c>
      <c r="G46" s="88">
        <v>62.971234000000003</v>
      </c>
      <c r="H46" s="88">
        <v>67.749774000000002</v>
      </c>
      <c r="I46" s="88">
        <v>28.959652999999999</v>
      </c>
      <c r="J46" s="88">
        <v>21.076532999999998</v>
      </c>
      <c r="K46" s="88">
        <v>1.4793350000000001</v>
      </c>
      <c r="L46" s="88">
        <v>1023.4931290000002</v>
      </c>
      <c r="M46" s="88">
        <v>48.957601000000004</v>
      </c>
      <c r="N46" s="88">
        <v>488.55714700000004</v>
      </c>
      <c r="O46" s="88">
        <v>339.10587300000003</v>
      </c>
      <c r="P46" s="88">
        <v>30.417332999999999</v>
      </c>
      <c r="Q46" s="88">
        <v>63.316279999999999</v>
      </c>
      <c r="R46" s="88">
        <v>96.242391999999995</v>
      </c>
      <c r="S46" s="88">
        <v>57.287817000000004</v>
      </c>
      <c r="U46" s="84" t="s">
        <v>547</v>
      </c>
    </row>
    <row r="47" spans="1:21" x14ac:dyDescent="0.2">
      <c r="B47" s="84" t="s">
        <v>348</v>
      </c>
      <c r="C47" s="88">
        <v>38.777937000000001</v>
      </c>
      <c r="D47" s="88">
        <v>85.661476999999991</v>
      </c>
      <c r="E47" s="88">
        <v>47.459921999999999</v>
      </c>
      <c r="F47" s="88">
        <v>49.145445000000002</v>
      </c>
      <c r="G47" s="88">
        <v>55.794236999999995</v>
      </c>
      <c r="H47" s="88">
        <v>58.312804000000007</v>
      </c>
      <c r="I47" s="88">
        <v>17.492811000000003</v>
      </c>
      <c r="J47" s="88">
        <v>24.429335999999999</v>
      </c>
      <c r="K47" s="88">
        <v>1.496434</v>
      </c>
      <c r="L47" s="88">
        <v>856.35611999999992</v>
      </c>
      <c r="M47" s="88">
        <v>50.155653000000008</v>
      </c>
      <c r="N47" s="88">
        <v>131.00643299999999</v>
      </c>
      <c r="O47" s="88">
        <v>297.40402900000004</v>
      </c>
      <c r="P47" s="88">
        <v>27.780069999999998</v>
      </c>
      <c r="Q47" s="88">
        <v>68.910316999999992</v>
      </c>
      <c r="R47" s="88">
        <v>92.755256000000003</v>
      </c>
      <c r="S47" s="88">
        <v>51.599232000000001</v>
      </c>
      <c r="U47" s="84" t="s">
        <v>548</v>
      </c>
    </row>
    <row r="48" spans="1:21" x14ac:dyDescent="0.2">
      <c r="B48" s="84" t="s">
        <v>349</v>
      </c>
      <c r="C48" s="88">
        <v>25.979734000000001</v>
      </c>
      <c r="D48" s="88">
        <v>83.588393000000011</v>
      </c>
      <c r="E48" s="88">
        <v>50.520356999999997</v>
      </c>
      <c r="F48" s="88">
        <v>46.422078999999997</v>
      </c>
      <c r="G48" s="88">
        <v>54.287104999999997</v>
      </c>
      <c r="H48" s="88">
        <v>47.725133</v>
      </c>
      <c r="I48" s="88">
        <v>35.161148999999995</v>
      </c>
      <c r="J48" s="88">
        <v>17.987061999999998</v>
      </c>
      <c r="K48" s="88">
        <v>1.618249</v>
      </c>
      <c r="L48" s="88">
        <v>919.21581900000001</v>
      </c>
      <c r="M48" s="88">
        <v>56.341973999999993</v>
      </c>
      <c r="N48" s="88">
        <v>141.47742300000002</v>
      </c>
      <c r="O48" s="88">
        <v>301.04505999999998</v>
      </c>
      <c r="P48" s="88">
        <v>23.485984999999999</v>
      </c>
      <c r="Q48" s="88">
        <v>49.991281000000001</v>
      </c>
      <c r="R48" s="88">
        <v>89.697851</v>
      </c>
      <c r="S48" s="88">
        <v>47.850995999999995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30.684134</v>
      </c>
      <c r="D50" s="88">
        <v>71.918694000000002</v>
      </c>
      <c r="E50" s="88">
        <v>51.917484999999999</v>
      </c>
      <c r="F50" s="88">
        <v>45.329886000000002</v>
      </c>
      <c r="G50" s="88">
        <v>43.185594999999999</v>
      </c>
      <c r="H50" s="88">
        <v>55.999702999999997</v>
      </c>
      <c r="I50" s="88">
        <v>27.630102000000001</v>
      </c>
      <c r="J50" s="88">
        <v>23.877363999999996</v>
      </c>
      <c r="K50" s="88">
        <v>1.588784</v>
      </c>
      <c r="L50" s="88">
        <v>811.62724600000035</v>
      </c>
      <c r="M50" s="88">
        <v>46.967888000000009</v>
      </c>
      <c r="N50" s="88">
        <v>167.78803299999998</v>
      </c>
      <c r="O50" s="88">
        <v>296.65592999999996</v>
      </c>
      <c r="P50" s="88">
        <v>18.338964000000001</v>
      </c>
      <c r="Q50" s="88">
        <v>67.281981000000002</v>
      </c>
      <c r="R50" s="88">
        <v>76.993810999999994</v>
      </c>
      <c r="S50" s="88">
        <v>47.010859000000004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U51" s="84" t="s">
        <v>539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540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541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542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543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12.659269</v>
      </c>
      <c r="D68" s="88">
        <v>2.1418650000000001</v>
      </c>
      <c r="E68" s="88">
        <v>3.8368009999999999</v>
      </c>
      <c r="F68" s="88">
        <v>178.37659100000002</v>
      </c>
      <c r="G68" s="88">
        <v>394.10079299999995</v>
      </c>
      <c r="H68" s="88">
        <v>104.207269</v>
      </c>
      <c r="I68" s="88">
        <v>27.910887000000002</v>
      </c>
      <c r="J68" s="88">
        <v>45.151978000000007</v>
      </c>
      <c r="K68" s="88">
        <v>1.72322</v>
      </c>
      <c r="L68" s="88">
        <v>111.82635399999998</v>
      </c>
      <c r="M68" s="88">
        <v>18.055240000000001</v>
      </c>
      <c r="N68" s="88">
        <v>1.462655</v>
      </c>
      <c r="O68" s="88">
        <v>11.106572</v>
      </c>
      <c r="P68" s="88">
        <v>121.32616800000002</v>
      </c>
      <c r="Q68" s="88">
        <v>14.989609999999999</v>
      </c>
      <c r="R68" s="88">
        <v>0.95550100000000004</v>
      </c>
      <c r="S68" s="88">
        <v>8.7249999999999996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11.529102999999999</v>
      </c>
      <c r="D69" s="88">
        <v>2.9169989999999997</v>
      </c>
      <c r="E69" s="88">
        <v>2.8974450000000003</v>
      </c>
      <c r="F69" s="88">
        <v>176.365432</v>
      </c>
      <c r="G69" s="88">
        <v>410.44219200000003</v>
      </c>
      <c r="H69" s="88">
        <v>99.816547000000014</v>
      </c>
      <c r="I69" s="88">
        <v>29.495152000000001</v>
      </c>
      <c r="J69" s="88">
        <v>41.287820000000011</v>
      </c>
      <c r="K69" s="88">
        <v>1.0089349999999999</v>
      </c>
      <c r="L69" s="88">
        <v>104.23592100000002</v>
      </c>
      <c r="M69" s="88">
        <v>20.807042999999997</v>
      </c>
      <c r="N69" s="88">
        <v>0.98097199999999996</v>
      </c>
      <c r="O69" s="88">
        <v>12.150967</v>
      </c>
      <c r="P69" s="88">
        <v>112.538596</v>
      </c>
      <c r="Q69" s="88">
        <v>14.028160999999999</v>
      </c>
      <c r="R69" s="88">
        <v>0.782053</v>
      </c>
      <c r="S69" s="88">
        <v>11.030426</v>
      </c>
      <c r="U69" s="84" t="s">
        <v>539</v>
      </c>
    </row>
    <row r="70" spans="1:21" x14ac:dyDescent="0.2">
      <c r="B70" s="84" t="s">
        <v>340</v>
      </c>
      <c r="C70" s="88">
        <v>14.82085</v>
      </c>
      <c r="D70" s="88">
        <v>1.6719649999999999</v>
      </c>
      <c r="E70" s="88">
        <v>3.4480059999999999</v>
      </c>
      <c r="F70" s="88">
        <v>201.11910499999999</v>
      </c>
      <c r="G70" s="88">
        <v>449.40970500000003</v>
      </c>
      <c r="H70" s="88">
        <v>108.462729</v>
      </c>
      <c r="I70" s="88">
        <v>32.104054000000005</v>
      </c>
      <c r="J70" s="88">
        <v>41.839512999999997</v>
      </c>
      <c r="K70" s="88">
        <v>1.8364130000000003</v>
      </c>
      <c r="L70" s="88">
        <v>128.12339500000004</v>
      </c>
      <c r="M70" s="88">
        <v>24.979482000000001</v>
      </c>
      <c r="N70" s="88">
        <v>1.29975</v>
      </c>
      <c r="O70" s="88">
        <v>8.2100760000000008</v>
      </c>
      <c r="P70" s="88">
        <v>119.62506900000002</v>
      </c>
      <c r="Q70" s="88">
        <v>17.271515999999998</v>
      </c>
      <c r="R70" s="88">
        <v>0.97184900000000007</v>
      </c>
      <c r="S70" s="88">
        <v>13.525231999999999</v>
      </c>
      <c r="U70" s="84" t="s">
        <v>540</v>
      </c>
    </row>
    <row r="71" spans="1:21" x14ac:dyDescent="0.2">
      <c r="B71" s="84" t="s">
        <v>341</v>
      </c>
      <c r="C71" s="88">
        <v>11.566298</v>
      </c>
      <c r="D71" s="88">
        <v>1.2173379999999998</v>
      </c>
      <c r="E71" s="88">
        <v>3.0013680000000003</v>
      </c>
      <c r="F71" s="88">
        <v>173.07987700000001</v>
      </c>
      <c r="G71" s="88">
        <v>390.36126399999995</v>
      </c>
      <c r="H71" s="88">
        <v>94.659221000000016</v>
      </c>
      <c r="I71" s="88">
        <v>30.843002999999996</v>
      </c>
      <c r="J71" s="88">
        <v>37.367004000000001</v>
      </c>
      <c r="K71" s="88">
        <v>2.0847289999999998</v>
      </c>
      <c r="L71" s="88">
        <v>119.47079900000003</v>
      </c>
      <c r="M71" s="88">
        <v>18.275926000000002</v>
      </c>
      <c r="N71" s="88">
        <v>1.2763330000000002</v>
      </c>
      <c r="O71" s="88">
        <v>11.77882</v>
      </c>
      <c r="P71" s="88">
        <v>104.80191199999999</v>
      </c>
      <c r="Q71" s="88">
        <v>14.021061999999999</v>
      </c>
      <c r="R71" s="88">
        <v>0.89940399999999998</v>
      </c>
      <c r="S71" s="88">
        <v>10.535598</v>
      </c>
      <c r="U71" s="84" t="s">
        <v>541</v>
      </c>
    </row>
    <row r="72" spans="1:21" x14ac:dyDescent="0.2">
      <c r="B72" s="84" t="s">
        <v>342</v>
      </c>
      <c r="C72" s="88">
        <v>14.809566</v>
      </c>
      <c r="D72" s="88">
        <v>1.2671920000000001</v>
      </c>
      <c r="E72" s="88">
        <v>3.5905040000000001</v>
      </c>
      <c r="F72" s="88">
        <v>193.64399900000001</v>
      </c>
      <c r="G72" s="88">
        <v>448.39997100000005</v>
      </c>
      <c r="H72" s="88">
        <v>103.05708600000003</v>
      </c>
      <c r="I72" s="88">
        <v>36.100902000000005</v>
      </c>
      <c r="J72" s="88">
        <v>46.632300999999977</v>
      </c>
      <c r="K72" s="88">
        <v>2.0859999999999999</v>
      </c>
      <c r="L72" s="88">
        <v>114.78554300000002</v>
      </c>
      <c r="M72" s="88">
        <v>22.458036</v>
      </c>
      <c r="N72" s="88">
        <v>1.7572969999999999</v>
      </c>
      <c r="O72" s="88">
        <v>10.343060999999999</v>
      </c>
      <c r="P72" s="88">
        <v>120.627044</v>
      </c>
      <c r="Q72" s="88">
        <v>16.925355</v>
      </c>
      <c r="R72" s="88">
        <v>0.70871000000000006</v>
      </c>
      <c r="S72" s="88">
        <v>17.883648999999998</v>
      </c>
      <c r="U72" s="84" t="s">
        <v>542</v>
      </c>
    </row>
    <row r="73" spans="1:21" x14ac:dyDescent="0.2">
      <c r="B73" s="84" t="s">
        <v>343</v>
      </c>
      <c r="C73" s="88">
        <v>14.895041000000001</v>
      </c>
      <c r="D73" s="88">
        <v>1.468472</v>
      </c>
      <c r="E73" s="88">
        <v>3.8418460000000003</v>
      </c>
      <c r="F73" s="88">
        <v>178.250935</v>
      </c>
      <c r="G73" s="88">
        <v>409.79382100000004</v>
      </c>
      <c r="H73" s="88">
        <v>100.16512300000001</v>
      </c>
      <c r="I73" s="88">
        <v>29.971705</v>
      </c>
      <c r="J73" s="88">
        <v>46.33525599999998</v>
      </c>
      <c r="K73" s="88">
        <v>0.59832300000000005</v>
      </c>
      <c r="L73" s="88">
        <v>114.39250500000004</v>
      </c>
      <c r="M73" s="88">
        <v>21.573104000000001</v>
      </c>
      <c r="N73" s="88">
        <v>1.446542</v>
      </c>
      <c r="O73" s="88">
        <v>10.175126000000001</v>
      </c>
      <c r="P73" s="88">
        <v>117.173638</v>
      </c>
      <c r="Q73" s="88">
        <v>16.145855000000001</v>
      </c>
      <c r="R73" s="88">
        <v>0.53355900000000001</v>
      </c>
      <c r="S73" s="88">
        <v>15.009039</v>
      </c>
      <c r="U73" s="84" t="s">
        <v>543</v>
      </c>
    </row>
    <row r="74" spans="1:21" x14ac:dyDescent="0.2">
      <c r="B74" s="84" t="s">
        <v>344</v>
      </c>
      <c r="C74" s="88">
        <v>16.817693999999999</v>
      </c>
      <c r="D74" s="88">
        <v>2.0114429999999999</v>
      </c>
      <c r="E74" s="88">
        <v>3.3493569999999999</v>
      </c>
      <c r="F74" s="88">
        <v>154.835318</v>
      </c>
      <c r="G74" s="88">
        <v>423.09246400000001</v>
      </c>
      <c r="H74" s="88">
        <v>102.33705100000002</v>
      </c>
      <c r="I74" s="88">
        <v>26.287229999999997</v>
      </c>
      <c r="J74" s="88">
        <v>47.603718999999991</v>
      </c>
      <c r="K74" s="88">
        <v>3.250362</v>
      </c>
      <c r="L74" s="88">
        <v>87.898111999999998</v>
      </c>
      <c r="M74" s="88">
        <v>39.897004000000003</v>
      </c>
      <c r="N74" s="88">
        <v>1.187144</v>
      </c>
      <c r="O74" s="88">
        <v>11.143801</v>
      </c>
      <c r="P74" s="88">
        <v>114.75991</v>
      </c>
      <c r="Q74" s="88">
        <v>15.827779999999997</v>
      </c>
      <c r="R74" s="88">
        <v>0.71992299999999998</v>
      </c>
      <c r="S74" s="88">
        <v>14.538286000000001</v>
      </c>
      <c r="U74" s="84" t="s">
        <v>544</v>
      </c>
    </row>
    <row r="75" spans="1:21" x14ac:dyDescent="0.2">
      <c r="B75" s="84" t="s">
        <v>345</v>
      </c>
      <c r="C75" s="88">
        <v>13.216772000000001</v>
      </c>
      <c r="D75" s="88">
        <v>1.6831119999999999</v>
      </c>
      <c r="E75" s="88">
        <v>2.7361849999999999</v>
      </c>
      <c r="F75" s="88">
        <v>118.848874</v>
      </c>
      <c r="G75" s="88">
        <v>323.28479299999998</v>
      </c>
      <c r="H75" s="88">
        <v>83.860854999999972</v>
      </c>
      <c r="I75" s="88">
        <v>11.371931</v>
      </c>
      <c r="J75" s="88">
        <v>46.426336000000006</v>
      </c>
      <c r="K75" s="88">
        <v>0.24150199999999999</v>
      </c>
      <c r="L75" s="88">
        <v>65.813527000000008</v>
      </c>
      <c r="M75" s="88">
        <v>26.093827000000001</v>
      </c>
      <c r="N75" s="88">
        <v>1.1363910000000002</v>
      </c>
      <c r="O75" s="88">
        <v>5.7942459999999993</v>
      </c>
      <c r="P75" s="88">
        <v>97.258945000000011</v>
      </c>
      <c r="Q75" s="88">
        <v>17.771984999999997</v>
      </c>
      <c r="R75" s="88">
        <v>0.471966</v>
      </c>
      <c r="S75" s="88">
        <v>6.5118150000000004</v>
      </c>
      <c r="U75" s="84" t="s">
        <v>545</v>
      </c>
    </row>
    <row r="76" spans="1:21" x14ac:dyDescent="0.2">
      <c r="B76" s="84" t="s">
        <v>346</v>
      </c>
      <c r="C76" s="88">
        <v>16.780733000000001</v>
      </c>
      <c r="D76" s="88">
        <v>1.2350109999999999</v>
      </c>
      <c r="E76" s="88">
        <v>2.7016179999999999</v>
      </c>
      <c r="F76" s="88">
        <v>160.89967200000001</v>
      </c>
      <c r="G76" s="88">
        <v>384.49980199999999</v>
      </c>
      <c r="H76" s="88">
        <v>96.727871999999991</v>
      </c>
      <c r="I76" s="88">
        <v>28.766150000000003</v>
      </c>
      <c r="J76" s="88">
        <v>44.642257000000001</v>
      </c>
      <c r="K76" s="88">
        <v>1.3238240000000001</v>
      </c>
      <c r="L76" s="88">
        <v>90.262141</v>
      </c>
      <c r="M76" s="88">
        <v>28.719940999999999</v>
      </c>
      <c r="N76" s="88">
        <v>1.7319119999999999</v>
      </c>
      <c r="O76" s="88">
        <v>5.4973519999999994</v>
      </c>
      <c r="P76" s="88">
        <v>114.87094599999999</v>
      </c>
      <c r="Q76" s="88">
        <v>17.231376999999998</v>
      </c>
      <c r="R76" s="88">
        <v>0.753224</v>
      </c>
      <c r="S76" s="88">
        <v>12.751389</v>
      </c>
      <c r="U76" s="84" t="s">
        <v>546</v>
      </c>
    </row>
    <row r="77" spans="1:21" x14ac:dyDescent="0.2">
      <c r="B77" s="84" t="s">
        <v>347</v>
      </c>
      <c r="C77" s="88">
        <v>15.174716999999999</v>
      </c>
      <c r="D77" s="88">
        <v>1.8594299999999999</v>
      </c>
      <c r="E77" s="88">
        <v>2.645705</v>
      </c>
      <c r="F77" s="88">
        <v>153.928427</v>
      </c>
      <c r="G77" s="88">
        <v>414.17283799999996</v>
      </c>
      <c r="H77" s="88">
        <v>103.656458</v>
      </c>
      <c r="I77" s="88">
        <v>31.403681000000002</v>
      </c>
      <c r="J77" s="88">
        <v>43.74042399999999</v>
      </c>
      <c r="K77" s="88">
        <v>2.2977829999999999</v>
      </c>
      <c r="L77" s="88">
        <v>80.515188000000009</v>
      </c>
      <c r="M77" s="88">
        <v>32.763998999999998</v>
      </c>
      <c r="N77" s="88">
        <v>0.89956600000000009</v>
      </c>
      <c r="O77" s="88">
        <v>4.067259</v>
      </c>
      <c r="P77" s="88">
        <v>109.07817299999999</v>
      </c>
      <c r="Q77" s="88">
        <v>18.403696999999998</v>
      </c>
      <c r="R77" s="88">
        <v>0.69901999999999997</v>
      </c>
      <c r="S77" s="88">
        <v>8.8551080000000013</v>
      </c>
      <c r="U77" s="84" t="s">
        <v>547</v>
      </c>
    </row>
    <row r="78" spans="1:21" x14ac:dyDescent="0.2">
      <c r="B78" s="84" t="s">
        <v>348</v>
      </c>
      <c r="C78" s="88">
        <v>17.549183000000003</v>
      </c>
      <c r="D78" s="88">
        <v>2.2050190000000001</v>
      </c>
      <c r="E78" s="88">
        <v>2.776354</v>
      </c>
      <c r="F78" s="88">
        <v>157.35671099999999</v>
      </c>
      <c r="G78" s="88">
        <v>387.75519599999996</v>
      </c>
      <c r="H78" s="88">
        <v>110.11973599999997</v>
      </c>
      <c r="I78" s="88">
        <v>24.244912999999997</v>
      </c>
      <c r="J78" s="88">
        <v>47.948177999999999</v>
      </c>
      <c r="K78" s="88">
        <v>2.6134609999999991</v>
      </c>
      <c r="L78" s="88">
        <v>83.101348999999999</v>
      </c>
      <c r="M78" s="88">
        <v>18.864077000000002</v>
      </c>
      <c r="N78" s="88">
        <v>0.92984800000000001</v>
      </c>
      <c r="O78" s="88">
        <v>6.8319739999999998</v>
      </c>
      <c r="P78" s="88">
        <v>109.65069800000001</v>
      </c>
      <c r="Q78" s="88">
        <v>16.834403000000002</v>
      </c>
      <c r="R78" s="88">
        <v>0.64509400000000006</v>
      </c>
      <c r="S78" s="88">
        <v>9.4647869999999976</v>
      </c>
      <c r="U78" s="84" t="s">
        <v>548</v>
      </c>
    </row>
    <row r="79" spans="1:21" x14ac:dyDescent="0.2">
      <c r="B79" s="84" t="s">
        <v>349</v>
      </c>
      <c r="C79" s="88">
        <v>15.576846999999999</v>
      </c>
      <c r="D79" s="88">
        <v>2.5981179999999999</v>
      </c>
      <c r="E79" s="88">
        <v>2.9027030000000003</v>
      </c>
      <c r="F79" s="88">
        <v>122.116417</v>
      </c>
      <c r="G79" s="88">
        <v>335.551895</v>
      </c>
      <c r="H79" s="88">
        <v>80.212413000000012</v>
      </c>
      <c r="I79" s="88">
        <v>17.063169000000002</v>
      </c>
      <c r="J79" s="88">
        <v>48.810315000000003</v>
      </c>
      <c r="K79" s="88">
        <v>1.1154009999999999</v>
      </c>
      <c r="L79" s="88">
        <v>76.29071500000002</v>
      </c>
      <c r="M79" s="88">
        <v>17.387392999999999</v>
      </c>
      <c r="N79" s="88">
        <v>0.98821399999999993</v>
      </c>
      <c r="O79" s="88">
        <v>7.5839540000000003</v>
      </c>
      <c r="P79" s="88">
        <v>105.52014</v>
      </c>
      <c r="Q79" s="88">
        <v>16.076611999999997</v>
      </c>
      <c r="R79" s="88">
        <v>0.46975499999999998</v>
      </c>
      <c r="S79" s="88">
        <v>5.1636109999999995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12.586209</v>
      </c>
      <c r="D81" s="88">
        <v>2.4596480000000001</v>
      </c>
      <c r="E81" s="88">
        <v>2.64147</v>
      </c>
      <c r="F81" s="88">
        <v>154.61631599999998</v>
      </c>
      <c r="G81" s="88">
        <v>358.105704</v>
      </c>
      <c r="H81" s="88">
        <v>92.805386999999982</v>
      </c>
      <c r="I81" s="88">
        <v>18.945288000000001</v>
      </c>
      <c r="J81" s="88">
        <v>42.073413000000009</v>
      </c>
      <c r="K81" s="88">
        <v>2.8808829999999999</v>
      </c>
      <c r="L81" s="88">
        <v>101.26173899999998</v>
      </c>
      <c r="M81" s="88">
        <v>16.183900000000001</v>
      </c>
      <c r="N81" s="88">
        <v>1.0608430000000002</v>
      </c>
      <c r="O81" s="88">
        <v>6.6645849999999998</v>
      </c>
      <c r="P81" s="88">
        <v>103.25965400000001</v>
      </c>
      <c r="Q81" s="88">
        <v>14.799173</v>
      </c>
      <c r="R81" s="88">
        <v>0.40558900000000003</v>
      </c>
      <c r="S81" s="88">
        <v>7.8304999999999998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U82" s="84" t="s">
        <v>539</v>
      </c>
    </row>
    <row r="83" spans="1:21" x14ac:dyDescent="0.2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540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541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542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543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45.002658999999987</v>
      </c>
      <c r="D99" s="88">
        <v>6.1528319999999992</v>
      </c>
      <c r="E99" s="88">
        <v>32.938782999999987</v>
      </c>
      <c r="F99" s="88">
        <v>22.128917000000001</v>
      </c>
      <c r="G99" s="88">
        <v>9.1376959999999983</v>
      </c>
      <c r="H99" s="88">
        <v>6.6364079999999994</v>
      </c>
      <c r="I99" s="88">
        <v>4.6382059999999985</v>
      </c>
      <c r="J99" s="88">
        <v>11.531115</v>
      </c>
      <c r="K99" s="88">
        <v>13.643556000000004</v>
      </c>
      <c r="L99" s="88">
        <v>131.49835300000004</v>
      </c>
      <c r="M99" s="88">
        <v>120.97085700000008</v>
      </c>
      <c r="N99" s="88">
        <v>23.564315999999998</v>
      </c>
      <c r="O99" s="88">
        <v>82.51235400000003</v>
      </c>
      <c r="P99" s="88">
        <v>4.6249859999999998</v>
      </c>
      <c r="Q99" s="88">
        <v>2.2887119999999999</v>
      </c>
      <c r="R99" s="88">
        <v>2.6339779999999999</v>
      </c>
      <c r="S99" s="88">
        <v>27.136032999999998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37.813258000000005</v>
      </c>
      <c r="D100" s="88">
        <v>5.6514059999999997</v>
      </c>
      <c r="E100" s="88">
        <v>35.783237999999997</v>
      </c>
      <c r="F100" s="88">
        <v>18.825671</v>
      </c>
      <c r="G100" s="88">
        <v>9.5940239999999992</v>
      </c>
      <c r="H100" s="88">
        <v>6.4752369999999999</v>
      </c>
      <c r="I100" s="88">
        <v>4.9664089999999996</v>
      </c>
      <c r="J100" s="88">
        <v>11.846191999999999</v>
      </c>
      <c r="K100" s="88">
        <v>13.194998999999999</v>
      </c>
      <c r="L100" s="88">
        <v>109.36155600000005</v>
      </c>
      <c r="M100" s="88">
        <v>101.97056800000006</v>
      </c>
      <c r="N100" s="88">
        <v>21.563622000000006</v>
      </c>
      <c r="O100" s="88">
        <v>81.959905999999989</v>
      </c>
      <c r="P100" s="88">
        <v>4.3708170000000006</v>
      </c>
      <c r="Q100" s="88">
        <v>3.955858000000001</v>
      </c>
      <c r="R100" s="88">
        <v>2.2010420000000002</v>
      </c>
      <c r="S100" s="88">
        <v>27.150327000000001</v>
      </c>
      <c r="U100" s="84" t="s">
        <v>539</v>
      </c>
    </row>
    <row r="101" spans="1:21" x14ac:dyDescent="0.2">
      <c r="B101" s="84" t="s">
        <v>340</v>
      </c>
      <c r="C101" s="88">
        <v>49.411460000000041</v>
      </c>
      <c r="D101" s="88">
        <v>8.0468539999999997</v>
      </c>
      <c r="E101" s="88">
        <v>42.384136000000005</v>
      </c>
      <c r="F101" s="88">
        <v>24.363814999999992</v>
      </c>
      <c r="G101" s="88">
        <v>12.925103</v>
      </c>
      <c r="H101" s="88">
        <v>8.1419040000000003</v>
      </c>
      <c r="I101" s="88">
        <v>5.6670690000000006</v>
      </c>
      <c r="J101" s="88">
        <v>14.307809000000002</v>
      </c>
      <c r="K101" s="88">
        <v>15.021423</v>
      </c>
      <c r="L101" s="88">
        <v>117.56346600000001</v>
      </c>
      <c r="M101" s="88">
        <v>121.66501500000004</v>
      </c>
      <c r="N101" s="88">
        <v>24.773801999999996</v>
      </c>
      <c r="O101" s="88">
        <v>82.746894999999952</v>
      </c>
      <c r="P101" s="88">
        <v>4.1275389999999996</v>
      </c>
      <c r="Q101" s="88">
        <v>2.9568599999999998</v>
      </c>
      <c r="R101" s="88">
        <v>3.0252779999999997</v>
      </c>
      <c r="S101" s="88">
        <v>35.51005</v>
      </c>
      <c r="U101" s="84" t="s">
        <v>540</v>
      </c>
    </row>
    <row r="102" spans="1:21" x14ac:dyDescent="0.2">
      <c r="B102" s="84" t="s">
        <v>341</v>
      </c>
      <c r="C102" s="88">
        <v>56.988803000000019</v>
      </c>
      <c r="D102" s="88">
        <v>7.6267219999999991</v>
      </c>
      <c r="E102" s="88">
        <v>30.508808999999999</v>
      </c>
      <c r="F102" s="88">
        <v>18.914421000000011</v>
      </c>
      <c r="G102" s="88">
        <v>10.340222000000001</v>
      </c>
      <c r="H102" s="88">
        <v>6.3075369999999999</v>
      </c>
      <c r="I102" s="88">
        <v>5.2849269999999997</v>
      </c>
      <c r="J102" s="88">
        <v>13.275801</v>
      </c>
      <c r="K102" s="88">
        <v>11.197761000000002</v>
      </c>
      <c r="L102" s="88">
        <v>104.20984500000003</v>
      </c>
      <c r="M102" s="88">
        <v>106.50512500000002</v>
      </c>
      <c r="N102" s="88">
        <v>23.149471000000005</v>
      </c>
      <c r="O102" s="88">
        <v>68.662895000000006</v>
      </c>
      <c r="P102" s="88">
        <v>4.7322150000000009</v>
      </c>
      <c r="Q102" s="88">
        <v>2.4249689999999999</v>
      </c>
      <c r="R102" s="88">
        <v>2.4062299999999999</v>
      </c>
      <c r="S102" s="88">
        <v>28.859964000000002</v>
      </c>
      <c r="U102" s="84" t="s">
        <v>541</v>
      </c>
    </row>
    <row r="103" spans="1:21" x14ac:dyDescent="0.2">
      <c r="B103" s="84" t="s">
        <v>342</v>
      </c>
      <c r="C103" s="88">
        <v>59.821233999999968</v>
      </c>
      <c r="D103" s="88">
        <v>8.9266559999999995</v>
      </c>
      <c r="E103" s="88">
        <v>36.687913999999999</v>
      </c>
      <c r="F103" s="88">
        <v>29.891449000000012</v>
      </c>
      <c r="G103" s="88">
        <v>11.807411</v>
      </c>
      <c r="H103" s="88">
        <v>8.7661039999999986</v>
      </c>
      <c r="I103" s="88">
        <v>5.8371719999999998</v>
      </c>
      <c r="J103" s="88">
        <v>15.260331000000001</v>
      </c>
      <c r="K103" s="88">
        <v>12.753213999999996</v>
      </c>
      <c r="L103" s="88">
        <v>112.17041100000002</v>
      </c>
      <c r="M103" s="88">
        <v>117.83880599999999</v>
      </c>
      <c r="N103" s="88">
        <v>27.763630999999993</v>
      </c>
      <c r="O103" s="88">
        <v>82.462835000000013</v>
      </c>
      <c r="P103" s="88">
        <v>5.237641</v>
      </c>
      <c r="Q103" s="88">
        <v>2.6090330000000002</v>
      </c>
      <c r="R103" s="88">
        <v>2.98814</v>
      </c>
      <c r="S103" s="88">
        <v>29.785309000000002</v>
      </c>
      <c r="U103" s="84" t="s">
        <v>542</v>
      </c>
    </row>
    <row r="104" spans="1:21" x14ac:dyDescent="0.2">
      <c r="B104" s="84" t="s">
        <v>343</v>
      </c>
      <c r="C104" s="88">
        <v>46.409870000000019</v>
      </c>
      <c r="D104" s="88">
        <v>5.8383910000000014</v>
      </c>
      <c r="E104" s="88">
        <v>32.791086000000007</v>
      </c>
      <c r="F104" s="88">
        <v>27.581054999999985</v>
      </c>
      <c r="G104" s="88">
        <v>10.5108</v>
      </c>
      <c r="H104" s="88">
        <v>7.587845999999999</v>
      </c>
      <c r="I104" s="88">
        <v>5.8714350000000008</v>
      </c>
      <c r="J104" s="88">
        <v>14.027814999999999</v>
      </c>
      <c r="K104" s="88">
        <v>13.034099000000001</v>
      </c>
      <c r="L104" s="88">
        <v>111.677004</v>
      </c>
      <c r="M104" s="88">
        <v>114.55273099999997</v>
      </c>
      <c r="N104" s="88">
        <v>27.302781000000007</v>
      </c>
      <c r="O104" s="88">
        <v>71.765498000000008</v>
      </c>
      <c r="P104" s="88">
        <v>4.3443620000000003</v>
      </c>
      <c r="Q104" s="88">
        <v>1.9205130000000001</v>
      </c>
      <c r="R104" s="88">
        <v>2.7114149999999997</v>
      </c>
      <c r="S104" s="88">
        <v>33.157957000000003</v>
      </c>
      <c r="U104" s="84" t="s">
        <v>543</v>
      </c>
    </row>
    <row r="105" spans="1:21" x14ac:dyDescent="0.2">
      <c r="B105" s="84" t="s">
        <v>344</v>
      </c>
      <c r="C105" s="88">
        <v>31.786132000000016</v>
      </c>
      <c r="D105" s="88">
        <v>3.1422989999999995</v>
      </c>
      <c r="E105" s="88">
        <v>29.003054999999989</v>
      </c>
      <c r="F105" s="88">
        <v>18.763466999999995</v>
      </c>
      <c r="G105" s="88">
        <v>10.922255</v>
      </c>
      <c r="H105" s="88">
        <v>6.5532050000000002</v>
      </c>
      <c r="I105" s="88">
        <v>5.2967190000000004</v>
      </c>
      <c r="J105" s="88">
        <v>14.953325</v>
      </c>
      <c r="K105" s="88">
        <v>12.550508000000004</v>
      </c>
      <c r="L105" s="88">
        <v>128.026005</v>
      </c>
      <c r="M105" s="88">
        <v>132.58391500000005</v>
      </c>
      <c r="N105" s="88">
        <v>27.121413000000004</v>
      </c>
      <c r="O105" s="88">
        <v>91.490460000000013</v>
      </c>
      <c r="P105" s="88">
        <v>5.6570960000000001</v>
      </c>
      <c r="Q105" s="88">
        <v>1.963454</v>
      </c>
      <c r="R105" s="88">
        <v>3.1565550000000009</v>
      </c>
      <c r="S105" s="88">
        <v>29.226552000000002</v>
      </c>
      <c r="U105" s="84" t="s">
        <v>544</v>
      </c>
    </row>
    <row r="106" spans="1:21" x14ac:dyDescent="0.2">
      <c r="B106" s="84" t="s">
        <v>345</v>
      </c>
      <c r="C106" s="88">
        <v>21.182186000000002</v>
      </c>
      <c r="D106" s="88">
        <v>1.5506220000000002</v>
      </c>
      <c r="E106" s="88">
        <v>21.019772999999997</v>
      </c>
      <c r="F106" s="88">
        <v>15.487717000000007</v>
      </c>
      <c r="G106" s="88">
        <v>6.9978420000000003</v>
      </c>
      <c r="H106" s="88">
        <v>5.8587689999999997</v>
      </c>
      <c r="I106" s="88">
        <v>3.5240679999999989</v>
      </c>
      <c r="J106" s="88">
        <v>7.265439999999999</v>
      </c>
      <c r="K106" s="88">
        <v>7.5353969999999988</v>
      </c>
      <c r="L106" s="88">
        <v>140.87162999999993</v>
      </c>
      <c r="M106" s="88">
        <v>123.53453500000001</v>
      </c>
      <c r="N106" s="88">
        <v>26.529608999999994</v>
      </c>
      <c r="O106" s="88">
        <v>77.525947000000016</v>
      </c>
      <c r="P106" s="88">
        <v>4.8877100000000002</v>
      </c>
      <c r="Q106" s="88">
        <v>1.0876399999999999</v>
      </c>
      <c r="R106" s="88">
        <v>3.1143910000000004</v>
      </c>
      <c r="S106" s="88">
        <v>21.670984000000004</v>
      </c>
      <c r="U106" s="84" t="s">
        <v>545</v>
      </c>
    </row>
    <row r="107" spans="1:21" x14ac:dyDescent="0.2">
      <c r="B107" s="84" t="s">
        <v>346</v>
      </c>
      <c r="C107" s="88">
        <v>52.07911499999998</v>
      </c>
      <c r="D107" s="88">
        <v>4.7916889999999999</v>
      </c>
      <c r="E107" s="88">
        <v>30.81625600000001</v>
      </c>
      <c r="F107" s="88">
        <v>21.140394999999998</v>
      </c>
      <c r="G107" s="88">
        <v>10.539709</v>
      </c>
      <c r="H107" s="88">
        <v>7.9802379999999999</v>
      </c>
      <c r="I107" s="88">
        <v>5.6089550000000017</v>
      </c>
      <c r="J107" s="88">
        <v>13.013007</v>
      </c>
      <c r="K107" s="88">
        <v>9.9709239999999983</v>
      </c>
      <c r="L107" s="88">
        <v>147.69423500000005</v>
      </c>
      <c r="M107" s="88">
        <v>126.35478800000001</v>
      </c>
      <c r="N107" s="88">
        <v>26.902849000000003</v>
      </c>
      <c r="O107" s="88">
        <v>88.491244000000009</v>
      </c>
      <c r="P107" s="88">
        <v>4.3684329999999996</v>
      </c>
      <c r="Q107" s="88">
        <v>2.2311459999999999</v>
      </c>
      <c r="R107" s="88">
        <v>3.6149889999999996</v>
      </c>
      <c r="S107" s="88">
        <v>30.742551999999996</v>
      </c>
      <c r="U107" s="84" t="s">
        <v>546</v>
      </c>
    </row>
    <row r="108" spans="1:21" x14ac:dyDescent="0.2">
      <c r="B108" s="84" t="s">
        <v>347</v>
      </c>
      <c r="C108" s="88">
        <v>45.246328000000005</v>
      </c>
      <c r="D108" s="88">
        <v>5.1844129999999993</v>
      </c>
      <c r="E108" s="88">
        <v>27.822111</v>
      </c>
      <c r="F108" s="88">
        <v>18.637687999999997</v>
      </c>
      <c r="G108" s="88">
        <v>11.243973</v>
      </c>
      <c r="H108" s="88">
        <v>6.8663309999999997</v>
      </c>
      <c r="I108" s="88">
        <v>6.0021589999999989</v>
      </c>
      <c r="J108" s="88">
        <v>13.187231999999998</v>
      </c>
      <c r="K108" s="88">
        <v>10.806535000000002</v>
      </c>
      <c r="L108" s="88">
        <v>134.26556199999999</v>
      </c>
      <c r="M108" s="88">
        <v>110.07578100000002</v>
      </c>
      <c r="N108" s="88">
        <v>25.981280999999999</v>
      </c>
      <c r="O108" s="88">
        <v>67.641722000000001</v>
      </c>
      <c r="P108" s="88">
        <v>4.3690960000000008</v>
      </c>
      <c r="Q108" s="88">
        <v>2.6507239999999994</v>
      </c>
      <c r="R108" s="88">
        <v>2.4088049999999992</v>
      </c>
      <c r="S108" s="88">
        <v>31.300450999999999</v>
      </c>
      <c r="U108" s="84" t="s">
        <v>547</v>
      </c>
    </row>
    <row r="109" spans="1:21" x14ac:dyDescent="0.2">
      <c r="B109" s="84" t="s">
        <v>348</v>
      </c>
      <c r="C109" s="88">
        <v>42.323750000000004</v>
      </c>
      <c r="D109" s="88">
        <v>6.3457709999999992</v>
      </c>
      <c r="E109" s="88">
        <v>25.952546000000005</v>
      </c>
      <c r="F109" s="88">
        <v>18.257718999999994</v>
      </c>
      <c r="G109" s="88">
        <v>9.5399569999999994</v>
      </c>
      <c r="H109" s="88">
        <v>6.7481369999999998</v>
      </c>
      <c r="I109" s="88">
        <v>5.0044999999999993</v>
      </c>
      <c r="J109" s="88">
        <v>12.354583</v>
      </c>
      <c r="K109" s="88">
        <v>9.9084569999999985</v>
      </c>
      <c r="L109" s="88">
        <v>146.85861000000003</v>
      </c>
      <c r="M109" s="88">
        <v>107.07798799999999</v>
      </c>
      <c r="N109" s="88">
        <v>25.896244000000003</v>
      </c>
      <c r="O109" s="88">
        <v>72.152774000000008</v>
      </c>
      <c r="P109" s="88">
        <v>4.309264999999999</v>
      </c>
      <c r="Q109" s="88">
        <v>1.8288550000000001</v>
      </c>
      <c r="R109" s="88">
        <v>1.667613</v>
      </c>
      <c r="S109" s="88">
        <v>29.880229</v>
      </c>
      <c r="U109" s="84" t="s">
        <v>548</v>
      </c>
    </row>
    <row r="110" spans="1:21" x14ac:dyDescent="0.2">
      <c r="B110" s="84" t="s">
        <v>349</v>
      </c>
      <c r="C110" s="88">
        <v>30.922307999999994</v>
      </c>
      <c r="D110" s="88">
        <v>7.5018619999999991</v>
      </c>
      <c r="E110" s="88">
        <v>19.899688000000005</v>
      </c>
      <c r="F110" s="88">
        <v>13.064307000000003</v>
      </c>
      <c r="G110" s="88">
        <v>8.2990099999999991</v>
      </c>
      <c r="H110" s="88">
        <v>6.0253220000000001</v>
      </c>
      <c r="I110" s="88">
        <v>4.3099749999999997</v>
      </c>
      <c r="J110" s="88">
        <v>8.5429320000000004</v>
      </c>
      <c r="K110" s="88">
        <v>7.8317309999999996</v>
      </c>
      <c r="L110" s="88">
        <v>155.44760800000003</v>
      </c>
      <c r="M110" s="88">
        <v>117.53730799999997</v>
      </c>
      <c r="N110" s="88">
        <v>23.677820000000004</v>
      </c>
      <c r="O110" s="88">
        <v>78.122179999999986</v>
      </c>
      <c r="P110" s="88">
        <v>4.4676330000000002</v>
      </c>
      <c r="Q110" s="88">
        <v>2.1840739999999998</v>
      </c>
      <c r="R110" s="88">
        <v>1.6449919999999998</v>
      </c>
      <c r="S110" s="88">
        <v>26.819621000000001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37.410480999999997</v>
      </c>
      <c r="D112" s="88">
        <v>5.8148960000000001</v>
      </c>
      <c r="E112" s="88">
        <v>26.821940999999995</v>
      </c>
      <c r="F112" s="88">
        <v>14.824193000000001</v>
      </c>
      <c r="G112" s="88">
        <v>9.5874610000000011</v>
      </c>
      <c r="H112" s="88">
        <v>5.9379139999999992</v>
      </c>
      <c r="I112" s="88">
        <v>5.3515750000000004</v>
      </c>
      <c r="J112" s="88">
        <v>9.3509910000000005</v>
      </c>
      <c r="K112" s="88">
        <v>7.2328889999999992</v>
      </c>
      <c r="L112" s="88">
        <v>123.67340999999999</v>
      </c>
      <c r="M112" s="88">
        <v>117.10434199999999</v>
      </c>
      <c r="N112" s="88">
        <v>20.07695399999999</v>
      </c>
      <c r="O112" s="88">
        <v>75.266413999999997</v>
      </c>
      <c r="P112" s="88">
        <v>4.217852999999999</v>
      </c>
      <c r="Q112" s="88">
        <v>1.7698429999999998</v>
      </c>
      <c r="R112" s="88">
        <v>1.8556809999999999</v>
      </c>
      <c r="S112" s="88">
        <v>26.281898999999999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U113" s="84" t="s">
        <v>539</v>
      </c>
    </row>
    <row r="114" spans="1:21" x14ac:dyDescent="0.2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540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541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542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543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23.205959999999997</v>
      </c>
      <c r="D130" s="88">
        <v>57.670826000000005</v>
      </c>
      <c r="E130" s="88">
        <v>24.154599000000001</v>
      </c>
      <c r="F130" s="88">
        <v>308.75161800000006</v>
      </c>
      <c r="G130" s="88">
        <v>151.53852700000002</v>
      </c>
      <c r="H130" s="88">
        <v>80.804209</v>
      </c>
      <c r="I130" s="88">
        <v>1.6342000000000001</v>
      </c>
      <c r="J130" s="88">
        <v>95.439593000000002</v>
      </c>
      <c r="K130" s="88">
        <v>7.2458320000000001</v>
      </c>
      <c r="L130" s="88">
        <v>8.851132999999999</v>
      </c>
      <c r="M130" s="88">
        <v>3.3364670000000003</v>
      </c>
      <c r="N130" s="88">
        <v>3.1211310000000001</v>
      </c>
      <c r="O130" s="88">
        <v>25.035529000000004</v>
      </c>
      <c r="P130" s="88">
        <v>46.077633000000006</v>
      </c>
      <c r="Q130" s="88">
        <v>639.22544799999991</v>
      </c>
      <c r="R130" s="88">
        <v>830.5835509999996</v>
      </c>
      <c r="S130" s="88">
        <v>4.4567600000000001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22.587900000000001</v>
      </c>
      <c r="D131" s="88">
        <v>60.784258000000008</v>
      </c>
      <c r="E131" s="88">
        <v>20.551836000000002</v>
      </c>
      <c r="F131" s="88">
        <v>296.86996699999997</v>
      </c>
      <c r="G131" s="88">
        <v>146.79969500000001</v>
      </c>
      <c r="H131" s="88">
        <v>79.907743999999994</v>
      </c>
      <c r="I131" s="88">
        <v>2.3802469999999998</v>
      </c>
      <c r="J131" s="88">
        <v>97.791604000000007</v>
      </c>
      <c r="K131" s="88">
        <v>8.4581560000000007</v>
      </c>
      <c r="L131" s="88">
        <v>12.856652</v>
      </c>
      <c r="M131" s="88">
        <v>4.5923600000000002</v>
      </c>
      <c r="N131" s="88">
        <v>3.1758920000000002</v>
      </c>
      <c r="O131" s="88">
        <v>24.774368999999997</v>
      </c>
      <c r="P131" s="88">
        <v>50.949293000000004</v>
      </c>
      <c r="Q131" s="88">
        <v>700.12957200000005</v>
      </c>
      <c r="R131" s="88">
        <v>780.46211500000004</v>
      </c>
      <c r="S131" s="88">
        <v>2.2498840000000002</v>
      </c>
      <c r="U131" s="84" t="s">
        <v>539</v>
      </c>
    </row>
    <row r="132" spans="1:21" x14ac:dyDescent="0.2">
      <c r="B132" s="84" t="s">
        <v>340</v>
      </c>
      <c r="C132" s="88">
        <v>27.444980000000001</v>
      </c>
      <c r="D132" s="88">
        <v>66.625989000000004</v>
      </c>
      <c r="E132" s="88">
        <v>29.324629999999999</v>
      </c>
      <c r="F132" s="88">
        <v>325.97383600000001</v>
      </c>
      <c r="G132" s="88">
        <v>165.60235399999999</v>
      </c>
      <c r="H132" s="88">
        <v>91.643473</v>
      </c>
      <c r="I132" s="88">
        <v>2.4006319999999999</v>
      </c>
      <c r="J132" s="88">
        <v>113.135727</v>
      </c>
      <c r="K132" s="88">
        <v>5.482308999999999</v>
      </c>
      <c r="L132" s="88">
        <v>11.886262</v>
      </c>
      <c r="M132" s="88">
        <v>5.818899</v>
      </c>
      <c r="N132" s="88">
        <v>4.0368050000000002</v>
      </c>
      <c r="O132" s="88">
        <v>29.086575000000003</v>
      </c>
      <c r="P132" s="88">
        <v>58.668200000000006</v>
      </c>
      <c r="Q132" s="88">
        <v>800.03483500000016</v>
      </c>
      <c r="R132" s="88">
        <v>894.12291299999947</v>
      </c>
      <c r="S132" s="88">
        <v>17.690162000000001</v>
      </c>
      <c r="U132" s="84" t="s">
        <v>540</v>
      </c>
    </row>
    <row r="133" spans="1:21" x14ac:dyDescent="0.2">
      <c r="B133" s="84" t="s">
        <v>341</v>
      </c>
      <c r="C133" s="88">
        <v>22.485239</v>
      </c>
      <c r="D133" s="88">
        <v>55.845793</v>
      </c>
      <c r="E133" s="88">
        <v>33.525819999999996</v>
      </c>
      <c r="F133" s="88">
        <v>292.19730599999991</v>
      </c>
      <c r="G133" s="88">
        <v>137.66841600000001</v>
      </c>
      <c r="H133" s="88">
        <v>76.323596999999992</v>
      </c>
      <c r="I133" s="88">
        <v>2.0838749999999999</v>
      </c>
      <c r="J133" s="88">
        <v>101.65661300000001</v>
      </c>
      <c r="K133" s="88">
        <v>5.4556529999999999</v>
      </c>
      <c r="L133" s="88">
        <v>12.080413999999999</v>
      </c>
      <c r="M133" s="88">
        <v>4.9181100000000004</v>
      </c>
      <c r="N133" s="88">
        <v>3.0889699999999998</v>
      </c>
      <c r="O133" s="88">
        <v>22.398560999999994</v>
      </c>
      <c r="P133" s="88">
        <v>46.272157</v>
      </c>
      <c r="Q133" s="88">
        <v>665.464068</v>
      </c>
      <c r="R133" s="88">
        <v>784.30741400000011</v>
      </c>
      <c r="S133" s="88">
        <v>2.9326370000000002</v>
      </c>
      <c r="U133" s="84" t="s">
        <v>541</v>
      </c>
    </row>
    <row r="134" spans="1:21" x14ac:dyDescent="0.2">
      <c r="B134" s="84" t="s">
        <v>342</v>
      </c>
      <c r="C134" s="88">
        <v>28.914765999999997</v>
      </c>
      <c r="D134" s="88">
        <v>66.681838999999997</v>
      </c>
      <c r="E134" s="88">
        <v>30.949244999999998</v>
      </c>
      <c r="F134" s="88">
        <v>379.96552499999996</v>
      </c>
      <c r="G134" s="88">
        <v>167.19359600000001</v>
      </c>
      <c r="H134" s="88">
        <v>85.545662000000007</v>
      </c>
      <c r="I134" s="88">
        <v>2.3644430000000001</v>
      </c>
      <c r="J134" s="88">
        <v>112.631917</v>
      </c>
      <c r="K134" s="88">
        <v>5.4675080000000005</v>
      </c>
      <c r="L134" s="88">
        <v>10.676952</v>
      </c>
      <c r="M134" s="88">
        <v>6.7163380000000004</v>
      </c>
      <c r="N134" s="88">
        <v>2.3753320000000002</v>
      </c>
      <c r="O134" s="88">
        <v>27.085349999999998</v>
      </c>
      <c r="P134" s="88">
        <v>56.998699000000002</v>
      </c>
      <c r="Q134" s="88">
        <v>798.82037000000003</v>
      </c>
      <c r="R134" s="88">
        <v>889.52280500000029</v>
      </c>
      <c r="S134" s="88">
        <v>3.0420939999999996</v>
      </c>
      <c r="U134" s="84" t="s">
        <v>542</v>
      </c>
    </row>
    <row r="135" spans="1:21" x14ac:dyDescent="0.2">
      <c r="B135" s="84" t="s">
        <v>343</v>
      </c>
      <c r="C135" s="88">
        <v>24.040446000000003</v>
      </c>
      <c r="D135" s="88">
        <v>58.69084999999999</v>
      </c>
      <c r="E135" s="88">
        <v>25.264141999999996</v>
      </c>
      <c r="F135" s="88">
        <v>306.81005400000009</v>
      </c>
      <c r="G135" s="88">
        <v>163.83260999999999</v>
      </c>
      <c r="H135" s="88">
        <v>85.932240000000007</v>
      </c>
      <c r="I135" s="88">
        <v>1.8608959999999999</v>
      </c>
      <c r="J135" s="88">
        <v>111.94315599999999</v>
      </c>
      <c r="K135" s="88">
        <v>4.9814660000000002</v>
      </c>
      <c r="L135" s="88">
        <v>8.1705259999999988</v>
      </c>
      <c r="M135" s="88">
        <v>5.304684</v>
      </c>
      <c r="N135" s="88">
        <v>3.7496560000000003</v>
      </c>
      <c r="O135" s="88">
        <v>26.720439999999993</v>
      </c>
      <c r="P135" s="88">
        <v>55.452581000000009</v>
      </c>
      <c r="Q135" s="88">
        <v>773.48342400000035</v>
      </c>
      <c r="R135" s="88">
        <v>900.46174799999858</v>
      </c>
      <c r="S135" s="88">
        <v>2.974739</v>
      </c>
      <c r="U135" s="84" t="s">
        <v>543</v>
      </c>
    </row>
    <row r="136" spans="1:21" x14ac:dyDescent="0.2">
      <c r="B136" s="84" t="s">
        <v>344</v>
      </c>
      <c r="C136" s="88">
        <v>26.558508999999994</v>
      </c>
      <c r="D136" s="88">
        <v>57.503495000000001</v>
      </c>
      <c r="E136" s="88">
        <v>23.755108999999997</v>
      </c>
      <c r="F136" s="88">
        <v>352.4295340000001</v>
      </c>
      <c r="G136" s="88">
        <v>164.65588200000002</v>
      </c>
      <c r="H136" s="88">
        <v>78.502031000000002</v>
      </c>
      <c r="I136" s="88">
        <v>3.507984</v>
      </c>
      <c r="J136" s="88">
        <v>110.30310299999999</v>
      </c>
      <c r="K136" s="88">
        <v>5.1487280000000002</v>
      </c>
      <c r="L136" s="88">
        <v>7.2267140000000003</v>
      </c>
      <c r="M136" s="88">
        <v>5.1730020000000003</v>
      </c>
      <c r="N136" s="88">
        <v>2.945776</v>
      </c>
      <c r="O136" s="88">
        <v>27.974214999999997</v>
      </c>
      <c r="P136" s="88">
        <v>51.580278999999997</v>
      </c>
      <c r="Q136" s="88">
        <v>710.32793799999979</v>
      </c>
      <c r="R136" s="88">
        <v>914.46659399999953</v>
      </c>
      <c r="S136" s="88">
        <v>17.768730999999999</v>
      </c>
      <c r="U136" s="84" t="s">
        <v>544</v>
      </c>
    </row>
    <row r="137" spans="1:21" x14ac:dyDescent="0.2">
      <c r="B137" s="84" t="s">
        <v>345</v>
      </c>
      <c r="C137" s="88">
        <v>20.548929999999999</v>
      </c>
      <c r="D137" s="88">
        <v>46.424731000000001</v>
      </c>
      <c r="E137" s="88">
        <v>28.916589999999999</v>
      </c>
      <c r="F137" s="88">
        <v>195.37119100000001</v>
      </c>
      <c r="G137" s="88">
        <v>122.70525900000004</v>
      </c>
      <c r="H137" s="88">
        <v>54.110701000000006</v>
      </c>
      <c r="I137" s="88">
        <v>2.0014460000000001</v>
      </c>
      <c r="J137" s="88">
        <v>76.110450999999983</v>
      </c>
      <c r="K137" s="88">
        <v>4.8607149999999999</v>
      </c>
      <c r="L137" s="88">
        <v>7.1473800000000001</v>
      </c>
      <c r="M137" s="88">
        <v>4.1440529999999995</v>
      </c>
      <c r="N137" s="88">
        <v>2.5664419999999999</v>
      </c>
      <c r="O137" s="88">
        <v>23.228019</v>
      </c>
      <c r="P137" s="88">
        <v>38.562832999999998</v>
      </c>
      <c r="Q137" s="88">
        <v>569.01165700000001</v>
      </c>
      <c r="R137" s="88">
        <v>738.70603100000085</v>
      </c>
      <c r="S137" s="88">
        <v>2.0545479999999996</v>
      </c>
      <c r="U137" s="84" t="s">
        <v>545</v>
      </c>
    </row>
    <row r="138" spans="1:21" x14ac:dyDescent="0.2">
      <c r="B138" s="84" t="s">
        <v>346</v>
      </c>
      <c r="C138" s="88">
        <v>26.190712999999999</v>
      </c>
      <c r="D138" s="88">
        <v>55.699974000000005</v>
      </c>
      <c r="E138" s="88">
        <v>23.158921000000003</v>
      </c>
      <c r="F138" s="88">
        <v>266.09163699999999</v>
      </c>
      <c r="G138" s="88">
        <v>160.22454099999999</v>
      </c>
      <c r="H138" s="88">
        <v>75.798529000000002</v>
      </c>
      <c r="I138" s="88">
        <v>2.27935</v>
      </c>
      <c r="J138" s="88">
        <v>104.36882399999999</v>
      </c>
      <c r="K138" s="88">
        <v>7.7909459999999999</v>
      </c>
      <c r="L138" s="88">
        <v>12.239394000000001</v>
      </c>
      <c r="M138" s="88">
        <v>6.1922780000000008</v>
      </c>
      <c r="N138" s="88">
        <v>2.4541550000000001</v>
      </c>
      <c r="O138" s="88">
        <v>26.835881000000001</v>
      </c>
      <c r="P138" s="88">
        <v>49.822216999999988</v>
      </c>
      <c r="Q138" s="88">
        <v>678.11009999999965</v>
      </c>
      <c r="R138" s="88">
        <v>842.79821700000025</v>
      </c>
      <c r="S138" s="88">
        <v>1.4245350000000001</v>
      </c>
      <c r="U138" s="84" t="s">
        <v>546</v>
      </c>
    </row>
    <row r="139" spans="1:21" x14ac:dyDescent="0.2">
      <c r="B139" s="84" t="s">
        <v>347</v>
      </c>
      <c r="C139" s="88">
        <v>28.042833000000002</v>
      </c>
      <c r="D139" s="88">
        <v>53.363824999999999</v>
      </c>
      <c r="E139" s="88">
        <v>27.503664999999998</v>
      </c>
      <c r="F139" s="88">
        <v>303.63395600000001</v>
      </c>
      <c r="G139" s="88">
        <v>163.55807699999994</v>
      </c>
      <c r="H139" s="88">
        <v>75.931770999999998</v>
      </c>
      <c r="I139" s="88">
        <v>1.8946639999999999</v>
      </c>
      <c r="J139" s="88">
        <v>103.212221</v>
      </c>
      <c r="K139" s="88">
        <v>5.7383660000000001</v>
      </c>
      <c r="L139" s="88">
        <v>7.8587939999999996</v>
      </c>
      <c r="M139" s="88">
        <v>3.737304</v>
      </c>
      <c r="N139" s="88">
        <v>3.2568349999999997</v>
      </c>
      <c r="O139" s="88">
        <v>27.892032999999998</v>
      </c>
      <c r="P139" s="88">
        <v>54.437247999999997</v>
      </c>
      <c r="Q139" s="88">
        <v>769.41809799999965</v>
      </c>
      <c r="R139" s="88">
        <v>927.00515700000062</v>
      </c>
      <c r="S139" s="88">
        <v>10.933122000000003</v>
      </c>
      <c r="U139" s="84" t="s">
        <v>547</v>
      </c>
    </row>
    <row r="140" spans="1:21" x14ac:dyDescent="0.2">
      <c r="B140" s="84" t="s">
        <v>348</v>
      </c>
      <c r="C140" s="88">
        <v>28.757304000000001</v>
      </c>
      <c r="D140" s="88">
        <v>57.944795000000013</v>
      </c>
      <c r="E140" s="88">
        <v>37.768214</v>
      </c>
      <c r="F140" s="88">
        <v>256.69216499999999</v>
      </c>
      <c r="G140" s="88">
        <v>159.968446</v>
      </c>
      <c r="H140" s="88">
        <v>70.908135000000001</v>
      </c>
      <c r="I140" s="88">
        <v>1.893335</v>
      </c>
      <c r="J140" s="88">
        <v>107.390282</v>
      </c>
      <c r="K140" s="88">
        <v>9.5652980000000003</v>
      </c>
      <c r="L140" s="88">
        <v>9.6102299999999996</v>
      </c>
      <c r="M140" s="88">
        <v>2.8131000000000004</v>
      </c>
      <c r="N140" s="88">
        <v>2.173146</v>
      </c>
      <c r="O140" s="88">
        <v>30.463103999999994</v>
      </c>
      <c r="P140" s="88">
        <v>54.837640000000007</v>
      </c>
      <c r="Q140" s="88">
        <v>779.05860500000006</v>
      </c>
      <c r="R140" s="88">
        <v>965.7308069999998</v>
      </c>
      <c r="S140" s="88">
        <v>2.3080780000000001</v>
      </c>
      <c r="U140" s="84" t="s">
        <v>548</v>
      </c>
    </row>
    <row r="141" spans="1:21" x14ac:dyDescent="0.2">
      <c r="B141" s="84" t="s">
        <v>349</v>
      </c>
      <c r="C141" s="88">
        <v>21.062192999999997</v>
      </c>
      <c r="D141" s="88">
        <v>49.973869000000008</v>
      </c>
      <c r="E141" s="88">
        <v>29.281322999999993</v>
      </c>
      <c r="F141" s="88">
        <v>221.320312</v>
      </c>
      <c r="G141" s="88">
        <v>135.28841</v>
      </c>
      <c r="H141" s="88">
        <v>57.990987999999994</v>
      </c>
      <c r="I141" s="88">
        <v>1.2027760000000001</v>
      </c>
      <c r="J141" s="88">
        <v>81.980194999999995</v>
      </c>
      <c r="K141" s="88">
        <v>9.8650440000000028</v>
      </c>
      <c r="L141" s="88">
        <v>7.5340869999999995</v>
      </c>
      <c r="M141" s="88">
        <v>2.7125059999999999</v>
      </c>
      <c r="N141" s="88">
        <v>1.4029500000000001</v>
      </c>
      <c r="O141" s="88">
        <v>24.863532999999993</v>
      </c>
      <c r="P141" s="88">
        <v>43.187654000000009</v>
      </c>
      <c r="Q141" s="88">
        <v>750.19883000000004</v>
      </c>
      <c r="R141" s="88">
        <v>825.07508699999994</v>
      </c>
      <c r="S141" s="88">
        <v>10.804053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22.663420000000002</v>
      </c>
      <c r="D143" s="88">
        <v>57.736404999999998</v>
      </c>
      <c r="E143" s="88">
        <v>25.643362999999997</v>
      </c>
      <c r="F143" s="88">
        <v>330.63786499999992</v>
      </c>
      <c r="G143" s="88">
        <v>147.553721</v>
      </c>
      <c r="H143" s="88">
        <v>72.88567900000001</v>
      </c>
      <c r="I143" s="88">
        <v>0.99279400000000007</v>
      </c>
      <c r="J143" s="88">
        <v>90.159760000000006</v>
      </c>
      <c r="K143" s="88">
        <v>2.4797459999999996</v>
      </c>
      <c r="L143" s="88">
        <v>8.3762159999999994</v>
      </c>
      <c r="M143" s="88">
        <v>5.7737940000000005</v>
      </c>
      <c r="N143" s="88">
        <v>2.1906159999999999</v>
      </c>
      <c r="O143" s="88">
        <v>22.629303</v>
      </c>
      <c r="P143" s="88">
        <v>50.208379000000001</v>
      </c>
      <c r="Q143" s="88">
        <v>659.87154400000009</v>
      </c>
      <c r="R143" s="88">
        <v>839.7246519999992</v>
      </c>
      <c r="S143" s="88">
        <v>19.110026999999999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U144" s="84" t="s">
        <v>539</v>
      </c>
    </row>
    <row r="145" spans="1:21" x14ac:dyDescent="0.2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540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541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542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543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949.93856500000015</v>
      </c>
      <c r="D161" s="88">
        <v>37.271792000000005</v>
      </c>
      <c r="E161" s="88">
        <v>3.126957</v>
      </c>
      <c r="F161" s="88">
        <v>172.52870600000003</v>
      </c>
      <c r="G161" s="88">
        <v>14.645036000000001</v>
      </c>
      <c r="H161" s="88">
        <v>2.8599860000000001</v>
      </c>
      <c r="I161" s="88">
        <v>3.0821019999999999</v>
      </c>
      <c r="J161" s="88">
        <v>125.82001700000001</v>
      </c>
      <c r="K161" s="88">
        <v>35.065624</v>
      </c>
      <c r="L161" s="88">
        <v>29.941229</v>
      </c>
      <c r="M161" s="88">
        <v>1.6283079999999999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1024.773426</v>
      </c>
      <c r="D162" s="88">
        <v>140.28306700000002</v>
      </c>
      <c r="E162" s="88">
        <v>10.335661</v>
      </c>
      <c r="F162" s="88">
        <v>170.87640599999995</v>
      </c>
      <c r="G162" s="88">
        <v>17.060386000000001</v>
      </c>
      <c r="H162" s="88">
        <v>2.427721</v>
      </c>
      <c r="I162" s="88">
        <v>3.6024850000000002</v>
      </c>
      <c r="J162" s="88">
        <v>125.50110800000002</v>
      </c>
      <c r="K162" s="88">
        <v>37.950992999999997</v>
      </c>
      <c r="L162" s="88">
        <v>28.406424000000005</v>
      </c>
      <c r="M162" s="88">
        <v>2.1740520000000001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1189.0993529999998</v>
      </c>
      <c r="D163" s="88">
        <v>15.727013999999999</v>
      </c>
      <c r="E163" s="88">
        <v>5.0924100000000001</v>
      </c>
      <c r="F163" s="88">
        <v>202.47784200000001</v>
      </c>
      <c r="G163" s="88">
        <v>16.963673</v>
      </c>
      <c r="H163" s="88">
        <v>3.2067519999999998</v>
      </c>
      <c r="I163" s="88">
        <v>5.2783689999999996</v>
      </c>
      <c r="J163" s="88">
        <v>136.609105</v>
      </c>
      <c r="K163" s="88">
        <v>46.082422999999999</v>
      </c>
      <c r="L163" s="88">
        <v>33.174233000000001</v>
      </c>
      <c r="M163" s="88">
        <v>3.2936149999999995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1017.7758570000001</v>
      </c>
      <c r="D164" s="88">
        <v>19.974166999999994</v>
      </c>
      <c r="E164" s="88">
        <v>4.1868300000000005</v>
      </c>
      <c r="F164" s="88">
        <v>162.72440199999997</v>
      </c>
      <c r="G164" s="88">
        <v>16.157181999999999</v>
      </c>
      <c r="H164" s="88">
        <v>2.7739050000000001</v>
      </c>
      <c r="I164" s="88">
        <v>4.7190589999999997</v>
      </c>
      <c r="J164" s="88">
        <v>117.19356400000001</v>
      </c>
      <c r="K164" s="88">
        <v>41.552586999999995</v>
      </c>
      <c r="L164" s="88">
        <v>28.695171999999999</v>
      </c>
      <c r="M164" s="88">
        <v>2.9355560000000009</v>
      </c>
      <c r="N164" s="88">
        <v>0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1153.607634</v>
      </c>
      <c r="D165" s="88">
        <v>40.529082000000002</v>
      </c>
      <c r="E165" s="88">
        <v>2.5239210000000001</v>
      </c>
      <c r="F165" s="88">
        <v>206.54617700000006</v>
      </c>
      <c r="G165" s="88">
        <v>21.368898999999999</v>
      </c>
      <c r="H165" s="88">
        <v>2.8100430000000003</v>
      </c>
      <c r="I165" s="88">
        <v>3.8349340000000001</v>
      </c>
      <c r="J165" s="88">
        <v>138.88139699999999</v>
      </c>
      <c r="K165" s="88">
        <v>48.246795000000006</v>
      </c>
      <c r="L165" s="88">
        <v>35.382304000000005</v>
      </c>
      <c r="M165" s="88">
        <v>3.1119219999999985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1091.9879309999999</v>
      </c>
      <c r="D166" s="88">
        <v>24.315189999999998</v>
      </c>
      <c r="E166" s="88">
        <v>4.2287029999999994</v>
      </c>
      <c r="F166" s="88">
        <v>190.14435599999999</v>
      </c>
      <c r="G166" s="88">
        <v>17.720663999999999</v>
      </c>
      <c r="H166" s="88">
        <v>2.7900440000000004</v>
      </c>
      <c r="I166" s="88">
        <v>4.9852629999999998</v>
      </c>
      <c r="J166" s="88">
        <v>134.397313</v>
      </c>
      <c r="K166" s="88">
        <v>37.505333000000007</v>
      </c>
      <c r="L166" s="88">
        <v>32.251532000000005</v>
      </c>
      <c r="M166" s="88">
        <v>2.2178699999999996</v>
      </c>
      <c r="N166" s="88">
        <v>0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1063.646191</v>
      </c>
      <c r="D167" s="88">
        <v>43.190007000000008</v>
      </c>
      <c r="E167" s="88">
        <v>8.9929860000000001</v>
      </c>
      <c r="F167" s="88">
        <v>182.25600799999998</v>
      </c>
      <c r="G167" s="88">
        <v>18.273242000000003</v>
      </c>
      <c r="H167" s="88">
        <v>3.2661199999999999</v>
      </c>
      <c r="I167" s="88">
        <v>4.5329740000000003</v>
      </c>
      <c r="J167" s="88">
        <v>132.708752</v>
      </c>
      <c r="K167" s="88">
        <v>40.82199099999999</v>
      </c>
      <c r="L167" s="88">
        <v>33.481173000000005</v>
      </c>
      <c r="M167" s="88">
        <v>1.5274739999999996</v>
      </c>
      <c r="N167" s="88">
        <v>0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808.682278</v>
      </c>
      <c r="D168" s="88">
        <v>99.488039999999998</v>
      </c>
      <c r="E168" s="88">
        <v>1.949341</v>
      </c>
      <c r="F168" s="88">
        <v>153.06454600000001</v>
      </c>
      <c r="G168" s="88">
        <v>16.209049</v>
      </c>
      <c r="H168" s="88">
        <v>3.2125919999999999</v>
      </c>
      <c r="I168" s="88">
        <v>2.1883819999999998</v>
      </c>
      <c r="J168" s="88">
        <v>101.37553100000001</v>
      </c>
      <c r="K168" s="88">
        <v>43.498429999999992</v>
      </c>
      <c r="L168" s="88">
        <v>31.540008999999998</v>
      </c>
      <c r="M168" s="88">
        <v>5.2993139999999999</v>
      </c>
      <c r="N168" s="88">
        <v>2E-3</v>
      </c>
      <c r="O168" s="88">
        <v>0</v>
      </c>
      <c r="P168" s="83"/>
      <c r="Q168" s="84" t="s">
        <v>545</v>
      </c>
    </row>
    <row r="169" spans="1:17" x14ac:dyDescent="0.2">
      <c r="B169" s="84" t="s">
        <v>346</v>
      </c>
      <c r="C169" s="88">
        <v>903.80878800000005</v>
      </c>
      <c r="D169" s="88">
        <v>32.000602999999998</v>
      </c>
      <c r="E169" s="88">
        <v>3.1091129999999998</v>
      </c>
      <c r="F169" s="88">
        <v>180.72268899999997</v>
      </c>
      <c r="G169" s="88">
        <v>18.850379000000004</v>
      </c>
      <c r="H169" s="88">
        <v>4.0453190000000001</v>
      </c>
      <c r="I169" s="88">
        <v>6.0686439999999999</v>
      </c>
      <c r="J169" s="88">
        <v>124.60448800000002</v>
      </c>
      <c r="K169" s="88">
        <v>71.267572999999999</v>
      </c>
      <c r="L169" s="88">
        <v>31.866115000000004</v>
      </c>
      <c r="M169" s="88">
        <v>1.6724630000000005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1060.345364</v>
      </c>
      <c r="D170" s="88">
        <v>139.82098499999998</v>
      </c>
      <c r="E170" s="88">
        <v>6.6156750000000004</v>
      </c>
      <c r="F170" s="88">
        <v>189.39965200000003</v>
      </c>
      <c r="G170" s="88">
        <v>22.060983000000004</v>
      </c>
      <c r="H170" s="88">
        <v>4.1287890000000003</v>
      </c>
      <c r="I170" s="88">
        <v>4.4860290000000003</v>
      </c>
      <c r="J170" s="88">
        <v>126.67570899999998</v>
      </c>
      <c r="K170" s="88">
        <v>68.328690000000009</v>
      </c>
      <c r="L170" s="88">
        <v>31.539978000000001</v>
      </c>
      <c r="M170" s="88">
        <v>3.5397099999999999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1172.888042</v>
      </c>
      <c r="D171" s="88">
        <v>166.91171399999999</v>
      </c>
      <c r="E171" s="88">
        <v>2.5017110000000002</v>
      </c>
      <c r="F171" s="88">
        <v>197.77346300000002</v>
      </c>
      <c r="G171" s="88">
        <v>25.890441000000003</v>
      </c>
      <c r="H171" s="88">
        <v>4.2630229999999996</v>
      </c>
      <c r="I171" s="88">
        <v>3.9735800000000001</v>
      </c>
      <c r="J171" s="88">
        <v>135.36738000000003</v>
      </c>
      <c r="K171" s="88">
        <v>66.111704000000003</v>
      </c>
      <c r="L171" s="88">
        <v>35.118722999999996</v>
      </c>
      <c r="M171" s="88">
        <v>1.3791100000000005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1008.2871729999999</v>
      </c>
      <c r="D172" s="88">
        <v>67.445136999999974</v>
      </c>
      <c r="E172" s="88">
        <v>1.3257669999999999</v>
      </c>
      <c r="F172" s="88">
        <v>198.77758700000001</v>
      </c>
      <c r="G172" s="88">
        <v>20.852696000000002</v>
      </c>
      <c r="H172" s="88">
        <v>4.1657769999999994</v>
      </c>
      <c r="I172" s="88">
        <v>3.464289</v>
      </c>
      <c r="J172" s="88">
        <v>113.46092599999997</v>
      </c>
      <c r="K172" s="88">
        <v>49.596944000000008</v>
      </c>
      <c r="L172" s="88">
        <v>31.379289999999997</v>
      </c>
      <c r="M172" s="88">
        <v>0.97153000000000023</v>
      </c>
      <c r="N172" s="88">
        <v>3.1E-2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1024.2246110000001</v>
      </c>
      <c r="D174" s="88">
        <v>17.731814</v>
      </c>
      <c r="E174" s="88">
        <v>0.91211200000000003</v>
      </c>
      <c r="F174" s="88">
        <v>180.06209199999995</v>
      </c>
      <c r="G174" s="88">
        <v>18.223087999999997</v>
      </c>
      <c r="H174" s="88">
        <v>3.16567</v>
      </c>
      <c r="I174" s="88">
        <v>2.8361100000000001</v>
      </c>
      <c r="J174" s="88">
        <v>112.798384</v>
      </c>
      <c r="K174" s="88">
        <v>28.814281999999999</v>
      </c>
      <c r="L174" s="88">
        <v>28.291021999999995</v>
      </c>
      <c r="M174" s="88">
        <v>1.7071079999999998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3"/>
      <c r="Q175" s="84" t="s">
        <v>539</v>
      </c>
    </row>
    <row r="176" spans="1:17" x14ac:dyDescent="0.2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540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541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542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2023</v>
      </c>
      <c r="B6" s="84" t="s">
        <v>338</v>
      </c>
      <c r="C6" s="88">
        <v>42.463448999999997</v>
      </c>
      <c r="D6" s="88">
        <v>22.451799999999999</v>
      </c>
      <c r="E6" s="88">
        <v>72.995431000000025</v>
      </c>
      <c r="F6" s="88">
        <v>35.343350999999998</v>
      </c>
      <c r="G6" s="88">
        <v>8.4062509999999993</v>
      </c>
      <c r="H6" s="88">
        <v>11.111416</v>
      </c>
      <c r="I6" s="88">
        <v>28.216818</v>
      </c>
      <c r="J6" s="88">
        <v>54.828245000000003</v>
      </c>
      <c r="K6" s="88">
        <v>10.988831000000001</v>
      </c>
      <c r="L6" s="88">
        <v>18.620596999999993</v>
      </c>
      <c r="M6" s="88">
        <v>6.9114340000000007</v>
      </c>
      <c r="N6" s="88">
        <v>11.702177999999998</v>
      </c>
      <c r="O6" s="88">
        <v>0.90207199999999998</v>
      </c>
      <c r="P6" s="88">
        <v>0.566214</v>
      </c>
      <c r="Q6" s="88">
        <v>159.53853300000006</v>
      </c>
      <c r="R6" s="88">
        <v>33.426876</v>
      </c>
      <c r="S6" s="88">
        <v>21.860772999999998</v>
      </c>
      <c r="T6" s="87">
        <v>2023</v>
      </c>
      <c r="U6" s="84" t="s">
        <v>538</v>
      </c>
    </row>
    <row r="7" spans="1:21" x14ac:dyDescent="0.2">
      <c r="B7" s="84" t="s">
        <v>339</v>
      </c>
      <c r="C7" s="88">
        <v>33.109684999999999</v>
      </c>
      <c r="D7" s="88">
        <v>23.383385999999994</v>
      </c>
      <c r="E7" s="88">
        <v>72.435986999999969</v>
      </c>
      <c r="F7" s="88">
        <v>39.778156000000003</v>
      </c>
      <c r="G7" s="88">
        <v>7.9542149999999996</v>
      </c>
      <c r="H7" s="88">
        <v>13.110649</v>
      </c>
      <c r="I7" s="88">
        <v>27.351141000000002</v>
      </c>
      <c r="J7" s="88">
        <v>53.652974999999998</v>
      </c>
      <c r="K7" s="88">
        <v>10.171216999999999</v>
      </c>
      <c r="L7" s="88">
        <v>18.335984000000003</v>
      </c>
      <c r="M7" s="88">
        <v>8.7123999999999988</v>
      </c>
      <c r="N7" s="88">
        <v>12.341132999999999</v>
      </c>
      <c r="O7" s="88">
        <v>0.45345800000000003</v>
      </c>
      <c r="P7" s="88">
        <v>0.41134700000000002</v>
      </c>
      <c r="Q7" s="88">
        <v>128.41553199999998</v>
      </c>
      <c r="R7" s="88">
        <v>33.693513999999993</v>
      </c>
      <c r="S7" s="88">
        <v>19.622291999999998</v>
      </c>
      <c r="U7" s="84" t="s">
        <v>539</v>
      </c>
    </row>
    <row r="8" spans="1:21" x14ac:dyDescent="0.2">
      <c r="B8" s="84" t="s">
        <v>340</v>
      </c>
      <c r="C8" s="88">
        <v>32.921460000000003</v>
      </c>
      <c r="D8" s="88">
        <v>25.583777999999995</v>
      </c>
      <c r="E8" s="88">
        <v>92.977832000000006</v>
      </c>
      <c r="F8" s="88">
        <v>43.725368000000003</v>
      </c>
      <c r="G8" s="88">
        <v>9.1960949999999997</v>
      </c>
      <c r="H8" s="88">
        <v>17.879491000000002</v>
      </c>
      <c r="I8" s="88">
        <v>36.500962000000001</v>
      </c>
      <c r="J8" s="88">
        <v>62.378433999999999</v>
      </c>
      <c r="K8" s="88">
        <v>12.746837999999999</v>
      </c>
      <c r="L8" s="88">
        <v>12.893325000000001</v>
      </c>
      <c r="M8" s="88">
        <v>8.5638500000000004</v>
      </c>
      <c r="N8" s="88">
        <v>12.774558000000003</v>
      </c>
      <c r="O8" s="88">
        <v>0.31775100000000001</v>
      </c>
      <c r="P8" s="88">
        <v>0.46551399999999998</v>
      </c>
      <c r="Q8" s="88">
        <v>118.71586300000004</v>
      </c>
      <c r="R8" s="88">
        <v>40.338321000000008</v>
      </c>
      <c r="S8" s="88">
        <v>27.089659000000001</v>
      </c>
      <c r="U8" s="84" t="s">
        <v>540</v>
      </c>
    </row>
    <row r="9" spans="1:21" x14ac:dyDescent="0.2">
      <c r="B9" s="84" t="s">
        <v>341</v>
      </c>
      <c r="C9" s="88">
        <v>30.724866000000006</v>
      </c>
      <c r="D9" s="88">
        <v>20.592758</v>
      </c>
      <c r="E9" s="88">
        <v>64.045103000000012</v>
      </c>
      <c r="F9" s="88">
        <v>40.894412000000003</v>
      </c>
      <c r="G9" s="88">
        <v>5.6740620000000002</v>
      </c>
      <c r="H9" s="88">
        <v>19.241429</v>
      </c>
      <c r="I9" s="88">
        <v>33.514263</v>
      </c>
      <c r="J9" s="88">
        <v>62.251670999999995</v>
      </c>
      <c r="K9" s="88">
        <v>9.7694820000000036</v>
      </c>
      <c r="L9" s="88">
        <v>13.315238999999998</v>
      </c>
      <c r="M9" s="88">
        <v>7.7928120000000005</v>
      </c>
      <c r="N9" s="88">
        <v>14.825989000000002</v>
      </c>
      <c r="O9" s="88">
        <v>0.61156200000000005</v>
      </c>
      <c r="P9" s="88">
        <v>0.36838199999999999</v>
      </c>
      <c r="Q9" s="88">
        <v>88.949601000000001</v>
      </c>
      <c r="R9" s="88">
        <v>27.107230000000001</v>
      </c>
      <c r="S9" s="88">
        <v>15.753615999999999</v>
      </c>
      <c r="U9" s="84" t="s">
        <v>541</v>
      </c>
    </row>
    <row r="10" spans="1:21" x14ac:dyDescent="0.2">
      <c r="B10" s="84" t="s">
        <v>342</v>
      </c>
      <c r="C10" s="88">
        <v>35.780419999999999</v>
      </c>
      <c r="D10" s="88">
        <v>27.443867000000004</v>
      </c>
      <c r="E10" s="88">
        <v>85.527068999999997</v>
      </c>
      <c r="F10" s="88">
        <v>42.432542999999988</v>
      </c>
      <c r="G10" s="88">
        <v>8.4782779999999995</v>
      </c>
      <c r="H10" s="88">
        <v>18.729872</v>
      </c>
      <c r="I10" s="88">
        <v>50.914354000000003</v>
      </c>
      <c r="J10" s="88">
        <v>73.348681999999997</v>
      </c>
      <c r="K10" s="88">
        <v>13.387594</v>
      </c>
      <c r="L10" s="88">
        <v>14.626840999999999</v>
      </c>
      <c r="M10" s="88">
        <v>7.1403169999999987</v>
      </c>
      <c r="N10" s="88">
        <v>9.6449250000000006</v>
      </c>
      <c r="O10" s="88">
        <v>0.80610699999999991</v>
      </c>
      <c r="P10" s="88">
        <v>0.367896</v>
      </c>
      <c r="Q10" s="88">
        <v>104.85096300000001</v>
      </c>
      <c r="R10" s="88">
        <v>37.705545999999998</v>
      </c>
      <c r="S10" s="88">
        <v>22.004785999999999</v>
      </c>
      <c r="U10" s="84" t="s">
        <v>542</v>
      </c>
    </row>
    <row r="11" spans="1:21" x14ac:dyDescent="0.2">
      <c r="B11" s="84" t="s">
        <v>343</v>
      </c>
      <c r="C11" s="88">
        <v>46.062887999999987</v>
      </c>
      <c r="D11" s="88">
        <v>25.129909000000001</v>
      </c>
      <c r="E11" s="88">
        <v>84.980661999999995</v>
      </c>
      <c r="F11" s="88">
        <v>43.621460999999996</v>
      </c>
      <c r="G11" s="88">
        <v>6.9908789999999996</v>
      </c>
      <c r="H11" s="88">
        <v>7.3946490000000002</v>
      </c>
      <c r="I11" s="88">
        <v>50.392090000000003</v>
      </c>
      <c r="J11" s="88">
        <v>99.030390999999995</v>
      </c>
      <c r="K11" s="88">
        <v>11.463812999999998</v>
      </c>
      <c r="L11" s="88">
        <v>18.790490000000002</v>
      </c>
      <c r="M11" s="88">
        <v>7.8205549999999997</v>
      </c>
      <c r="N11" s="88">
        <v>8.5417109999999994</v>
      </c>
      <c r="O11" s="88">
        <v>0.40055000000000002</v>
      </c>
      <c r="P11" s="88">
        <v>0.26442300000000002</v>
      </c>
      <c r="Q11" s="88">
        <v>105.25588300000001</v>
      </c>
      <c r="R11" s="88">
        <v>34.112725999999995</v>
      </c>
      <c r="S11" s="88">
        <v>25.253315000000001</v>
      </c>
      <c r="U11" s="84" t="s">
        <v>543</v>
      </c>
    </row>
    <row r="12" spans="1:21" x14ac:dyDescent="0.2">
      <c r="B12" s="84" t="s">
        <v>344</v>
      </c>
      <c r="C12" s="88">
        <v>18.860610000000001</v>
      </c>
      <c r="D12" s="88">
        <v>24.514443999999997</v>
      </c>
      <c r="E12" s="88">
        <v>76.814852000000016</v>
      </c>
      <c r="F12" s="88">
        <v>37.278018999999993</v>
      </c>
      <c r="G12" s="88">
        <v>7.8522470000000002</v>
      </c>
      <c r="H12" s="88">
        <v>6.6115750000000002</v>
      </c>
      <c r="I12" s="88">
        <v>42.870756</v>
      </c>
      <c r="J12" s="88">
        <v>89.212486999999996</v>
      </c>
      <c r="K12" s="88">
        <v>10.982956000000001</v>
      </c>
      <c r="L12" s="88">
        <v>13.603101999999998</v>
      </c>
      <c r="M12" s="88">
        <v>6.1207970000000014</v>
      </c>
      <c r="N12" s="88">
        <v>6.5854990000000004</v>
      </c>
      <c r="O12" s="88">
        <v>0.246807</v>
      </c>
      <c r="P12" s="88">
        <v>0.182362</v>
      </c>
      <c r="Q12" s="88">
        <v>107.36811</v>
      </c>
      <c r="R12" s="88">
        <v>40.397558000000004</v>
      </c>
      <c r="S12" s="88">
        <v>18.571375</v>
      </c>
      <c r="U12" s="84" t="s">
        <v>544</v>
      </c>
    </row>
    <row r="13" spans="1:21" x14ac:dyDescent="0.2">
      <c r="B13" s="84" t="s">
        <v>345</v>
      </c>
      <c r="C13" s="88">
        <v>24.306176999999998</v>
      </c>
      <c r="D13" s="88">
        <v>23.453560000000003</v>
      </c>
      <c r="E13" s="88">
        <v>80.811373000000003</v>
      </c>
      <c r="F13" s="88">
        <v>37.193445000000011</v>
      </c>
      <c r="G13" s="88">
        <v>4.1547590000000003</v>
      </c>
      <c r="H13" s="88">
        <v>4.2194919999999998</v>
      </c>
      <c r="I13" s="88">
        <v>54.273065000000003</v>
      </c>
      <c r="J13" s="88">
        <v>91.810985000000002</v>
      </c>
      <c r="K13" s="88">
        <v>9.5431939999999997</v>
      </c>
      <c r="L13" s="88">
        <v>14.089057</v>
      </c>
      <c r="M13" s="88">
        <v>11.214195999999999</v>
      </c>
      <c r="N13" s="88">
        <v>7.9291680000000007</v>
      </c>
      <c r="O13" s="88">
        <v>0.26014000000000004</v>
      </c>
      <c r="P13" s="88">
        <v>0.29355700000000001</v>
      </c>
      <c r="Q13" s="88">
        <v>92.685125999999997</v>
      </c>
      <c r="R13" s="88">
        <v>32.378446999999994</v>
      </c>
      <c r="S13" s="88">
        <v>34.194144999999999</v>
      </c>
      <c r="U13" s="84" t="s">
        <v>545</v>
      </c>
    </row>
    <row r="14" spans="1:21" x14ac:dyDescent="0.2">
      <c r="B14" s="84" t="s">
        <v>346</v>
      </c>
      <c r="C14" s="88">
        <v>17.561720000000001</v>
      </c>
      <c r="D14" s="88">
        <v>20.494331000000003</v>
      </c>
      <c r="E14" s="88">
        <v>94.970729999999975</v>
      </c>
      <c r="F14" s="88">
        <v>35.095886000000007</v>
      </c>
      <c r="G14" s="88">
        <v>7.2892159999999997</v>
      </c>
      <c r="H14" s="88">
        <v>6.2232130000000003</v>
      </c>
      <c r="I14" s="88">
        <v>51.382078</v>
      </c>
      <c r="J14" s="88">
        <v>113.191822</v>
      </c>
      <c r="K14" s="88">
        <v>10.846004999999998</v>
      </c>
      <c r="L14" s="88">
        <v>19.206113999999999</v>
      </c>
      <c r="M14" s="88">
        <v>5.5297850000000004</v>
      </c>
      <c r="N14" s="88">
        <v>9.9179439999999985</v>
      </c>
      <c r="O14" s="88">
        <v>0.99514599999999986</v>
      </c>
      <c r="P14" s="88">
        <v>0.113562</v>
      </c>
      <c r="Q14" s="88">
        <v>108.36401200000002</v>
      </c>
      <c r="R14" s="88">
        <v>35.479667999999997</v>
      </c>
      <c r="S14" s="88">
        <v>22.395924000000001</v>
      </c>
      <c r="U14" s="84" t="s">
        <v>546</v>
      </c>
    </row>
    <row r="15" spans="1:21" x14ac:dyDescent="0.2">
      <c r="B15" s="84" t="s">
        <v>347</v>
      </c>
      <c r="C15" s="88">
        <v>21.883364999999998</v>
      </c>
      <c r="D15" s="88">
        <v>23.267451999999999</v>
      </c>
      <c r="E15" s="88">
        <v>91.259331000000003</v>
      </c>
      <c r="F15" s="88">
        <v>43.660674</v>
      </c>
      <c r="G15" s="88">
        <v>8.517949999999999</v>
      </c>
      <c r="H15" s="88">
        <v>6.4164279999999998</v>
      </c>
      <c r="I15" s="88">
        <v>63.638164000000003</v>
      </c>
      <c r="J15" s="88">
        <v>100.24580800000001</v>
      </c>
      <c r="K15" s="88">
        <v>11.806992000000001</v>
      </c>
      <c r="L15" s="88">
        <v>25.183695999999998</v>
      </c>
      <c r="M15" s="88">
        <v>6.7766849999999996</v>
      </c>
      <c r="N15" s="88">
        <v>5.941344</v>
      </c>
      <c r="O15" s="88">
        <v>0.38866699999999998</v>
      </c>
      <c r="P15" s="88">
        <v>0.26722600000000002</v>
      </c>
      <c r="Q15" s="88">
        <v>121.10755200000001</v>
      </c>
      <c r="R15" s="88">
        <v>29.905535999999998</v>
      </c>
      <c r="S15" s="88">
        <v>35.591461999999993</v>
      </c>
      <c r="U15" s="84" t="s">
        <v>547</v>
      </c>
    </row>
    <row r="16" spans="1:21" x14ac:dyDescent="0.2">
      <c r="B16" s="84" t="s">
        <v>348</v>
      </c>
      <c r="C16" s="88">
        <v>17.47757</v>
      </c>
      <c r="D16" s="88">
        <v>23.401569000000002</v>
      </c>
      <c r="E16" s="88">
        <v>88.739190999999977</v>
      </c>
      <c r="F16" s="88">
        <v>51.889868</v>
      </c>
      <c r="G16" s="88">
        <v>8.4693699999999996</v>
      </c>
      <c r="H16" s="88">
        <v>7.5451940000000004</v>
      </c>
      <c r="I16" s="88">
        <v>46.132355999999994</v>
      </c>
      <c r="J16" s="88">
        <v>99.015774000000022</v>
      </c>
      <c r="K16" s="88">
        <v>12.387225000000001</v>
      </c>
      <c r="L16" s="88">
        <v>17.291283</v>
      </c>
      <c r="M16" s="88">
        <v>7.1644600000000001</v>
      </c>
      <c r="N16" s="88">
        <v>10.321351999999999</v>
      </c>
      <c r="O16" s="88">
        <v>0.68979800000000002</v>
      </c>
      <c r="P16" s="88">
        <v>0.244869</v>
      </c>
      <c r="Q16" s="88">
        <v>222.70069999999993</v>
      </c>
      <c r="R16" s="88">
        <v>33.035860999999997</v>
      </c>
      <c r="S16" s="88">
        <v>25.136057999999998</v>
      </c>
      <c r="U16" s="84" t="s">
        <v>548</v>
      </c>
    </row>
    <row r="17" spans="1:21" x14ac:dyDescent="0.2">
      <c r="B17" s="84" t="s">
        <v>349</v>
      </c>
      <c r="C17" s="88">
        <v>19.758481000000003</v>
      </c>
      <c r="D17" s="88">
        <v>18.907433999999999</v>
      </c>
      <c r="E17" s="88">
        <v>74.598077000000004</v>
      </c>
      <c r="F17" s="88">
        <v>43.648935000000002</v>
      </c>
      <c r="G17" s="88">
        <v>5.0626870000000004</v>
      </c>
      <c r="H17" s="88">
        <v>8.2672209999999993</v>
      </c>
      <c r="I17" s="88">
        <v>36.944220000000001</v>
      </c>
      <c r="J17" s="88">
        <v>83.501166000000012</v>
      </c>
      <c r="K17" s="88">
        <v>9.9677019999999974</v>
      </c>
      <c r="L17" s="88">
        <v>10.995339000000001</v>
      </c>
      <c r="M17" s="88">
        <v>9.2997759999999996</v>
      </c>
      <c r="N17" s="88">
        <v>6.2690829999999993</v>
      </c>
      <c r="O17" s="88">
        <v>0.39426400000000006</v>
      </c>
      <c r="P17" s="88">
        <v>0.29536799999999996</v>
      </c>
      <c r="Q17" s="88">
        <v>219.07347699999997</v>
      </c>
      <c r="R17" s="88">
        <v>25.653810000000007</v>
      </c>
      <c r="S17" s="88">
        <v>16.312816000000002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2024</v>
      </c>
      <c r="B19" s="84" t="s">
        <v>338</v>
      </c>
      <c r="C19" s="88">
        <v>20.652100000000001</v>
      </c>
      <c r="D19" s="88">
        <v>21.131581999999998</v>
      </c>
      <c r="E19" s="88">
        <v>72.259464000000008</v>
      </c>
      <c r="F19" s="88">
        <v>42.811204000000004</v>
      </c>
      <c r="G19" s="88">
        <v>8.7396059999999984</v>
      </c>
      <c r="H19" s="88">
        <v>10.512331999999999</v>
      </c>
      <c r="I19" s="88">
        <v>44.307189999999999</v>
      </c>
      <c r="J19" s="88">
        <v>65.962524999999999</v>
      </c>
      <c r="K19" s="88">
        <v>12.804504999999999</v>
      </c>
      <c r="L19" s="88">
        <v>15.734121999999999</v>
      </c>
      <c r="M19" s="88">
        <v>6.8475850000000005</v>
      </c>
      <c r="N19" s="88">
        <v>11.263000999999999</v>
      </c>
      <c r="O19" s="88">
        <v>0.500583</v>
      </c>
      <c r="P19" s="88">
        <v>0.63590800000000003</v>
      </c>
      <c r="Q19" s="88">
        <v>194.191462</v>
      </c>
      <c r="R19" s="88">
        <v>31.847975000000002</v>
      </c>
      <c r="S19" s="88">
        <v>22.383499</v>
      </c>
      <c r="T19" s="87">
        <v>2024</v>
      </c>
      <c r="U19" s="84" t="s">
        <v>538</v>
      </c>
    </row>
    <row r="20" spans="1:21" x14ac:dyDescent="0.2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U20" s="84" t="s">
        <v>539</v>
      </c>
    </row>
    <row r="21" spans="1:21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540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541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542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543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2023</v>
      </c>
      <c r="B37" s="84" t="s">
        <v>338</v>
      </c>
      <c r="C37" s="88">
        <v>4.6538990000000009</v>
      </c>
      <c r="D37" s="88">
        <v>39.333320999999991</v>
      </c>
      <c r="E37" s="88">
        <v>58.952310000000026</v>
      </c>
      <c r="F37" s="88">
        <v>28.52039700000001</v>
      </c>
      <c r="G37" s="88">
        <v>100.62287400000004</v>
      </c>
      <c r="H37" s="88">
        <v>22.449640000000002</v>
      </c>
      <c r="I37" s="88">
        <v>58.196061</v>
      </c>
      <c r="J37" s="88">
        <v>31.499873000000008</v>
      </c>
      <c r="K37" s="88">
        <v>34.317222999999998</v>
      </c>
      <c r="L37" s="88">
        <v>500.54422600000004</v>
      </c>
      <c r="M37" s="88">
        <v>21.043230000000001</v>
      </c>
      <c r="N37" s="88">
        <v>71.28439400000002</v>
      </c>
      <c r="O37" s="88">
        <v>136.09840500000001</v>
      </c>
      <c r="P37" s="88">
        <v>19.533672000000003</v>
      </c>
      <c r="Q37" s="88">
        <v>28.691816000000006</v>
      </c>
      <c r="R37" s="88">
        <v>20.477361999999985</v>
      </c>
      <c r="S37" s="88">
        <v>19.065971000000001</v>
      </c>
      <c r="T37" s="87">
        <v>2023</v>
      </c>
      <c r="U37" s="84" t="s">
        <v>538</v>
      </c>
    </row>
    <row r="38" spans="1:21" x14ac:dyDescent="0.2">
      <c r="B38" s="84" t="s">
        <v>339</v>
      </c>
      <c r="C38" s="88">
        <v>4.9199580000000003</v>
      </c>
      <c r="D38" s="88">
        <v>40.805844000000008</v>
      </c>
      <c r="E38" s="88">
        <v>49.461747000000003</v>
      </c>
      <c r="F38" s="88">
        <v>32.217241000000001</v>
      </c>
      <c r="G38" s="88">
        <v>103.10115300000002</v>
      </c>
      <c r="H38" s="88">
        <v>24.080513000000003</v>
      </c>
      <c r="I38" s="88">
        <v>59.577067</v>
      </c>
      <c r="J38" s="88">
        <v>29.959163999999998</v>
      </c>
      <c r="K38" s="88">
        <v>56.051805999999999</v>
      </c>
      <c r="L38" s="88">
        <v>419.707313</v>
      </c>
      <c r="M38" s="88">
        <v>16.798310000000001</v>
      </c>
      <c r="N38" s="88">
        <v>99.517885000000007</v>
      </c>
      <c r="O38" s="88">
        <v>133.12163899999999</v>
      </c>
      <c r="P38" s="88">
        <v>16.731328999999999</v>
      </c>
      <c r="Q38" s="88">
        <v>27.843011999999995</v>
      </c>
      <c r="R38" s="88">
        <v>23.052485000000004</v>
      </c>
      <c r="S38" s="88">
        <v>16.761877000000002</v>
      </c>
      <c r="U38" s="84" t="s">
        <v>539</v>
      </c>
    </row>
    <row r="39" spans="1:21" x14ac:dyDescent="0.2">
      <c r="B39" s="84" t="s">
        <v>340</v>
      </c>
      <c r="C39" s="88">
        <v>5.9115549999999999</v>
      </c>
      <c r="D39" s="88">
        <v>44.694494000000013</v>
      </c>
      <c r="E39" s="88">
        <v>63.103564999999996</v>
      </c>
      <c r="F39" s="88">
        <v>39.240431999999998</v>
      </c>
      <c r="G39" s="88">
        <v>126.40978599999994</v>
      </c>
      <c r="H39" s="88">
        <v>26.181953</v>
      </c>
      <c r="I39" s="88">
        <v>64.774046999999996</v>
      </c>
      <c r="J39" s="88">
        <v>40.102314</v>
      </c>
      <c r="K39" s="88">
        <v>84.876047</v>
      </c>
      <c r="L39" s="88">
        <v>423.26082900000006</v>
      </c>
      <c r="M39" s="88">
        <v>13.075462000000002</v>
      </c>
      <c r="N39" s="88">
        <v>73.285978000000028</v>
      </c>
      <c r="O39" s="88">
        <v>529.13518099999999</v>
      </c>
      <c r="P39" s="88">
        <v>17.881754000000001</v>
      </c>
      <c r="Q39" s="88">
        <v>32.558699000000011</v>
      </c>
      <c r="R39" s="88">
        <v>26.426968999999996</v>
      </c>
      <c r="S39" s="88">
        <v>22.168671000000003</v>
      </c>
      <c r="U39" s="84" t="s">
        <v>540</v>
      </c>
    </row>
    <row r="40" spans="1:21" x14ac:dyDescent="0.2">
      <c r="B40" s="84" t="s">
        <v>341</v>
      </c>
      <c r="C40" s="88">
        <v>4.3532469999999996</v>
      </c>
      <c r="D40" s="88">
        <v>35.967176000000009</v>
      </c>
      <c r="E40" s="88">
        <v>46.812840000000008</v>
      </c>
      <c r="F40" s="88">
        <v>33.121042000000003</v>
      </c>
      <c r="G40" s="88">
        <v>103.48040899999998</v>
      </c>
      <c r="H40" s="88">
        <v>23.962365999999996</v>
      </c>
      <c r="I40" s="88">
        <v>68.657761000000008</v>
      </c>
      <c r="J40" s="88">
        <v>29.788699000000001</v>
      </c>
      <c r="K40" s="88">
        <v>26.381312999999999</v>
      </c>
      <c r="L40" s="88">
        <v>421.80832200000009</v>
      </c>
      <c r="M40" s="88">
        <v>11.554311</v>
      </c>
      <c r="N40" s="88">
        <v>91.720305999999994</v>
      </c>
      <c r="O40" s="88">
        <v>183.96858000000003</v>
      </c>
      <c r="P40" s="88">
        <v>11.851108999999999</v>
      </c>
      <c r="Q40" s="88">
        <v>23.440051999999994</v>
      </c>
      <c r="R40" s="88">
        <v>22.394217999999999</v>
      </c>
      <c r="S40" s="88">
        <v>15.70626100000001</v>
      </c>
      <c r="U40" s="84" t="s">
        <v>541</v>
      </c>
    </row>
    <row r="41" spans="1:21" x14ac:dyDescent="0.2">
      <c r="B41" s="84" t="s">
        <v>342</v>
      </c>
      <c r="C41" s="88">
        <v>6.8067779999999996</v>
      </c>
      <c r="D41" s="88">
        <v>44.879805999999995</v>
      </c>
      <c r="E41" s="88">
        <v>54.915518000000013</v>
      </c>
      <c r="F41" s="88">
        <v>38.865565000000011</v>
      </c>
      <c r="G41" s="88">
        <v>125.66592900000009</v>
      </c>
      <c r="H41" s="88">
        <v>23.238450999999998</v>
      </c>
      <c r="I41" s="88">
        <v>66.397447999999997</v>
      </c>
      <c r="J41" s="88">
        <v>36.490424999999988</v>
      </c>
      <c r="K41" s="88">
        <v>55.543986000000004</v>
      </c>
      <c r="L41" s="88">
        <v>449.66534600000011</v>
      </c>
      <c r="M41" s="88">
        <v>14.606980000000004</v>
      </c>
      <c r="N41" s="88">
        <v>60.967934999999997</v>
      </c>
      <c r="O41" s="88">
        <v>136.93871199999998</v>
      </c>
      <c r="P41" s="88">
        <v>10.522454</v>
      </c>
      <c r="Q41" s="88">
        <v>30.435154000000004</v>
      </c>
      <c r="R41" s="88">
        <v>28.675053000000002</v>
      </c>
      <c r="S41" s="88">
        <v>18.442348999999993</v>
      </c>
      <c r="U41" s="84" t="s">
        <v>542</v>
      </c>
    </row>
    <row r="42" spans="1:21" x14ac:dyDescent="0.2">
      <c r="B42" s="84" t="s">
        <v>343</v>
      </c>
      <c r="C42" s="88">
        <v>5.1472960000000008</v>
      </c>
      <c r="D42" s="88">
        <v>42.561824000000001</v>
      </c>
      <c r="E42" s="88">
        <v>57.003993999999992</v>
      </c>
      <c r="F42" s="88">
        <v>34.069490999999999</v>
      </c>
      <c r="G42" s="88">
        <v>124.28899000000001</v>
      </c>
      <c r="H42" s="88">
        <v>24.938829999999999</v>
      </c>
      <c r="I42" s="88">
        <v>80.062150000000003</v>
      </c>
      <c r="J42" s="88">
        <v>36.75380100000001</v>
      </c>
      <c r="K42" s="88">
        <v>48.205829999999999</v>
      </c>
      <c r="L42" s="88">
        <v>443.15096100000005</v>
      </c>
      <c r="M42" s="88">
        <v>9.4413470000000004</v>
      </c>
      <c r="N42" s="88">
        <v>92.686897999999999</v>
      </c>
      <c r="O42" s="88">
        <v>149.53663600000002</v>
      </c>
      <c r="P42" s="88">
        <v>10.999438000000001</v>
      </c>
      <c r="Q42" s="88">
        <v>23.242842999999993</v>
      </c>
      <c r="R42" s="88">
        <v>27.848761999999994</v>
      </c>
      <c r="S42" s="88">
        <v>17.998695000000001</v>
      </c>
      <c r="U42" s="84" t="s">
        <v>543</v>
      </c>
    </row>
    <row r="43" spans="1:21" x14ac:dyDescent="0.2">
      <c r="B43" s="84" t="s">
        <v>344</v>
      </c>
      <c r="C43" s="88">
        <v>5.165864</v>
      </c>
      <c r="D43" s="88">
        <v>44.707568999999992</v>
      </c>
      <c r="E43" s="88">
        <v>45.378853000000007</v>
      </c>
      <c r="F43" s="88">
        <v>32.893954000000008</v>
      </c>
      <c r="G43" s="88">
        <v>125.45427899999996</v>
      </c>
      <c r="H43" s="88">
        <v>19.074981999999999</v>
      </c>
      <c r="I43" s="88">
        <v>71.789002999999994</v>
      </c>
      <c r="J43" s="88">
        <v>31.607798000000003</v>
      </c>
      <c r="K43" s="88">
        <v>40.015485999999996</v>
      </c>
      <c r="L43" s="88">
        <v>367.57864799999999</v>
      </c>
      <c r="M43" s="88">
        <v>12.011755000000001</v>
      </c>
      <c r="N43" s="88">
        <v>41.835175000000007</v>
      </c>
      <c r="O43" s="88">
        <v>148.38936200000001</v>
      </c>
      <c r="P43" s="88">
        <v>13.394624</v>
      </c>
      <c r="Q43" s="88">
        <v>22.409787999999995</v>
      </c>
      <c r="R43" s="88">
        <v>26.880182999999995</v>
      </c>
      <c r="S43" s="88">
        <v>18.349293000000003</v>
      </c>
      <c r="U43" s="84" t="s">
        <v>544</v>
      </c>
    </row>
    <row r="44" spans="1:21" x14ac:dyDescent="0.2">
      <c r="B44" s="84" t="s">
        <v>345</v>
      </c>
      <c r="C44" s="88">
        <v>5.1319339999999993</v>
      </c>
      <c r="D44" s="88">
        <v>46.180370000000011</v>
      </c>
      <c r="E44" s="88">
        <v>49.147574999999989</v>
      </c>
      <c r="F44" s="88">
        <v>32.882705000000016</v>
      </c>
      <c r="G44" s="88">
        <v>104.15168699999997</v>
      </c>
      <c r="H44" s="88">
        <v>19.427898999999996</v>
      </c>
      <c r="I44" s="88">
        <v>67.328295999999995</v>
      </c>
      <c r="J44" s="88">
        <v>28.308792000000011</v>
      </c>
      <c r="K44" s="88">
        <v>43.688609999999997</v>
      </c>
      <c r="L44" s="88">
        <v>524.11317699999995</v>
      </c>
      <c r="M44" s="88">
        <v>8.9245959999999993</v>
      </c>
      <c r="N44" s="88">
        <v>53.005549000000009</v>
      </c>
      <c r="O44" s="88">
        <v>139.33791200000002</v>
      </c>
      <c r="P44" s="88">
        <v>12.870528</v>
      </c>
      <c r="Q44" s="88">
        <v>19.232900999999995</v>
      </c>
      <c r="R44" s="88">
        <v>26.272474999999993</v>
      </c>
      <c r="S44" s="88">
        <v>17.525228000000002</v>
      </c>
      <c r="U44" s="84" t="s">
        <v>545</v>
      </c>
    </row>
    <row r="45" spans="1:21" x14ac:dyDescent="0.2">
      <c r="B45" s="84" t="s">
        <v>346</v>
      </c>
      <c r="C45" s="88">
        <v>6.9526669999999999</v>
      </c>
      <c r="D45" s="88">
        <v>44.161694999999995</v>
      </c>
      <c r="E45" s="88">
        <v>57.537815000000023</v>
      </c>
      <c r="F45" s="88">
        <v>32.011127000000002</v>
      </c>
      <c r="G45" s="88">
        <v>115.82667399999997</v>
      </c>
      <c r="H45" s="88">
        <v>20.160229000000001</v>
      </c>
      <c r="I45" s="88">
        <v>69.832341</v>
      </c>
      <c r="J45" s="88">
        <v>27.874507000000001</v>
      </c>
      <c r="K45" s="88">
        <v>61.591303000000003</v>
      </c>
      <c r="L45" s="88">
        <v>391.38303400000007</v>
      </c>
      <c r="M45" s="88">
        <v>14.190513999999999</v>
      </c>
      <c r="N45" s="88">
        <v>40.312537000000006</v>
      </c>
      <c r="O45" s="88">
        <v>278.57546799999994</v>
      </c>
      <c r="P45" s="88">
        <v>14.592573</v>
      </c>
      <c r="Q45" s="88">
        <v>23.022067</v>
      </c>
      <c r="R45" s="88">
        <v>25.997402999999991</v>
      </c>
      <c r="S45" s="88">
        <v>16.559340999999996</v>
      </c>
      <c r="U45" s="84" t="s">
        <v>546</v>
      </c>
    </row>
    <row r="46" spans="1:21" x14ac:dyDescent="0.2">
      <c r="B46" s="84" t="s">
        <v>347</v>
      </c>
      <c r="C46" s="88">
        <v>8.4857269999999989</v>
      </c>
      <c r="D46" s="88">
        <v>43.957246000000005</v>
      </c>
      <c r="E46" s="88">
        <v>70.56731000000002</v>
      </c>
      <c r="F46" s="88">
        <v>31.874214000000002</v>
      </c>
      <c r="G46" s="88">
        <v>125.936088</v>
      </c>
      <c r="H46" s="88">
        <v>20.665258999999999</v>
      </c>
      <c r="I46" s="88">
        <v>69.649040999999997</v>
      </c>
      <c r="J46" s="88">
        <v>29.466631000000007</v>
      </c>
      <c r="K46" s="88">
        <v>47.999746999999999</v>
      </c>
      <c r="L46" s="88">
        <v>341.64676200000008</v>
      </c>
      <c r="M46" s="88">
        <v>10.452512</v>
      </c>
      <c r="N46" s="88">
        <v>40.589354999999998</v>
      </c>
      <c r="O46" s="88">
        <v>233.79988299999991</v>
      </c>
      <c r="P46" s="88">
        <v>16.071162999999999</v>
      </c>
      <c r="Q46" s="88">
        <v>25.201769999999996</v>
      </c>
      <c r="R46" s="88">
        <v>29.584338000000002</v>
      </c>
      <c r="S46" s="88">
        <v>23.093015999999999</v>
      </c>
      <c r="U46" s="84" t="s">
        <v>547</v>
      </c>
    </row>
    <row r="47" spans="1:21" x14ac:dyDescent="0.2">
      <c r="B47" s="84" t="s">
        <v>348</v>
      </c>
      <c r="C47" s="88">
        <v>9.2496930000000006</v>
      </c>
      <c r="D47" s="88">
        <v>47.27086400000001</v>
      </c>
      <c r="E47" s="88">
        <v>72.774614999999983</v>
      </c>
      <c r="F47" s="88">
        <v>35.489257000000009</v>
      </c>
      <c r="G47" s="88">
        <v>134.2320600000001</v>
      </c>
      <c r="H47" s="88">
        <v>22.776530000000001</v>
      </c>
      <c r="I47" s="88">
        <v>76.035679999999999</v>
      </c>
      <c r="J47" s="88">
        <v>28.420728000000004</v>
      </c>
      <c r="K47" s="88">
        <v>52.176321999999999</v>
      </c>
      <c r="L47" s="88">
        <v>396.64217299999996</v>
      </c>
      <c r="M47" s="88">
        <v>12.595617000000001</v>
      </c>
      <c r="N47" s="88">
        <v>38.151202999999995</v>
      </c>
      <c r="O47" s="88">
        <v>167.34391300000001</v>
      </c>
      <c r="P47" s="88">
        <v>18.236370999999998</v>
      </c>
      <c r="Q47" s="88">
        <v>24.687618999999998</v>
      </c>
      <c r="R47" s="88">
        <v>29.131206999999989</v>
      </c>
      <c r="S47" s="88">
        <v>17.345583000000001</v>
      </c>
      <c r="U47" s="84" t="s">
        <v>548</v>
      </c>
    </row>
    <row r="48" spans="1:21" x14ac:dyDescent="0.2">
      <c r="B48" s="84" t="s">
        <v>349</v>
      </c>
      <c r="C48" s="88">
        <v>6.1873570000000004</v>
      </c>
      <c r="D48" s="88">
        <v>39.805630999999998</v>
      </c>
      <c r="E48" s="88">
        <v>53.143703000000031</v>
      </c>
      <c r="F48" s="88">
        <v>27.385198999999997</v>
      </c>
      <c r="G48" s="88">
        <v>97.331910000000008</v>
      </c>
      <c r="H48" s="88">
        <v>20.665786000000001</v>
      </c>
      <c r="I48" s="88">
        <v>60.290672000000001</v>
      </c>
      <c r="J48" s="88">
        <v>23.885064</v>
      </c>
      <c r="K48" s="88">
        <v>63.499991999999999</v>
      </c>
      <c r="L48" s="88">
        <v>448.66044699999986</v>
      </c>
      <c r="M48" s="88">
        <v>13.770434000000002</v>
      </c>
      <c r="N48" s="88">
        <v>31.594777000000008</v>
      </c>
      <c r="O48" s="88">
        <v>458.51540499999999</v>
      </c>
      <c r="P48" s="88">
        <v>9.4640470000000008</v>
      </c>
      <c r="Q48" s="88">
        <v>17.317159</v>
      </c>
      <c r="R48" s="88">
        <v>26.644778999999996</v>
      </c>
      <c r="S48" s="88">
        <v>13.988991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2024</v>
      </c>
      <c r="B50" s="84" t="s">
        <v>338</v>
      </c>
      <c r="C50" s="88">
        <v>7.0307159999999991</v>
      </c>
      <c r="D50" s="88">
        <v>40.055725000000002</v>
      </c>
      <c r="E50" s="88">
        <v>61.704562999999965</v>
      </c>
      <c r="F50" s="88">
        <v>35.356759000000004</v>
      </c>
      <c r="G50" s="88">
        <v>101.99166299999999</v>
      </c>
      <c r="H50" s="88">
        <v>23.744980999999999</v>
      </c>
      <c r="I50" s="88">
        <v>74.523984999999996</v>
      </c>
      <c r="J50" s="88">
        <v>29.141840999999992</v>
      </c>
      <c r="K50" s="88">
        <v>38.035643999999998</v>
      </c>
      <c r="L50" s="88">
        <v>477.283255</v>
      </c>
      <c r="M50" s="88">
        <v>14.886716</v>
      </c>
      <c r="N50" s="88">
        <v>34.120146999999996</v>
      </c>
      <c r="O50" s="88">
        <v>137.413679</v>
      </c>
      <c r="P50" s="88">
        <v>17.608480999999998</v>
      </c>
      <c r="Q50" s="88">
        <v>23.022355999999995</v>
      </c>
      <c r="R50" s="88">
        <v>22.713419999999989</v>
      </c>
      <c r="S50" s="88">
        <v>17.636353</v>
      </c>
      <c r="T50" s="87">
        <v>2024</v>
      </c>
      <c r="U50" s="84" t="s">
        <v>538</v>
      </c>
    </row>
    <row r="51" spans="1:21" x14ac:dyDescent="0.2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U51" s="84" t="s">
        <v>539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540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541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542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543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2023</v>
      </c>
      <c r="B68" s="84" t="s">
        <v>338</v>
      </c>
      <c r="C68" s="88">
        <v>11.071950000000001</v>
      </c>
      <c r="D68" s="88">
        <v>0.75733399999999995</v>
      </c>
      <c r="E68" s="88">
        <v>0.38811700000000005</v>
      </c>
      <c r="F68" s="88">
        <v>46.425153999999999</v>
      </c>
      <c r="G68" s="88">
        <v>312.19604200000003</v>
      </c>
      <c r="H68" s="88">
        <v>142.01894399999998</v>
      </c>
      <c r="I68" s="88">
        <v>10.185576000000001</v>
      </c>
      <c r="J68" s="88">
        <v>26.873821000000003</v>
      </c>
      <c r="K68" s="88">
        <v>0.58371899999999999</v>
      </c>
      <c r="L68" s="88">
        <v>85.85662499999998</v>
      </c>
      <c r="M68" s="88">
        <v>97.105318000000011</v>
      </c>
      <c r="N68" s="88">
        <v>2.4638E-2</v>
      </c>
      <c r="O68" s="88">
        <v>78.137191000000001</v>
      </c>
      <c r="P68" s="88">
        <v>215.50072</v>
      </c>
      <c r="Q68" s="88">
        <v>5.3730249999999993</v>
      </c>
      <c r="R68" s="88">
        <v>4.2501000000000004E-2</v>
      </c>
      <c r="S68" s="88">
        <v>4.5877590000000001</v>
      </c>
      <c r="T68" s="87">
        <v>2023</v>
      </c>
      <c r="U68" s="84" t="s">
        <v>538</v>
      </c>
    </row>
    <row r="69" spans="1:21" x14ac:dyDescent="0.2">
      <c r="B69" s="84" t="s">
        <v>339</v>
      </c>
      <c r="C69" s="88">
        <v>9.0624269999999996</v>
      </c>
      <c r="D69" s="88">
        <v>1.048495</v>
      </c>
      <c r="E69" s="88">
        <v>0.33418899999999996</v>
      </c>
      <c r="F69" s="88">
        <v>38.502046000000007</v>
      </c>
      <c r="G69" s="88">
        <v>318.69236200000006</v>
      </c>
      <c r="H69" s="88">
        <v>137.04201799999998</v>
      </c>
      <c r="I69" s="88">
        <v>9.6893529999999988</v>
      </c>
      <c r="J69" s="88">
        <v>22.147815999999999</v>
      </c>
      <c r="K69" s="88">
        <v>0.47933499999999996</v>
      </c>
      <c r="L69" s="88">
        <v>80.800338999999994</v>
      </c>
      <c r="M69" s="88">
        <v>105.10213600000002</v>
      </c>
      <c r="N69" s="88">
        <v>0.133136</v>
      </c>
      <c r="O69" s="88">
        <v>75.50882900000002</v>
      </c>
      <c r="P69" s="88">
        <v>201.340844</v>
      </c>
      <c r="Q69" s="88">
        <v>5.246980999999999</v>
      </c>
      <c r="R69" s="88">
        <v>5.4685999999999998E-2</v>
      </c>
      <c r="S69" s="88">
        <v>5.687412000000001</v>
      </c>
      <c r="U69" s="84" t="s">
        <v>539</v>
      </c>
    </row>
    <row r="70" spans="1:21" x14ac:dyDescent="0.2">
      <c r="B70" s="84" t="s">
        <v>340</v>
      </c>
      <c r="C70" s="88">
        <v>10.25957</v>
      </c>
      <c r="D70" s="88">
        <v>0.93323400000000001</v>
      </c>
      <c r="E70" s="88">
        <v>0.472856</v>
      </c>
      <c r="F70" s="88">
        <v>53.067971999999997</v>
      </c>
      <c r="G70" s="88">
        <v>374.8546980000001</v>
      </c>
      <c r="H70" s="88">
        <v>167.26242400000007</v>
      </c>
      <c r="I70" s="88">
        <v>11.854062999999998</v>
      </c>
      <c r="J70" s="88">
        <v>26.662291</v>
      </c>
      <c r="K70" s="88">
        <v>1.0103610000000001</v>
      </c>
      <c r="L70" s="88">
        <v>94.388078999999991</v>
      </c>
      <c r="M70" s="88">
        <v>130.00831100000002</v>
      </c>
      <c r="N70" s="88">
        <v>6.4128999999999992E-2</v>
      </c>
      <c r="O70" s="88">
        <v>47.796965</v>
      </c>
      <c r="P70" s="88">
        <v>218.04885899999999</v>
      </c>
      <c r="Q70" s="88">
        <v>4.3650440000000001</v>
      </c>
      <c r="R70" s="88">
        <v>0.11954000000000001</v>
      </c>
      <c r="S70" s="88">
        <v>8.0938489999999987</v>
      </c>
      <c r="U70" s="84" t="s">
        <v>540</v>
      </c>
    </row>
    <row r="71" spans="1:21" x14ac:dyDescent="0.2">
      <c r="B71" s="84" t="s">
        <v>341</v>
      </c>
      <c r="C71" s="88">
        <v>9.3844429999999974</v>
      </c>
      <c r="D71" s="88">
        <v>1.1188119999999999</v>
      </c>
      <c r="E71" s="88">
        <v>0.350184</v>
      </c>
      <c r="F71" s="88">
        <v>39.426779000000003</v>
      </c>
      <c r="G71" s="88">
        <v>307.29946000000001</v>
      </c>
      <c r="H71" s="88">
        <v>137.24878399999992</v>
      </c>
      <c r="I71" s="88">
        <v>9.9125300000000003</v>
      </c>
      <c r="J71" s="88">
        <v>23.181294000000001</v>
      </c>
      <c r="K71" s="88">
        <v>1.0807129999999998</v>
      </c>
      <c r="L71" s="88">
        <v>72.302644000000001</v>
      </c>
      <c r="M71" s="88">
        <v>100.983621</v>
      </c>
      <c r="N71" s="88">
        <v>0.185195</v>
      </c>
      <c r="O71" s="88">
        <v>69.634671999999995</v>
      </c>
      <c r="P71" s="88">
        <v>178.501543</v>
      </c>
      <c r="Q71" s="88">
        <v>6.4238500000000007</v>
      </c>
      <c r="R71" s="88">
        <v>0.117326</v>
      </c>
      <c r="S71" s="88">
        <v>7.1357520000000001</v>
      </c>
      <c r="U71" s="84" t="s">
        <v>541</v>
      </c>
    </row>
    <row r="72" spans="1:21" x14ac:dyDescent="0.2">
      <c r="B72" s="84" t="s">
        <v>342</v>
      </c>
      <c r="C72" s="88">
        <v>10.672205</v>
      </c>
      <c r="D72" s="88">
        <v>0.90198299999999998</v>
      </c>
      <c r="E72" s="88">
        <v>0.40908900000000004</v>
      </c>
      <c r="F72" s="88">
        <v>40.347525000000005</v>
      </c>
      <c r="G72" s="88">
        <v>353.72264799999999</v>
      </c>
      <c r="H72" s="88">
        <v>156.59152499999996</v>
      </c>
      <c r="I72" s="88">
        <v>11.519263</v>
      </c>
      <c r="J72" s="88">
        <v>24.990823999999996</v>
      </c>
      <c r="K72" s="88">
        <v>1.3443180000000001</v>
      </c>
      <c r="L72" s="88">
        <v>85.240430000000003</v>
      </c>
      <c r="M72" s="88">
        <v>122.226507</v>
      </c>
      <c r="N72" s="88">
        <v>3.9358000000000004E-2</v>
      </c>
      <c r="O72" s="88">
        <v>71.955522000000002</v>
      </c>
      <c r="P72" s="88">
        <v>187.615082</v>
      </c>
      <c r="Q72" s="88">
        <v>5.2101969999999991</v>
      </c>
      <c r="R72" s="88">
        <v>8.276399999999999E-2</v>
      </c>
      <c r="S72" s="88">
        <v>7.0701879999999999</v>
      </c>
      <c r="U72" s="84" t="s">
        <v>542</v>
      </c>
    </row>
    <row r="73" spans="1:21" x14ac:dyDescent="0.2">
      <c r="B73" s="84" t="s">
        <v>343</v>
      </c>
      <c r="C73" s="88">
        <v>9.6770539999999983</v>
      </c>
      <c r="D73" s="88">
        <v>0.95948800000000001</v>
      </c>
      <c r="E73" s="88">
        <v>0.38226599999999999</v>
      </c>
      <c r="F73" s="88">
        <v>44.564571000000001</v>
      </c>
      <c r="G73" s="88">
        <v>310.34774999999996</v>
      </c>
      <c r="H73" s="88">
        <v>156.995182</v>
      </c>
      <c r="I73" s="88">
        <v>11.359631</v>
      </c>
      <c r="J73" s="88">
        <v>26.106746999999995</v>
      </c>
      <c r="K73" s="88">
        <v>1.178307</v>
      </c>
      <c r="L73" s="88">
        <v>76.917959999999994</v>
      </c>
      <c r="M73" s="88">
        <v>114.34781599999999</v>
      </c>
      <c r="N73" s="88">
        <v>3.3687999999999996E-2</v>
      </c>
      <c r="O73" s="88">
        <v>67.085174999999992</v>
      </c>
      <c r="P73" s="88">
        <v>189.80506199999999</v>
      </c>
      <c r="Q73" s="88">
        <v>7.3064099999999987</v>
      </c>
      <c r="R73" s="88">
        <v>9.0467000000000006E-2</v>
      </c>
      <c r="S73" s="88">
        <v>8.3479449999999993</v>
      </c>
      <c r="U73" s="84" t="s">
        <v>543</v>
      </c>
    </row>
    <row r="74" spans="1:21" x14ac:dyDescent="0.2">
      <c r="B74" s="84" t="s">
        <v>344</v>
      </c>
      <c r="C74" s="88">
        <v>10.985486000000002</v>
      </c>
      <c r="D74" s="88">
        <v>0.82960899999999993</v>
      </c>
      <c r="E74" s="88">
        <v>0.33184499999999995</v>
      </c>
      <c r="F74" s="88">
        <v>35.846219999999995</v>
      </c>
      <c r="G74" s="88">
        <v>300.30160700000005</v>
      </c>
      <c r="H74" s="88">
        <v>148.29203600000002</v>
      </c>
      <c r="I74" s="88">
        <v>14.333266999999999</v>
      </c>
      <c r="J74" s="88">
        <v>26.429942</v>
      </c>
      <c r="K74" s="88">
        <v>1.035998</v>
      </c>
      <c r="L74" s="88">
        <v>77.127675999999994</v>
      </c>
      <c r="M74" s="88">
        <v>115.307931</v>
      </c>
      <c r="N74" s="88">
        <v>7.0691000000000004E-2</v>
      </c>
      <c r="O74" s="88">
        <v>67.619706999999991</v>
      </c>
      <c r="P74" s="88">
        <v>170.073769</v>
      </c>
      <c r="Q74" s="88">
        <v>6.2223299999999977</v>
      </c>
      <c r="R74" s="88">
        <v>2.8679000000000003E-2</v>
      </c>
      <c r="S74" s="88">
        <v>8.2896470000000022</v>
      </c>
      <c r="U74" s="84" t="s">
        <v>544</v>
      </c>
    </row>
    <row r="75" spans="1:21" x14ac:dyDescent="0.2">
      <c r="B75" s="84" t="s">
        <v>345</v>
      </c>
      <c r="C75" s="88">
        <v>7.4632189999999987</v>
      </c>
      <c r="D75" s="88">
        <v>0.9086240000000001</v>
      </c>
      <c r="E75" s="88">
        <v>0.253716</v>
      </c>
      <c r="F75" s="88">
        <v>32.359008999999993</v>
      </c>
      <c r="G75" s="88">
        <v>234.81656400000014</v>
      </c>
      <c r="H75" s="88">
        <v>122.17101300000002</v>
      </c>
      <c r="I75" s="88">
        <v>6.7742129999999996</v>
      </c>
      <c r="J75" s="88">
        <v>22.821262999999998</v>
      </c>
      <c r="K75" s="88">
        <v>0.38814500000000002</v>
      </c>
      <c r="L75" s="88">
        <v>51.388005</v>
      </c>
      <c r="M75" s="88">
        <v>57.048031999999999</v>
      </c>
      <c r="N75" s="88">
        <v>8.6526000000000006E-2</v>
      </c>
      <c r="O75" s="88">
        <v>67.194749000000002</v>
      </c>
      <c r="P75" s="88">
        <v>175.53553199999999</v>
      </c>
      <c r="Q75" s="88">
        <v>7.1563199999999991</v>
      </c>
      <c r="R75" s="88">
        <v>6.7282000000000008E-2</v>
      </c>
      <c r="S75" s="88">
        <v>4.1291469999999997</v>
      </c>
      <c r="U75" s="84" t="s">
        <v>545</v>
      </c>
    </row>
    <row r="76" spans="1:21" x14ac:dyDescent="0.2">
      <c r="B76" s="84" t="s">
        <v>346</v>
      </c>
      <c r="C76" s="88">
        <v>8.8100899999999989</v>
      </c>
      <c r="D76" s="88">
        <v>0.68739099999999997</v>
      </c>
      <c r="E76" s="88">
        <v>0.44467800000000007</v>
      </c>
      <c r="F76" s="88">
        <v>33.189090000000007</v>
      </c>
      <c r="G76" s="88">
        <v>294.81148499999995</v>
      </c>
      <c r="H76" s="88">
        <v>157.09730899999994</v>
      </c>
      <c r="I76" s="88">
        <v>8.8798410000000008</v>
      </c>
      <c r="J76" s="88">
        <v>28.258145000000003</v>
      </c>
      <c r="K76" s="88">
        <v>0.86031099999999994</v>
      </c>
      <c r="L76" s="88">
        <v>68.398274999999998</v>
      </c>
      <c r="M76" s="88">
        <v>100.68584200000001</v>
      </c>
      <c r="N76" s="88">
        <v>0.11298799999999999</v>
      </c>
      <c r="O76" s="88">
        <v>64.911791999999991</v>
      </c>
      <c r="P76" s="88">
        <v>186.95524199999988</v>
      </c>
      <c r="Q76" s="88">
        <v>5.4574100000000003</v>
      </c>
      <c r="R76" s="88">
        <v>3.7900999999999997E-2</v>
      </c>
      <c r="S76" s="88">
        <v>7.3434699999999999</v>
      </c>
      <c r="U76" s="84" t="s">
        <v>546</v>
      </c>
    </row>
    <row r="77" spans="1:21" x14ac:dyDescent="0.2">
      <c r="B77" s="84" t="s">
        <v>347</v>
      </c>
      <c r="C77" s="88">
        <v>9.0582700000000003</v>
      </c>
      <c r="D77" s="88">
        <v>0.68277199999999993</v>
      </c>
      <c r="E77" s="88">
        <v>0.54486699999999999</v>
      </c>
      <c r="F77" s="88">
        <v>33.694185999999995</v>
      </c>
      <c r="G77" s="88">
        <v>298.19192699999996</v>
      </c>
      <c r="H77" s="88">
        <v>174.89141999999995</v>
      </c>
      <c r="I77" s="88">
        <v>11.041046</v>
      </c>
      <c r="J77" s="88">
        <v>27.742015999999992</v>
      </c>
      <c r="K77" s="88">
        <v>0.34911899999999996</v>
      </c>
      <c r="L77" s="88">
        <v>76.221389999999985</v>
      </c>
      <c r="M77" s="88">
        <v>102.65026100000001</v>
      </c>
      <c r="N77" s="88">
        <v>0.25446800000000003</v>
      </c>
      <c r="O77" s="88">
        <v>68.209149999999994</v>
      </c>
      <c r="P77" s="88">
        <v>183.00097800000003</v>
      </c>
      <c r="Q77" s="88">
        <v>4.7468479999999991</v>
      </c>
      <c r="R77" s="88">
        <v>9.2399999999999996E-2</v>
      </c>
      <c r="S77" s="88">
        <v>6.1537559999999996</v>
      </c>
      <c r="U77" s="84" t="s">
        <v>547</v>
      </c>
    </row>
    <row r="78" spans="1:21" x14ac:dyDescent="0.2">
      <c r="B78" s="84" t="s">
        <v>348</v>
      </c>
      <c r="C78" s="88">
        <v>11.284772</v>
      </c>
      <c r="D78" s="88">
        <v>0.94233499999999992</v>
      </c>
      <c r="E78" s="88">
        <v>0.43827800000000006</v>
      </c>
      <c r="F78" s="88">
        <v>43.938324000000001</v>
      </c>
      <c r="G78" s="88">
        <v>316.51079800000002</v>
      </c>
      <c r="H78" s="88">
        <v>172.13677999999999</v>
      </c>
      <c r="I78" s="88">
        <v>11.485944</v>
      </c>
      <c r="J78" s="88">
        <v>32.372010000000003</v>
      </c>
      <c r="K78" s="88">
        <v>0.43595099999999998</v>
      </c>
      <c r="L78" s="88">
        <v>80.705581999999993</v>
      </c>
      <c r="M78" s="88">
        <v>106.689562</v>
      </c>
      <c r="N78" s="88">
        <v>0.19214899999999999</v>
      </c>
      <c r="O78" s="88">
        <v>57.632886999999997</v>
      </c>
      <c r="P78" s="88">
        <v>203.36654599999997</v>
      </c>
      <c r="Q78" s="88">
        <v>6.3480119999999998</v>
      </c>
      <c r="R78" s="88">
        <v>2.1656999999999999E-2</v>
      </c>
      <c r="S78" s="88">
        <v>6.3269219999999997</v>
      </c>
      <c r="U78" s="84" t="s">
        <v>548</v>
      </c>
    </row>
    <row r="79" spans="1:21" x14ac:dyDescent="0.2">
      <c r="B79" s="84" t="s">
        <v>349</v>
      </c>
      <c r="C79" s="88">
        <v>7.4143870000000005</v>
      </c>
      <c r="D79" s="88">
        <v>0.55138399999999999</v>
      </c>
      <c r="E79" s="88">
        <v>0.52300999999999997</v>
      </c>
      <c r="F79" s="88">
        <v>36.83419</v>
      </c>
      <c r="G79" s="88">
        <v>228.00120799999999</v>
      </c>
      <c r="H79" s="88">
        <v>113.18916899999996</v>
      </c>
      <c r="I79" s="88">
        <v>7.1449990000000003</v>
      </c>
      <c r="J79" s="88">
        <v>24.778444</v>
      </c>
      <c r="K79" s="88">
        <v>0.226605</v>
      </c>
      <c r="L79" s="88">
        <v>62.657147999999999</v>
      </c>
      <c r="M79" s="88">
        <v>79.79974</v>
      </c>
      <c r="N79" s="88">
        <v>7.7659999999999993E-2</v>
      </c>
      <c r="O79" s="88">
        <v>66.896909999999991</v>
      </c>
      <c r="P79" s="88">
        <v>179.356672</v>
      </c>
      <c r="Q79" s="88">
        <v>5.398485</v>
      </c>
      <c r="R79" s="88">
        <v>7.6706999999999997E-2</v>
      </c>
      <c r="S79" s="88">
        <v>4.2808489999999999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2024</v>
      </c>
      <c r="B81" s="84" t="s">
        <v>338</v>
      </c>
      <c r="C81" s="88">
        <v>10.528971</v>
      </c>
      <c r="D81" s="88">
        <v>0.55948599999999993</v>
      </c>
      <c r="E81" s="88">
        <v>0.48345900000000003</v>
      </c>
      <c r="F81" s="88">
        <v>39.128881000000007</v>
      </c>
      <c r="G81" s="88">
        <v>303.71898799999997</v>
      </c>
      <c r="H81" s="88">
        <v>162.05732800000001</v>
      </c>
      <c r="I81" s="88">
        <v>8.8935019999999998</v>
      </c>
      <c r="J81" s="88">
        <v>31.571435999999999</v>
      </c>
      <c r="K81" s="88">
        <v>0.33116399999999996</v>
      </c>
      <c r="L81" s="88">
        <v>73.03698</v>
      </c>
      <c r="M81" s="88">
        <v>93.180984000000009</v>
      </c>
      <c r="N81" s="88">
        <v>0.14694399999999999</v>
      </c>
      <c r="O81" s="88">
        <v>79.237447000000003</v>
      </c>
      <c r="P81" s="88">
        <v>223.948643</v>
      </c>
      <c r="Q81" s="88">
        <v>6.0584680000000013</v>
      </c>
      <c r="R81" s="88">
        <v>1.4121E-2</v>
      </c>
      <c r="S81" s="88">
        <v>5.0970110000000002</v>
      </c>
      <c r="T81" s="87">
        <v>2024</v>
      </c>
      <c r="U81" s="84" t="s">
        <v>538</v>
      </c>
    </row>
    <row r="82" spans="1:21" x14ac:dyDescent="0.2">
      <c r="B82" s="84" t="s">
        <v>339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U82" s="84" t="s">
        <v>539</v>
      </c>
    </row>
    <row r="83" spans="1:21" x14ac:dyDescent="0.2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540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541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542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543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2023</v>
      </c>
      <c r="B99" s="84" t="s">
        <v>338</v>
      </c>
      <c r="C99" s="88">
        <v>20.052351999999999</v>
      </c>
      <c r="D99" s="88">
        <v>2.3890229999999999</v>
      </c>
      <c r="E99" s="88">
        <v>8.9462580000000003</v>
      </c>
      <c r="F99" s="88">
        <v>24.004792000000002</v>
      </c>
      <c r="G99" s="88">
        <v>29.930016000000002</v>
      </c>
      <c r="H99" s="88">
        <v>5.6901949999999992</v>
      </c>
      <c r="I99" s="88">
        <v>5.798979000000001</v>
      </c>
      <c r="J99" s="88">
        <v>31.796641000000005</v>
      </c>
      <c r="K99" s="88">
        <v>15.833671000000002</v>
      </c>
      <c r="L99" s="88">
        <v>211.07643400000003</v>
      </c>
      <c r="M99" s="88">
        <v>94.550418000000008</v>
      </c>
      <c r="N99" s="88">
        <v>62.128338999999983</v>
      </c>
      <c r="O99" s="88">
        <v>179.82772199999999</v>
      </c>
      <c r="P99" s="88">
        <v>7.6525400000000001</v>
      </c>
      <c r="Q99" s="88">
        <v>1.129559</v>
      </c>
      <c r="R99" s="88">
        <v>0.28372999999999998</v>
      </c>
      <c r="S99" s="88">
        <v>50.045544000000007</v>
      </c>
      <c r="T99" s="87">
        <v>2023</v>
      </c>
      <c r="U99" s="84" t="s">
        <v>538</v>
      </c>
    </row>
    <row r="100" spans="1:21" x14ac:dyDescent="0.2">
      <c r="B100" s="84" t="s">
        <v>339</v>
      </c>
      <c r="C100" s="88">
        <v>15.063597999999999</v>
      </c>
      <c r="D100" s="88">
        <v>1.4694199999999999</v>
      </c>
      <c r="E100" s="88">
        <v>9.6229359999999993</v>
      </c>
      <c r="F100" s="88">
        <v>22.458753000000002</v>
      </c>
      <c r="G100" s="88">
        <v>31.396336999999995</v>
      </c>
      <c r="H100" s="88">
        <v>5.4363089999999996</v>
      </c>
      <c r="I100" s="88">
        <v>6.4229630000000002</v>
      </c>
      <c r="J100" s="88">
        <v>29.631909999999991</v>
      </c>
      <c r="K100" s="88">
        <v>17.969222000000002</v>
      </c>
      <c r="L100" s="88">
        <v>199.03087099999996</v>
      </c>
      <c r="M100" s="88">
        <v>95.392333999999977</v>
      </c>
      <c r="N100" s="88">
        <v>53.561353999999994</v>
      </c>
      <c r="O100" s="88">
        <v>175.12530100000004</v>
      </c>
      <c r="P100" s="88">
        <v>7.0234070000000006</v>
      </c>
      <c r="Q100" s="88">
        <v>0.98095600000000005</v>
      </c>
      <c r="R100" s="88">
        <v>0.29455900000000002</v>
      </c>
      <c r="S100" s="88">
        <v>51.798219000000017</v>
      </c>
      <c r="U100" s="84" t="s">
        <v>539</v>
      </c>
    </row>
    <row r="101" spans="1:21" x14ac:dyDescent="0.2">
      <c r="B101" s="84" t="s">
        <v>340</v>
      </c>
      <c r="C101" s="88">
        <v>19.014722000000006</v>
      </c>
      <c r="D101" s="88">
        <v>1.9654450000000001</v>
      </c>
      <c r="E101" s="88">
        <v>11.765018000000001</v>
      </c>
      <c r="F101" s="88">
        <v>28.834589000000001</v>
      </c>
      <c r="G101" s="88">
        <v>41.456000999999993</v>
      </c>
      <c r="H101" s="88">
        <v>7.5565809999999995</v>
      </c>
      <c r="I101" s="88">
        <v>7.4827340000000007</v>
      </c>
      <c r="J101" s="88">
        <v>34.697112000000004</v>
      </c>
      <c r="K101" s="88">
        <v>23.01793</v>
      </c>
      <c r="L101" s="88">
        <v>223.97432499999999</v>
      </c>
      <c r="M101" s="88">
        <v>114.97743599999998</v>
      </c>
      <c r="N101" s="88">
        <v>63.24816899999999</v>
      </c>
      <c r="O101" s="88">
        <v>186.05584399999998</v>
      </c>
      <c r="P101" s="88">
        <v>8.6954440000000002</v>
      </c>
      <c r="Q101" s="88">
        <v>1.2893060000000001</v>
      </c>
      <c r="R101" s="88">
        <v>0.467335</v>
      </c>
      <c r="S101" s="88">
        <v>67.101731000000001</v>
      </c>
      <c r="U101" s="84" t="s">
        <v>540</v>
      </c>
    </row>
    <row r="102" spans="1:21" x14ac:dyDescent="0.2">
      <c r="B102" s="84" t="s">
        <v>341</v>
      </c>
      <c r="C102" s="88">
        <v>14.163475000000002</v>
      </c>
      <c r="D102" s="88">
        <v>2.1582619999999997</v>
      </c>
      <c r="E102" s="88">
        <v>7.0800330000000002</v>
      </c>
      <c r="F102" s="88">
        <v>24.476901999999999</v>
      </c>
      <c r="G102" s="88">
        <v>26.704910999999996</v>
      </c>
      <c r="H102" s="88">
        <v>5.9517590000000009</v>
      </c>
      <c r="I102" s="88">
        <v>6.4019339999999998</v>
      </c>
      <c r="J102" s="88">
        <v>27.19069300000001</v>
      </c>
      <c r="K102" s="88">
        <v>17.428019999999997</v>
      </c>
      <c r="L102" s="88">
        <v>165.49201500000004</v>
      </c>
      <c r="M102" s="88">
        <v>74.178336999999985</v>
      </c>
      <c r="N102" s="88">
        <v>47.572974000000009</v>
      </c>
      <c r="O102" s="88">
        <v>117.46337299999999</v>
      </c>
      <c r="P102" s="88">
        <v>6.8023420000000003</v>
      </c>
      <c r="Q102" s="88">
        <v>1.6362340000000002</v>
      </c>
      <c r="R102" s="88">
        <v>0.20944199999999999</v>
      </c>
      <c r="S102" s="88">
        <v>50.740259999999992</v>
      </c>
      <c r="U102" s="84" t="s">
        <v>541</v>
      </c>
    </row>
    <row r="103" spans="1:21" x14ac:dyDescent="0.2">
      <c r="B103" s="84" t="s">
        <v>342</v>
      </c>
      <c r="C103" s="88">
        <v>16.518898999999998</v>
      </c>
      <c r="D103" s="88">
        <v>3.8186639999999983</v>
      </c>
      <c r="E103" s="88">
        <v>8.904541</v>
      </c>
      <c r="F103" s="88">
        <v>26.472140000000003</v>
      </c>
      <c r="G103" s="88">
        <v>30.730482000000002</v>
      </c>
      <c r="H103" s="88">
        <v>6.575867999999998</v>
      </c>
      <c r="I103" s="88">
        <v>6.9305979999999998</v>
      </c>
      <c r="J103" s="88">
        <v>31.986454999999999</v>
      </c>
      <c r="K103" s="88">
        <v>18.22653</v>
      </c>
      <c r="L103" s="88">
        <v>190.42004599999996</v>
      </c>
      <c r="M103" s="88">
        <v>88.703609000000014</v>
      </c>
      <c r="N103" s="88">
        <v>64.824280000000002</v>
      </c>
      <c r="O103" s="88">
        <v>155.67534999999998</v>
      </c>
      <c r="P103" s="88">
        <v>8.6666319999999999</v>
      </c>
      <c r="Q103" s="88">
        <v>1.667967</v>
      </c>
      <c r="R103" s="88">
        <v>0.34193499999999999</v>
      </c>
      <c r="S103" s="88">
        <v>59.564672999999999</v>
      </c>
      <c r="U103" s="84" t="s">
        <v>542</v>
      </c>
    </row>
    <row r="104" spans="1:21" x14ac:dyDescent="0.2">
      <c r="B104" s="84" t="s">
        <v>343</v>
      </c>
      <c r="C104" s="88">
        <v>15.416684</v>
      </c>
      <c r="D104" s="88">
        <v>2.5003359999999999</v>
      </c>
      <c r="E104" s="88">
        <v>9.1913540000000005</v>
      </c>
      <c r="F104" s="88">
        <v>23.369333000000001</v>
      </c>
      <c r="G104" s="88">
        <v>27.834244999999996</v>
      </c>
      <c r="H104" s="88">
        <v>6.2124690000000005</v>
      </c>
      <c r="I104" s="88">
        <v>6.5303979999999999</v>
      </c>
      <c r="J104" s="88">
        <v>30.618161999999998</v>
      </c>
      <c r="K104" s="88">
        <v>17.836131000000002</v>
      </c>
      <c r="L104" s="88">
        <v>216.464856</v>
      </c>
      <c r="M104" s="88">
        <v>95.822147000000015</v>
      </c>
      <c r="N104" s="88">
        <v>65.710409999999996</v>
      </c>
      <c r="O104" s="88">
        <v>191.23239599999999</v>
      </c>
      <c r="P104" s="88">
        <v>8.2403730000000017</v>
      </c>
      <c r="Q104" s="88">
        <v>1.2338439999999999</v>
      </c>
      <c r="R104" s="88">
        <v>0.404636</v>
      </c>
      <c r="S104" s="88">
        <v>57.367034000000004</v>
      </c>
      <c r="U104" s="84" t="s">
        <v>543</v>
      </c>
    </row>
    <row r="105" spans="1:21" x14ac:dyDescent="0.2">
      <c r="B105" s="84" t="s">
        <v>344</v>
      </c>
      <c r="C105" s="88">
        <v>13.579938</v>
      </c>
      <c r="D105" s="88">
        <v>1.571223</v>
      </c>
      <c r="E105" s="88">
        <v>8.3509789999999988</v>
      </c>
      <c r="F105" s="88">
        <v>22.195220000000006</v>
      </c>
      <c r="G105" s="88">
        <v>26.618544</v>
      </c>
      <c r="H105" s="88">
        <v>6.4847019999999995</v>
      </c>
      <c r="I105" s="88">
        <v>6.1296859999999995</v>
      </c>
      <c r="J105" s="88">
        <v>28.014977999999999</v>
      </c>
      <c r="K105" s="88">
        <v>14.531913000000001</v>
      </c>
      <c r="L105" s="88">
        <v>214.36488799999995</v>
      </c>
      <c r="M105" s="88">
        <v>97.336900999999997</v>
      </c>
      <c r="N105" s="88">
        <v>67.097861000000009</v>
      </c>
      <c r="O105" s="88">
        <v>218.99982399999999</v>
      </c>
      <c r="P105" s="88">
        <v>8.3400600000000011</v>
      </c>
      <c r="Q105" s="88">
        <v>1.202337</v>
      </c>
      <c r="R105" s="88">
        <v>0.35676800000000003</v>
      </c>
      <c r="S105" s="88">
        <v>55.755741</v>
      </c>
      <c r="U105" s="84" t="s">
        <v>544</v>
      </c>
    </row>
    <row r="106" spans="1:21" x14ac:dyDescent="0.2">
      <c r="B106" s="84" t="s">
        <v>345</v>
      </c>
      <c r="C106" s="88">
        <v>9.1567969999999992</v>
      </c>
      <c r="D106" s="88">
        <v>0.77971200000000007</v>
      </c>
      <c r="E106" s="88">
        <v>6.2492969999999985</v>
      </c>
      <c r="F106" s="88">
        <v>15.321778000000004</v>
      </c>
      <c r="G106" s="88">
        <v>12.043609999999999</v>
      </c>
      <c r="H106" s="88">
        <v>4.8376709999999994</v>
      </c>
      <c r="I106" s="88">
        <v>3.9601540000000002</v>
      </c>
      <c r="J106" s="88">
        <v>22.586860999999999</v>
      </c>
      <c r="K106" s="88">
        <v>8.8296129999999984</v>
      </c>
      <c r="L106" s="88">
        <v>166.88320100000004</v>
      </c>
      <c r="M106" s="88">
        <v>85.871771000000024</v>
      </c>
      <c r="N106" s="88">
        <v>58.798809999999989</v>
      </c>
      <c r="O106" s="88">
        <v>154.25326399999997</v>
      </c>
      <c r="P106" s="88">
        <v>6.5367350000000002</v>
      </c>
      <c r="Q106" s="88">
        <v>0.57396899999999995</v>
      </c>
      <c r="R106" s="88">
        <v>0.341279</v>
      </c>
      <c r="S106" s="88">
        <v>39.264928999999995</v>
      </c>
      <c r="U106" s="84" t="s">
        <v>545</v>
      </c>
    </row>
    <row r="107" spans="1:21" x14ac:dyDescent="0.2">
      <c r="B107" s="84" t="s">
        <v>346</v>
      </c>
      <c r="C107" s="88">
        <v>15.898028999999994</v>
      </c>
      <c r="D107" s="88">
        <v>1.958766</v>
      </c>
      <c r="E107" s="88">
        <v>8.295598</v>
      </c>
      <c r="F107" s="88">
        <v>22.807639000000002</v>
      </c>
      <c r="G107" s="88">
        <v>17.584575000000001</v>
      </c>
      <c r="H107" s="88">
        <v>6.4122479999999999</v>
      </c>
      <c r="I107" s="88">
        <v>5.7038740000000008</v>
      </c>
      <c r="J107" s="88">
        <v>29.130758999999998</v>
      </c>
      <c r="K107" s="88">
        <v>11.573202</v>
      </c>
      <c r="L107" s="88">
        <v>178.65254400000001</v>
      </c>
      <c r="M107" s="88">
        <v>79.202623000000017</v>
      </c>
      <c r="N107" s="88">
        <v>60.971607999999975</v>
      </c>
      <c r="O107" s="88">
        <v>133.39492000000001</v>
      </c>
      <c r="P107" s="88">
        <v>8.9125920000000001</v>
      </c>
      <c r="Q107" s="88">
        <v>0.457924</v>
      </c>
      <c r="R107" s="88">
        <v>1.03304</v>
      </c>
      <c r="S107" s="88">
        <v>51.825280999999997</v>
      </c>
      <c r="U107" s="84" t="s">
        <v>546</v>
      </c>
    </row>
    <row r="108" spans="1:21" x14ac:dyDescent="0.2">
      <c r="B108" s="84" t="s">
        <v>347</v>
      </c>
      <c r="C108" s="88">
        <v>15.349732999999997</v>
      </c>
      <c r="D108" s="88">
        <v>1.638034</v>
      </c>
      <c r="E108" s="88">
        <v>8.3605010000000011</v>
      </c>
      <c r="F108" s="88">
        <v>21.845339000000003</v>
      </c>
      <c r="G108" s="88">
        <v>21.213604999999998</v>
      </c>
      <c r="H108" s="88">
        <v>7.8186379999999991</v>
      </c>
      <c r="I108" s="88">
        <v>6.2384180000000002</v>
      </c>
      <c r="J108" s="88">
        <v>28.445715999999997</v>
      </c>
      <c r="K108" s="88">
        <v>12.429394</v>
      </c>
      <c r="L108" s="88">
        <v>189.71487300000001</v>
      </c>
      <c r="M108" s="88">
        <v>81.217292000000015</v>
      </c>
      <c r="N108" s="88">
        <v>69.332501999999991</v>
      </c>
      <c r="O108" s="88">
        <v>130.94746500000002</v>
      </c>
      <c r="P108" s="88">
        <v>7.4095960000000005</v>
      </c>
      <c r="Q108" s="88">
        <v>0.73426099999999994</v>
      </c>
      <c r="R108" s="88">
        <v>0.42248000000000002</v>
      </c>
      <c r="S108" s="88">
        <v>55.985144000000005</v>
      </c>
      <c r="U108" s="84" t="s">
        <v>547</v>
      </c>
    </row>
    <row r="109" spans="1:21" x14ac:dyDescent="0.2">
      <c r="B109" s="84" t="s">
        <v>348</v>
      </c>
      <c r="C109" s="88">
        <v>15.877777000000002</v>
      </c>
      <c r="D109" s="88">
        <v>2.4392459999999998</v>
      </c>
      <c r="E109" s="88">
        <v>8.2780780000000007</v>
      </c>
      <c r="F109" s="88">
        <v>21.355957</v>
      </c>
      <c r="G109" s="88">
        <v>20.464816000000006</v>
      </c>
      <c r="H109" s="88">
        <v>7.6709449999999997</v>
      </c>
      <c r="I109" s="88">
        <v>5.9771669999999997</v>
      </c>
      <c r="J109" s="88">
        <v>29.169575999999999</v>
      </c>
      <c r="K109" s="88">
        <v>15.260343000000001</v>
      </c>
      <c r="L109" s="88">
        <v>208.90233499999997</v>
      </c>
      <c r="M109" s="88">
        <v>79.758671000000007</v>
      </c>
      <c r="N109" s="88">
        <v>68.775740999999982</v>
      </c>
      <c r="O109" s="88">
        <v>146.92508599999999</v>
      </c>
      <c r="P109" s="88">
        <v>9.0494650000000014</v>
      </c>
      <c r="Q109" s="88">
        <v>0.88440199999999991</v>
      </c>
      <c r="R109" s="88">
        <v>0.441747</v>
      </c>
      <c r="S109" s="88">
        <v>53.053730000000002</v>
      </c>
      <c r="U109" s="84" t="s">
        <v>548</v>
      </c>
    </row>
    <row r="110" spans="1:21" x14ac:dyDescent="0.2">
      <c r="B110" s="84" t="s">
        <v>349</v>
      </c>
      <c r="C110" s="88">
        <v>10.174453</v>
      </c>
      <c r="D110" s="88">
        <v>3.7137010000000004</v>
      </c>
      <c r="E110" s="88">
        <v>5.8382919999999991</v>
      </c>
      <c r="F110" s="88">
        <v>15.750145000000003</v>
      </c>
      <c r="G110" s="88">
        <v>14.926227999999998</v>
      </c>
      <c r="H110" s="88">
        <v>4.9471629999999998</v>
      </c>
      <c r="I110" s="88">
        <v>4.0575889999999992</v>
      </c>
      <c r="J110" s="88">
        <v>19.174396000000002</v>
      </c>
      <c r="K110" s="88">
        <v>12.598959999999998</v>
      </c>
      <c r="L110" s="88">
        <v>159.10723300000001</v>
      </c>
      <c r="M110" s="88">
        <v>67.530364999999975</v>
      </c>
      <c r="N110" s="88">
        <v>49.878074999999995</v>
      </c>
      <c r="O110" s="88">
        <v>116.70942000000001</v>
      </c>
      <c r="P110" s="88">
        <v>8.6665709999999976</v>
      </c>
      <c r="Q110" s="88">
        <v>0.652223</v>
      </c>
      <c r="R110" s="88">
        <v>0.20260699999999998</v>
      </c>
      <c r="S110" s="88">
        <v>37.340330000000002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2024</v>
      </c>
      <c r="B112" s="84" t="s">
        <v>338</v>
      </c>
      <c r="C112" s="88">
        <v>16.749874000000002</v>
      </c>
      <c r="D112" s="88">
        <v>2.935028</v>
      </c>
      <c r="E112" s="88">
        <v>7.8760089999999998</v>
      </c>
      <c r="F112" s="88">
        <v>20.401212999999998</v>
      </c>
      <c r="G112" s="88">
        <v>26.680729999999997</v>
      </c>
      <c r="H112" s="88">
        <v>6.0139380000000005</v>
      </c>
      <c r="I112" s="88">
        <v>5.8804149999999993</v>
      </c>
      <c r="J112" s="88">
        <v>26.034116999999998</v>
      </c>
      <c r="K112" s="88">
        <v>13.778130000000001</v>
      </c>
      <c r="L112" s="88">
        <v>177.47577300000003</v>
      </c>
      <c r="M112" s="88">
        <v>83.670968999999999</v>
      </c>
      <c r="N112" s="88">
        <v>58.050518000000011</v>
      </c>
      <c r="O112" s="88">
        <v>155.87315600000002</v>
      </c>
      <c r="P112" s="88">
        <v>7.9521189999999997</v>
      </c>
      <c r="Q112" s="88">
        <v>1.0252480000000002</v>
      </c>
      <c r="R112" s="88">
        <v>0.34034900000000001</v>
      </c>
      <c r="S112" s="88">
        <v>46.969221000000005</v>
      </c>
      <c r="T112" s="87">
        <v>2024</v>
      </c>
      <c r="U112" s="84" t="s">
        <v>538</v>
      </c>
    </row>
    <row r="113" spans="1:21" x14ac:dyDescent="0.2">
      <c r="B113" s="84" t="s">
        <v>339</v>
      </c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U113" s="84" t="s">
        <v>539</v>
      </c>
    </row>
    <row r="114" spans="1:21" x14ac:dyDescent="0.2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540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541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542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543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2023</v>
      </c>
      <c r="B130" s="84" t="s">
        <v>338</v>
      </c>
      <c r="C130" s="88">
        <v>80.883677000000006</v>
      </c>
      <c r="D130" s="88">
        <v>63.855415999999998</v>
      </c>
      <c r="E130" s="88">
        <v>21.557244000000001</v>
      </c>
      <c r="F130" s="88">
        <v>159.01153299999999</v>
      </c>
      <c r="G130" s="88">
        <v>194.36612500000004</v>
      </c>
      <c r="H130" s="88">
        <v>44.81528800000001</v>
      </c>
      <c r="I130" s="88">
        <v>0.23009599999999999</v>
      </c>
      <c r="J130" s="88">
        <v>78.301672999999994</v>
      </c>
      <c r="K130" s="88">
        <v>4.8768270000000005</v>
      </c>
      <c r="L130" s="88">
        <v>1.7508239999999999</v>
      </c>
      <c r="M130" s="88">
        <v>7.3533139999999992</v>
      </c>
      <c r="N130" s="88">
        <v>1.097324</v>
      </c>
      <c r="O130" s="88">
        <v>22.317847000000004</v>
      </c>
      <c r="P130" s="88">
        <v>40.543566000000006</v>
      </c>
      <c r="Q130" s="88">
        <v>414.31745699999993</v>
      </c>
      <c r="R130" s="88">
        <v>541.13397799999984</v>
      </c>
      <c r="S130" s="88">
        <v>2.0373030000000001</v>
      </c>
      <c r="T130" s="87">
        <v>2023</v>
      </c>
      <c r="U130" s="84" t="s">
        <v>538</v>
      </c>
    </row>
    <row r="131" spans="1:21" x14ac:dyDescent="0.2">
      <c r="B131" s="84" t="s">
        <v>339</v>
      </c>
      <c r="C131" s="88">
        <v>76.117817000000016</v>
      </c>
      <c r="D131" s="88">
        <v>66.970202999999998</v>
      </c>
      <c r="E131" s="88">
        <v>18.018394000000001</v>
      </c>
      <c r="F131" s="88">
        <v>149.962029</v>
      </c>
      <c r="G131" s="88">
        <v>191.79489899999999</v>
      </c>
      <c r="H131" s="88">
        <v>38.038533999999999</v>
      </c>
      <c r="I131" s="88">
        <v>0.84246700000000008</v>
      </c>
      <c r="J131" s="88">
        <v>82.592805999999996</v>
      </c>
      <c r="K131" s="88">
        <v>3.4750900000000002</v>
      </c>
      <c r="L131" s="88">
        <v>1.5933900000000001</v>
      </c>
      <c r="M131" s="88">
        <v>3.6389420000000001</v>
      </c>
      <c r="N131" s="88">
        <v>1.0441310000000001</v>
      </c>
      <c r="O131" s="88">
        <v>19.780339000000009</v>
      </c>
      <c r="P131" s="88">
        <v>39.936621999999993</v>
      </c>
      <c r="Q131" s="88">
        <v>413.16999500000009</v>
      </c>
      <c r="R131" s="88">
        <v>501.50528900000006</v>
      </c>
      <c r="S131" s="88">
        <v>0.377525</v>
      </c>
      <c r="U131" s="84" t="s">
        <v>539</v>
      </c>
    </row>
    <row r="132" spans="1:21" x14ac:dyDescent="0.2">
      <c r="B132" s="84" t="s">
        <v>340</v>
      </c>
      <c r="C132" s="88">
        <v>90.581008999999995</v>
      </c>
      <c r="D132" s="88">
        <v>81.709584000000007</v>
      </c>
      <c r="E132" s="88">
        <v>26.678473999999998</v>
      </c>
      <c r="F132" s="88">
        <v>207.09835299999997</v>
      </c>
      <c r="G132" s="88">
        <v>231.051817</v>
      </c>
      <c r="H132" s="88">
        <v>43.011601999999996</v>
      </c>
      <c r="I132" s="88">
        <v>0.31217299999999998</v>
      </c>
      <c r="J132" s="88">
        <v>103.63402300000001</v>
      </c>
      <c r="K132" s="88">
        <v>3.8111199999999998</v>
      </c>
      <c r="L132" s="88">
        <v>2.4637410000000002</v>
      </c>
      <c r="M132" s="88">
        <v>3.038462</v>
      </c>
      <c r="N132" s="88">
        <v>1.06636</v>
      </c>
      <c r="O132" s="88">
        <v>24.756482999999999</v>
      </c>
      <c r="P132" s="88">
        <v>50.724545000000006</v>
      </c>
      <c r="Q132" s="88">
        <v>535.19881800000019</v>
      </c>
      <c r="R132" s="88">
        <v>633.57590099999993</v>
      </c>
      <c r="S132" s="88">
        <v>0.59460599999999997</v>
      </c>
      <c r="U132" s="84" t="s">
        <v>540</v>
      </c>
    </row>
    <row r="133" spans="1:21" x14ac:dyDescent="0.2">
      <c r="B133" s="84" t="s">
        <v>341</v>
      </c>
      <c r="C133" s="88">
        <v>69.429600000000008</v>
      </c>
      <c r="D133" s="88">
        <v>72.754915999999994</v>
      </c>
      <c r="E133" s="88">
        <v>24.45665</v>
      </c>
      <c r="F133" s="88">
        <v>168.88596699999999</v>
      </c>
      <c r="G133" s="88">
        <v>178.39226100000002</v>
      </c>
      <c r="H133" s="88">
        <v>34.862553000000005</v>
      </c>
      <c r="I133" s="88">
        <v>0.21133200000000002</v>
      </c>
      <c r="J133" s="88">
        <v>79.449453000000005</v>
      </c>
      <c r="K133" s="88">
        <v>3.8474249999999999</v>
      </c>
      <c r="L133" s="88">
        <v>1.27443</v>
      </c>
      <c r="M133" s="88">
        <v>2.9149949999999998</v>
      </c>
      <c r="N133" s="88">
        <v>0.98449300000000006</v>
      </c>
      <c r="O133" s="88">
        <v>18.185823999999997</v>
      </c>
      <c r="P133" s="88">
        <v>37.151161000000002</v>
      </c>
      <c r="Q133" s="88">
        <v>424.07028500000007</v>
      </c>
      <c r="R133" s="88">
        <v>492.68604100000005</v>
      </c>
      <c r="S133" s="88">
        <v>0.21678900000000001</v>
      </c>
      <c r="U133" s="84" t="s">
        <v>541</v>
      </c>
    </row>
    <row r="134" spans="1:21" x14ac:dyDescent="0.2">
      <c r="B134" s="84" t="s">
        <v>342</v>
      </c>
      <c r="C134" s="88">
        <v>82.345303999999999</v>
      </c>
      <c r="D134" s="88">
        <v>75.033192999999983</v>
      </c>
      <c r="E134" s="88">
        <v>34.998322999999999</v>
      </c>
      <c r="F134" s="88">
        <v>182.14203900000001</v>
      </c>
      <c r="G134" s="88">
        <v>223.40171099999992</v>
      </c>
      <c r="H134" s="88">
        <v>36.151298000000011</v>
      </c>
      <c r="I134" s="88">
        <v>0.34100600000000003</v>
      </c>
      <c r="J134" s="88">
        <v>95.702027999999999</v>
      </c>
      <c r="K134" s="88">
        <v>4.4264220000000005</v>
      </c>
      <c r="L134" s="88">
        <v>2.094814</v>
      </c>
      <c r="M134" s="88">
        <v>2.5866280000000001</v>
      </c>
      <c r="N134" s="88">
        <v>1.325088</v>
      </c>
      <c r="O134" s="88">
        <v>26.054517999999995</v>
      </c>
      <c r="P134" s="88">
        <v>47.308516999999995</v>
      </c>
      <c r="Q134" s="88">
        <v>501.26512799999966</v>
      </c>
      <c r="R134" s="88">
        <v>550.14925199999993</v>
      </c>
      <c r="S134" s="88">
        <v>0.26268400000000003</v>
      </c>
      <c r="U134" s="84" t="s">
        <v>542</v>
      </c>
    </row>
    <row r="135" spans="1:21" x14ac:dyDescent="0.2">
      <c r="B135" s="84" t="s">
        <v>343</v>
      </c>
      <c r="C135" s="88">
        <v>80.133007000000006</v>
      </c>
      <c r="D135" s="88">
        <v>62.898678000000004</v>
      </c>
      <c r="E135" s="88">
        <v>20.439889000000001</v>
      </c>
      <c r="F135" s="88">
        <v>161.72229999999999</v>
      </c>
      <c r="G135" s="88">
        <v>219.556918</v>
      </c>
      <c r="H135" s="88">
        <v>33.384624999999986</v>
      </c>
      <c r="I135" s="88">
        <v>0.11608400000000001</v>
      </c>
      <c r="J135" s="88">
        <v>92.626870999999994</v>
      </c>
      <c r="K135" s="88">
        <v>3.3958970000000002</v>
      </c>
      <c r="L135" s="88">
        <v>1.5344340000000001</v>
      </c>
      <c r="M135" s="88">
        <v>2.653035</v>
      </c>
      <c r="N135" s="88">
        <v>1.2698240000000001</v>
      </c>
      <c r="O135" s="88">
        <v>21.85324700000001</v>
      </c>
      <c r="P135" s="88">
        <v>45.346906000000004</v>
      </c>
      <c r="Q135" s="88">
        <v>465.59918799999991</v>
      </c>
      <c r="R135" s="88">
        <v>614.54450800000018</v>
      </c>
      <c r="S135" s="88">
        <v>0.27643499999999999</v>
      </c>
      <c r="U135" s="84" t="s">
        <v>543</v>
      </c>
    </row>
    <row r="136" spans="1:21" x14ac:dyDescent="0.2">
      <c r="B136" s="84" t="s">
        <v>344</v>
      </c>
      <c r="C136" s="88">
        <v>77.34574400000001</v>
      </c>
      <c r="D136" s="88">
        <v>78.113087000000007</v>
      </c>
      <c r="E136" s="88">
        <v>21.114029000000002</v>
      </c>
      <c r="F136" s="88">
        <v>132.75687099999999</v>
      </c>
      <c r="G136" s="88">
        <v>218.494697</v>
      </c>
      <c r="H136" s="88">
        <v>32.457661000000002</v>
      </c>
      <c r="I136" s="88">
        <v>9.4456000000000012E-2</v>
      </c>
      <c r="J136" s="88">
        <v>87.872740000000007</v>
      </c>
      <c r="K136" s="88">
        <v>3.9552700000000001</v>
      </c>
      <c r="L136" s="88">
        <v>1.8757729999999999</v>
      </c>
      <c r="M136" s="88">
        <v>2.7630250000000003</v>
      </c>
      <c r="N136" s="88">
        <v>0.885127</v>
      </c>
      <c r="O136" s="88">
        <v>21.077685999999993</v>
      </c>
      <c r="P136" s="88">
        <v>44.896157000000002</v>
      </c>
      <c r="Q136" s="88">
        <v>458.39253299999984</v>
      </c>
      <c r="R136" s="88">
        <v>562.90017000000023</v>
      </c>
      <c r="S136" s="88">
        <v>0.226908</v>
      </c>
      <c r="U136" s="84" t="s">
        <v>544</v>
      </c>
    </row>
    <row r="137" spans="1:21" x14ac:dyDescent="0.2">
      <c r="B137" s="84" t="s">
        <v>345</v>
      </c>
      <c r="C137" s="88">
        <v>52.033146000000002</v>
      </c>
      <c r="D137" s="88">
        <v>59.437378000000002</v>
      </c>
      <c r="E137" s="88">
        <v>20.241604000000002</v>
      </c>
      <c r="F137" s="88">
        <v>109.48225000000002</v>
      </c>
      <c r="G137" s="88">
        <v>166.648538</v>
      </c>
      <c r="H137" s="88">
        <v>26.497466999999997</v>
      </c>
      <c r="I137" s="88">
        <v>5.8493999999999997E-2</v>
      </c>
      <c r="J137" s="88">
        <v>50.648985999999994</v>
      </c>
      <c r="K137" s="88">
        <v>3.821323</v>
      </c>
      <c r="L137" s="88">
        <v>0.76288600000000006</v>
      </c>
      <c r="M137" s="88">
        <v>2.6994760000000002</v>
      </c>
      <c r="N137" s="88">
        <v>1.0662129999999999</v>
      </c>
      <c r="O137" s="88">
        <v>16.780976000000006</v>
      </c>
      <c r="P137" s="88">
        <v>31.886490000000002</v>
      </c>
      <c r="Q137" s="88">
        <v>325.93953699999986</v>
      </c>
      <c r="R137" s="88">
        <v>495.2542380000001</v>
      </c>
      <c r="S137" s="88">
        <v>0.24714199999999997</v>
      </c>
      <c r="U137" s="84" t="s">
        <v>545</v>
      </c>
    </row>
    <row r="138" spans="1:21" x14ac:dyDescent="0.2">
      <c r="B138" s="84" t="s">
        <v>346</v>
      </c>
      <c r="C138" s="88">
        <v>68.06676499999999</v>
      </c>
      <c r="D138" s="88">
        <v>62.253581000000004</v>
      </c>
      <c r="E138" s="88">
        <v>26.271335000000001</v>
      </c>
      <c r="F138" s="88">
        <v>147.61239699999999</v>
      </c>
      <c r="G138" s="88">
        <v>192.97631100000001</v>
      </c>
      <c r="H138" s="88">
        <v>35.85239</v>
      </c>
      <c r="I138" s="88">
        <v>9.4105999999999995E-2</v>
      </c>
      <c r="J138" s="88">
        <v>81.003078000000002</v>
      </c>
      <c r="K138" s="88">
        <v>4.4171239999999994</v>
      </c>
      <c r="L138" s="88">
        <v>1.6881599999999999</v>
      </c>
      <c r="M138" s="88">
        <v>3.6083760000000002</v>
      </c>
      <c r="N138" s="88">
        <v>1.3987510000000001</v>
      </c>
      <c r="O138" s="88">
        <v>18.930933999999997</v>
      </c>
      <c r="P138" s="88">
        <v>46.970510000000004</v>
      </c>
      <c r="Q138" s="88">
        <v>437.39311299999991</v>
      </c>
      <c r="R138" s="88">
        <v>577.18922099999975</v>
      </c>
      <c r="S138" s="88">
        <v>0.118342</v>
      </c>
      <c r="U138" s="84" t="s">
        <v>546</v>
      </c>
    </row>
    <row r="139" spans="1:21" x14ac:dyDescent="0.2">
      <c r="B139" s="84" t="s">
        <v>347</v>
      </c>
      <c r="C139" s="88">
        <v>76.540726000000006</v>
      </c>
      <c r="D139" s="88">
        <v>56.586593999999998</v>
      </c>
      <c r="E139" s="88">
        <v>26.667531</v>
      </c>
      <c r="F139" s="88">
        <v>146.98877999999999</v>
      </c>
      <c r="G139" s="88">
        <v>217.72435499999995</v>
      </c>
      <c r="H139" s="88">
        <v>31.588955999999996</v>
      </c>
      <c r="I139" s="88">
        <v>0.17943499999999998</v>
      </c>
      <c r="J139" s="88">
        <v>81.90116900000001</v>
      </c>
      <c r="K139" s="88">
        <v>4.3213349999999995</v>
      </c>
      <c r="L139" s="88">
        <v>1.8178540000000001</v>
      </c>
      <c r="M139" s="88">
        <v>2.6095519999999999</v>
      </c>
      <c r="N139" s="88">
        <v>1.5782210000000001</v>
      </c>
      <c r="O139" s="88">
        <v>21.652038000000005</v>
      </c>
      <c r="P139" s="88">
        <v>48.493876999999998</v>
      </c>
      <c r="Q139" s="88">
        <v>439.36734200000006</v>
      </c>
      <c r="R139" s="88">
        <v>594.43414700000017</v>
      </c>
      <c r="S139" s="88">
        <v>0.17156100000000002</v>
      </c>
      <c r="U139" s="84" t="s">
        <v>547</v>
      </c>
    </row>
    <row r="140" spans="1:21" x14ac:dyDescent="0.2">
      <c r="B140" s="84" t="s">
        <v>348</v>
      </c>
      <c r="C140" s="88">
        <v>76.566814999999991</v>
      </c>
      <c r="D140" s="88">
        <v>63.305222999999998</v>
      </c>
      <c r="E140" s="88">
        <v>33.870401000000001</v>
      </c>
      <c r="F140" s="88">
        <v>143.07701100000003</v>
      </c>
      <c r="G140" s="88">
        <v>222.84336400000004</v>
      </c>
      <c r="H140" s="88">
        <v>40.871361</v>
      </c>
      <c r="I140" s="88">
        <v>0.160193</v>
      </c>
      <c r="J140" s="88">
        <v>87.127048000000002</v>
      </c>
      <c r="K140" s="88">
        <v>4.3784019999999995</v>
      </c>
      <c r="L140" s="88">
        <v>1.9981490000000002</v>
      </c>
      <c r="M140" s="88">
        <v>3.6430060000000002</v>
      </c>
      <c r="N140" s="88">
        <v>1.3491770000000001</v>
      </c>
      <c r="O140" s="88">
        <v>23.426403000000004</v>
      </c>
      <c r="P140" s="88">
        <v>52.691513999999998</v>
      </c>
      <c r="Q140" s="88">
        <v>479.23019800000009</v>
      </c>
      <c r="R140" s="88">
        <v>628.69365799999991</v>
      </c>
      <c r="S140" s="88">
        <v>2.0773409999999997</v>
      </c>
      <c r="U140" s="84" t="s">
        <v>548</v>
      </c>
    </row>
    <row r="141" spans="1:21" x14ac:dyDescent="0.2">
      <c r="B141" s="84" t="s">
        <v>349</v>
      </c>
      <c r="C141" s="88">
        <v>58.151026000000016</v>
      </c>
      <c r="D141" s="88">
        <v>46.042980999999997</v>
      </c>
      <c r="E141" s="88">
        <v>27.948637000000005</v>
      </c>
      <c r="F141" s="88">
        <v>110.34078599999999</v>
      </c>
      <c r="G141" s="88">
        <v>167.79404699999998</v>
      </c>
      <c r="H141" s="88">
        <v>28.473367</v>
      </c>
      <c r="I141" s="88">
        <v>4.9155000000000004E-2</v>
      </c>
      <c r="J141" s="88">
        <v>61.599085000000002</v>
      </c>
      <c r="K141" s="88">
        <v>2.6446930000000002</v>
      </c>
      <c r="L141" s="88">
        <v>1.144736</v>
      </c>
      <c r="M141" s="88">
        <v>1.178877</v>
      </c>
      <c r="N141" s="88">
        <v>3.9736879999999997</v>
      </c>
      <c r="O141" s="88">
        <v>21.547133000000002</v>
      </c>
      <c r="P141" s="88">
        <v>31.711660000000009</v>
      </c>
      <c r="Q141" s="88">
        <v>404.72865400000012</v>
      </c>
      <c r="R141" s="88">
        <v>446.31006999999994</v>
      </c>
      <c r="S141" s="88">
        <v>0.73710600000000004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2024</v>
      </c>
      <c r="B143" s="84" t="s">
        <v>338</v>
      </c>
      <c r="C143" s="88">
        <v>69.712479999999999</v>
      </c>
      <c r="D143" s="88">
        <v>58.270054999999999</v>
      </c>
      <c r="E143" s="88">
        <v>28.378138</v>
      </c>
      <c r="F143" s="88">
        <v>146.84878900000001</v>
      </c>
      <c r="G143" s="88">
        <v>187.58022500000001</v>
      </c>
      <c r="H143" s="88">
        <v>39.302800999999995</v>
      </c>
      <c r="I143" s="88">
        <v>4.2818000000000002E-2</v>
      </c>
      <c r="J143" s="88">
        <v>76.179564000000013</v>
      </c>
      <c r="K143" s="88">
        <v>4.0463719999999999</v>
      </c>
      <c r="L143" s="88">
        <v>1.128091</v>
      </c>
      <c r="M143" s="88">
        <v>5.1389990000000001</v>
      </c>
      <c r="N143" s="88">
        <v>1.4495979999999999</v>
      </c>
      <c r="O143" s="88">
        <v>21.896165000000007</v>
      </c>
      <c r="P143" s="88">
        <v>46.873601000000008</v>
      </c>
      <c r="Q143" s="88">
        <v>389.32500499999998</v>
      </c>
      <c r="R143" s="88">
        <v>577.9161069999999</v>
      </c>
      <c r="S143" s="88">
        <v>0.256633</v>
      </c>
      <c r="T143" s="87">
        <v>2024</v>
      </c>
      <c r="U143" s="84" t="s">
        <v>538</v>
      </c>
    </row>
    <row r="144" spans="1:21" x14ac:dyDescent="0.2">
      <c r="B144" s="84" t="s">
        <v>339</v>
      </c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U144" s="84" t="s">
        <v>539</v>
      </c>
    </row>
    <row r="145" spans="1:21" x14ac:dyDescent="0.2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540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541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542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543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2023</v>
      </c>
      <c r="B161" s="84" t="s">
        <v>338</v>
      </c>
      <c r="C161" s="88">
        <v>696.03198800000018</v>
      </c>
      <c r="D161" s="88">
        <v>20.704222999999995</v>
      </c>
      <c r="E161" s="88">
        <v>14.106948000000001</v>
      </c>
      <c r="F161" s="88">
        <v>182.63231799999997</v>
      </c>
      <c r="G161" s="88">
        <v>9.2100539999999995</v>
      </c>
      <c r="H161" s="88">
        <v>0.79078199999999998</v>
      </c>
      <c r="I161" s="88">
        <v>4.44292</v>
      </c>
      <c r="J161" s="88">
        <v>199.36340800000002</v>
      </c>
      <c r="K161" s="88">
        <v>8.5764220000000009</v>
      </c>
      <c r="L161" s="88">
        <v>9.6452829999999992</v>
      </c>
      <c r="M161" s="88">
        <v>0.43169699999999994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2">
      <c r="B162" s="84" t="s">
        <v>339</v>
      </c>
      <c r="C162" s="88">
        <v>920.8262850000001</v>
      </c>
      <c r="D162" s="88">
        <v>22.376728999999994</v>
      </c>
      <c r="E162" s="88">
        <v>12.409635000000002</v>
      </c>
      <c r="F162" s="88">
        <v>177.06465700000001</v>
      </c>
      <c r="G162" s="88">
        <v>10.960763000000004</v>
      </c>
      <c r="H162" s="88">
        <v>0.89355999999999991</v>
      </c>
      <c r="I162" s="88">
        <v>6.3083110000000007</v>
      </c>
      <c r="J162" s="88">
        <v>190.85373900000002</v>
      </c>
      <c r="K162" s="88">
        <v>6.9259539999999999</v>
      </c>
      <c r="L162" s="88">
        <v>9.6905859999999997</v>
      </c>
      <c r="M162" s="88">
        <v>1.0994230000000003</v>
      </c>
      <c r="N162" s="88">
        <v>0</v>
      </c>
      <c r="O162" s="88">
        <v>8.6106490000000004</v>
      </c>
      <c r="P162" s="83"/>
      <c r="Q162" s="84" t="s">
        <v>539</v>
      </c>
    </row>
    <row r="163" spans="1:17" x14ac:dyDescent="0.2">
      <c r="B163" s="84" t="s">
        <v>340</v>
      </c>
      <c r="C163" s="88">
        <v>1067.1849009999999</v>
      </c>
      <c r="D163" s="88">
        <v>32.726996000000007</v>
      </c>
      <c r="E163" s="88">
        <v>18.099692000000001</v>
      </c>
      <c r="F163" s="88">
        <v>212.61727300000001</v>
      </c>
      <c r="G163" s="88">
        <v>11.502272999999999</v>
      </c>
      <c r="H163" s="88">
        <v>1.1008659999999999</v>
      </c>
      <c r="I163" s="88">
        <v>13.020256</v>
      </c>
      <c r="J163" s="88">
        <v>225.88428300000004</v>
      </c>
      <c r="K163" s="88">
        <v>8.357266000000001</v>
      </c>
      <c r="L163" s="88">
        <v>13.024685999999999</v>
      </c>
      <c r="M163" s="88">
        <v>1.213076</v>
      </c>
      <c r="N163" s="88">
        <v>0</v>
      </c>
      <c r="O163" s="88">
        <v>9.1675540000000009</v>
      </c>
      <c r="P163" s="83"/>
      <c r="Q163" s="84" t="s">
        <v>540</v>
      </c>
    </row>
    <row r="164" spans="1:17" x14ac:dyDescent="0.2">
      <c r="B164" s="84" t="s">
        <v>341</v>
      </c>
      <c r="C164" s="88">
        <v>732.49119399999995</v>
      </c>
      <c r="D164" s="88">
        <v>22.340318999999994</v>
      </c>
      <c r="E164" s="88">
        <v>15.277555</v>
      </c>
      <c r="F164" s="88">
        <v>178.52309099999997</v>
      </c>
      <c r="G164" s="88">
        <v>8.2564749999999982</v>
      </c>
      <c r="H164" s="88">
        <v>0.69742099999999996</v>
      </c>
      <c r="I164" s="88">
        <v>5.1052900000000001</v>
      </c>
      <c r="J164" s="88">
        <v>181.32351699999998</v>
      </c>
      <c r="K164" s="88">
        <v>9.9419550000000001</v>
      </c>
      <c r="L164" s="88">
        <v>10.910367000000001</v>
      </c>
      <c r="M164" s="88">
        <v>0.53817300000000012</v>
      </c>
      <c r="N164" s="88">
        <v>0</v>
      </c>
      <c r="O164" s="88">
        <v>10.535289000000001</v>
      </c>
      <c r="P164" s="83"/>
      <c r="Q164" s="84" t="s">
        <v>541</v>
      </c>
    </row>
    <row r="165" spans="1:17" x14ac:dyDescent="0.2">
      <c r="B165" s="84" t="s">
        <v>342</v>
      </c>
      <c r="C165" s="88">
        <v>1010.1505300000001</v>
      </c>
      <c r="D165" s="88">
        <v>23.233455000000003</v>
      </c>
      <c r="E165" s="88">
        <v>13.587813000000001</v>
      </c>
      <c r="F165" s="88">
        <v>194.90597300000005</v>
      </c>
      <c r="G165" s="88">
        <v>12.461390999999995</v>
      </c>
      <c r="H165" s="88">
        <v>0.67010599999999998</v>
      </c>
      <c r="I165" s="88">
        <v>7.6025870000000015</v>
      </c>
      <c r="J165" s="88">
        <v>220.97766000000001</v>
      </c>
      <c r="K165" s="88">
        <v>12.613972</v>
      </c>
      <c r="L165" s="88">
        <v>10.688689999999998</v>
      </c>
      <c r="M165" s="88">
        <v>2.5022220000000002</v>
      </c>
      <c r="N165" s="88">
        <v>0</v>
      </c>
      <c r="O165" s="88">
        <v>10.593654000000001</v>
      </c>
      <c r="P165" s="83"/>
      <c r="Q165" s="84" t="s">
        <v>542</v>
      </c>
    </row>
    <row r="166" spans="1:17" x14ac:dyDescent="0.2">
      <c r="B166" s="84" t="s">
        <v>343</v>
      </c>
      <c r="C166" s="88">
        <v>916.04616599999997</v>
      </c>
      <c r="D166" s="88">
        <v>30.923309</v>
      </c>
      <c r="E166" s="88">
        <v>14.177933999999999</v>
      </c>
      <c r="F166" s="88">
        <v>190.39851899999999</v>
      </c>
      <c r="G166" s="88">
        <v>10.326722000000002</v>
      </c>
      <c r="H166" s="88">
        <v>0.57170499999999991</v>
      </c>
      <c r="I166" s="88">
        <v>12.247034000000001</v>
      </c>
      <c r="J166" s="88">
        <v>212.365916</v>
      </c>
      <c r="K166" s="88">
        <v>12.253652999999998</v>
      </c>
      <c r="L166" s="88">
        <v>9.4323659999999983</v>
      </c>
      <c r="M166" s="88">
        <v>1.2038819999999999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2">
      <c r="B167" s="84" t="s">
        <v>344</v>
      </c>
      <c r="C167" s="88">
        <v>848.88495199999988</v>
      </c>
      <c r="D167" s="88">
        <v>25.408553000000019</v>
      </c>
      <c r="E167" s="88">
        <v>9.6891679999999987</v>
      </c>
      <c r="F167" s="88">
        <v>165.09159599999998</v>
      </c>
      <c r="G167" s="88">
        <v>9.7826590000000007</v>
      </c>
      <c r="H167" s="88">
        <v>0.96622199999999991</v>
      </c>
      <c r="I167" s="88">
        <v>9.0115049999999997</v>
      </c>
      <c r="J167" s="88">
        <v>208.87774500000003</v>
      </c>
      <c r="K167" s="88">
        <v>11.857235000000001</v>
      </c>
      <c r="L167" s="88">
        <v>10.867069000000001</v>
      </c>
      <c r="M167" s="88">
        <v>0.37963799999999998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2">
      <c r="B168" s="84" t="s">
        <v>345</v>
      </c>
      <c r="C168" s="88">
        <v>464.08610399999998</v>
      </c>
      <c r="D168" s="88">
        <v>20.265297</v>
      </c>
      <c r="E168" s="88">
        <v>8.8258500000000009</v>
      </c>
      <c r="F168" s="88">
        <v>171.60572699999997</v>
      </c>
      <c r="G168" s="88">
        <v>12.760838999999997</v>
      </c>
      <c r="H168" s="88">
        <v>0.45508400000000004</v>
      </c>
      <c r="I168" s="88">
        <v>6.9850440000000003</v>
      </c>
      <c r="J168" s="88">
        <v>145.58867800000002</v>
      </c>
      <c r="K168" s="88">
        <v>9.5291669999999993</v>
      </c>
      <c r="L168" s="88">
        <v>7.6748779999999996</v>
      </c>
      <c r="M168" s="88">
        <v>0.89849299999999999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2">
      <c r="B169" s="84" t="s">
        <v>346</v>
      </c>
      <c r="C169" s="88">
        <v>659.0782089999999</v>
      </c>
      <c r="D169" s="88">
        <v>29.517571999999987</v>
      </c>
      <c r="E169" s="88">
        <v>11.862866</v>
      </c>
      <c r="F169" s="88">
        <v>206.99880999999999</v>
      </c>
      <c r="G169" s="88">
        <v>9.6456850000000003</v>
      </c>
      <c r="H169" s="88">
        <v>0.8258970000000001</v>
      </c>
      <c r="I169" s="88">
        <v>4.6426999999999996</v>
      </c>
      <c r="J169" s="88">
        <v>200.11631600000004</v>
      </c>
      <c r="K169" s="88">
        <v>12.924961</v>
      </c>
      <c r="L169" s="88">
        <v>10.258978000000001</v>
      </c>
      <c r="M169" s="88">
        <v>1.1010450000000001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2">
      <c r="B170" s="84" t="s">
        <v>347</v>
      </c>
      <c r="C170" s="88">
        <v>732.22342500000013</v>
      </c>
      <c r="D170" s="88">
        <v>24.777855000000002</v>
      </c>
      <c r="E170" s="88">
        <v>13.952888999999999</v>
      </c>
      <c r="F170" s="88">
        <v>215.751293</v>
      </c>
      <c r="G170" s="88">
        <v>10.793662000000001</v>
      </c>
      <c r="H170" s="88">
        <v>0.86996800000000007</v>
      </c>
      <c r="I170" s="88">
        <v>7.6403160000000003</v>
      </c>
      <c r="J170" s="88">
        <v>214.91102899999996</v>
      </c>
      <c r="K170" s="88">
        <v>13.206728</v>
      </c>
      <c r="L170" s="88">
        <v>10.263428999999999</v>
      </c>
      <c r="M170" s="88">
        <v>1.237778</v>
      </c>
      <c r="N170" s="88">
        <v>0</v>
      </c>
      <c r="O170" s="88">
        <v>15.140127000000003</v>
      </c>
      <c r="P170" s="83"/>
      <c r="Q170" s="84" t="s">
        <v>547</v>
      </c>
    </row>
    <row r="171" spans="1:17" x14ac:dyDescent="0.2">
      <c r="B171" s="84" t="s">
        <v>348</v>
      </c>
      <c r="C171" s="88">
        <v>971.08683000000008</v>
      </c>
      <c r="D171" s="88">
        <v>41.030722000000011</v>
      </c>
      <c r="E171" s="88">
        <v>12.286764999999999</v>
      </c>
      <c r="F171" s="88">
        <v>222.11214100000004</v>
      </c>
      <c r="G171" s="88">
        <v>13.48921</v>
      </c>
      <c r="H171" s="88">
        <v>0.75060100000000007</v>
      </c>
      <c r="I171" s="88">
        <v>8.036189000000002</v>
      </c>
      <c r="J171" s="88">
        <v>230.04027300000001</v>
      </c>
      <c r="K171" s="88">
        <v>13.521768999999999</v>
      </c>
      <c r="L171" s="88">
        <v>10.434143999999998</v>
      </c>
      <c r="M171" s="88">
        <v>1.1059049999999999</v>
      </c>
      <c r="N171" s="88">
        <v>0</v>
      </c>
      <c r="O171" s="88">
        <v>10.259709000000001</v>
      </c>
      <c r="P171" s="83"/>
      <c r="Q171" s="84" t="s">
        <v>548</v>
      </c>
    </row>
    <row r="172" spans="1:17" x14ac:dyDescent="0.2">
      <c r="B172" s="84" t="s">
        <v>349</v>
      </c>
      <c r="C172" s="88">
        <v>632.38475099999982</v>
      </c>
      <c r="D172" s="88">
        <v>23.402439000000001</v>
      </c>
      <c r="E172" s="88">
        <v>10.456096000000001</v>
      </c>
      <c r="F172" s="88">
        <v>135.285258</v>
      </c>
      <c r="G172" s="88">
        <v>11.183671999999998</v>
      </c>
      <c r="H172" s="88">
        <v>0.50221300000000002</v>
      </c>
      <c r="I172" s="88">
        <v>6.6599660000000007</v>
      </c>
      <c r="J172" s="88">
        <v>170.40815900000001</v>
      </c>
      <c r="K172" s="88">
        <v>9.880725</v>
      </c>
      <c r="L172" s="88">
        <v>8.8337499999999984</v>
      </c>
      <c r="M172" s="88">
        <v>0.67176499999999995</v>
      </c>
      <c r="N172" s="88">
        <v>0</v>
      </c>
      <c r="O172" s="88">
        <v>8.7777929999999991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2024</v>
      </c>
      <c r="B174" s="84" t="s">
        <v>338</v>
      </c>
      <c r="C174" s="88">
        <v>794.97928200000001</v>
      </c>
      <c r="D174" s="88">
        <v>37.244793999999999</v>
      </c>
      <c r="E174" s="88">
        <v>10.947521</v>
      </c>
      <c r="F174" s="88">
        <v>200.97543099999999</v>
      </c>
      <c r="G174" s="88">
        <v>11.301017000000002</v>
      </c>
      <c r="H174" s="88">
        <v>0.495973</v>
      </c>
      <c r="I174" s="88">
        <v>6.8000190000000007</v>
      </c>
      <c r="J174" s="88">
        <v>198.34438899999998</v>
      </c>
      <c r="K174" s="88">
        <v>12.056884999999999</v>
      </c>
      <c r="L174" s="88">
        <v>9.276707</v>
      </c>
      <c r="M174" s="88">
        <v>0.7175999999999999</v>
      </c>
      <c r="N174" s="88">
        <v>0</v>
      </c>
      <c r="O174" s="88">
        <v>8.6503939999999986</v>
      </c>
      <c r="P174" s="87">
        <v>2024</v>
      </c>
      <c r="Q174" s="84" t="s">
        <v>538</v>
      </c>
    </row>
    <row r="175" spans="1:17" x14ac:dyDescent="0.2">
      <c r="B175" s="84" t="s">
        <v>339</v>
      </c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3"/>
      <c r="Q175" s="84" t="s">
        <v>539</v>
      </c>
    </row>
    <row r="176" spans="1:17" x14ac:dyDescent="0.2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540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541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542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908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8418.6437430000024</v>
      </c>
      <c r="C7" s="152">
        <f>SUM(C9:C25)</f>
        <v>99.999999999999957</v>
      </c>
      <c r="D7" s="152">
        <f>SUM(D9:D25)</f>
        <v>8042.3906809999999</v>
      </c>
      <c r="E7" s="152">
        <f>SUM(E9:E25)</f>
        <v>100</v>
      </c>
      <c r="F7" s="152">
        <f>D7/B7*100-100</f>
        <v>-4.4692835744813664</v>
      </c>
      <c r="G7" s="152">
        <f>SUM(G9:G25)</f>
        <v>6358.1222020000005</v>
      </c>
      <c r="H7" s="152">
        <f>SUM(H9:H25)</f>
        <v>99.999999999999972</v>
      </c>
      <c r="I7" s="152">
        <f>SUM(I9:I25)</f>
        <v>6380.6909999999998</v>
      </c>
      <c r="J7" s="152">
        <f>SUM(J9:J25)</f>
        <v>100</v>
      </c>
      <c r="K7" s="152">
        <f>I7/G7*100-100</f>
        <v>0.35496011688640294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826.72496100000023</v>
      </c>
      <c r="C9" s="42">
        <f t="shared" ref="C9:C25" si="0">B9/$B$7*100</f>
        <v>9.8201680251336416</v>
      </c>
      <c r="D9" s="42">
        <v>873.90357099999983</v>
      </c>
      <c r="E9" s="42">
        <f>D9/$D$7*100</f>
        <v>10.866216348635996</v>
      </c>
      <c r="F9" s="42">
        <f>D9/B9*100-100</f>
        <v>5.706687498939516</v>
      </c>
      <c r="G9" s="42">
        <v>485.0466199999999</v>
      </c>
      <c r="H9" s="42">
        <f>G9/$G$7*100</f>
        <v>7.6287715867968755</v>
      </c>
      <c r="I9" s="42">
        <v>528.35316899999998</v>
      </c>
      <c r="J9" s="42">
        <f>I9/$I$7*100</f>
        <v>8.28050079529004</v>
      </c>
      <c r="K9" s="42">
        <f>I9/G9*100-100</f>
        <v>8.9283271368842918</v>
      </c>
      <c r="L9" s="42"/>
      <c r="M9" s="154" t="s">
        <v>598</v>
      </c>
    </row>
    <row r="10" spans="1:13" x14ac:dyDescent="0.3">
      <c r="A10" s="154" t="s">
        <v>298</v>
      </c>
      <c r="B10" s="42">
        <v>362.69127800000001</v>
      </c>
      <c r="C10" s="42">
        <f t="shared" si="0"/>
        <v>4.3081913081495262</v>
      </c>
      <c r="D10" s="42">
        <v>373.73249499999997</v>
      </c>
      <c r="E10" s="42">
        <f t="shared" ref="E10:E25" si="1">D10/$D$7*100</f>
        <v>4.6470323293661435</v>
      </c>
      <c r="F10" s="42">
        <f t="shared" ref="F10:F25" si="2">D10/B10*100-100</f>
        <v>3.0442466278441742</v>
      </c>
      <c r="G10" s="42">
        <v>309.82009000000005</v>
      </c>
      <c r="H10" s="42">
        <f t="shared" ref="H10:H25" si="3">G10/$G$7*100</f>
        <v>4.8728237702405837</v>
      </c>
      <c r="I10" s="42">
        <v>324.115881</v>
      </c>
      <c r="J10" s="42">
        <f t="shared" ref="J10:J25" si="4">I10/$I$7*100</f>
        <v>5.0796360613607527</v>
      </c>
      <c r="K10" s="42">
        <f t="shared" ref="K10:K25" si="5">I10/G10*100-100</f>
        <v>4.6142233707310538</v>
      </c>
      <c r="L10" s="42"/>
      <c r="M10" s="154" t="s">
        <v>599</v>
      </c>
    </row>
    <row r="11" spans="1:13" x14ac:dyDescent="0.3">
      <c r="A11" s="154" t="s">
        <v>299</v>
      </c>
      <c r="B11" s="42">
        <v>1127.5596660000001</v>
      </c>
      <c r="C11" s="42">
        <f t="shared" si="0"/>
        <v>13.393602347617476</v>
      </c>
      <c r="D11" s="42">
        <v>811.62724600000001</v>
      </c>
      <c r="E11" s="42">
        <f t="shared" si="1"/>
        <v>10.091865443909041</v>
      </c>
      <c r="F11" s="42">
        <f t="shared" si="2"/>
        <v>-28.019131007121374</v>
      </c>
      <c r="G11" s="42">
        <v>500.54422599999998</v>
      </c>
      <c r="H11" s="42">
        <f t="shared" si="3"/>
        <v>7.8725166031340139</v>
      </c>
      <c r="I11" s="42">
        <v>477.283255</v>
      </c>
      <c r="J11" s="42">
        <f t="shared" si="4"/>
        <v>7.4801186109780273</v>
      </c>
      <c r="K11" s="42">
        <f t="shared" si="5"/>
        <v>-4.6471360155096448</v>
      </c>
      <c r="L11" s="42"/>
      <c r="M11" s="154" t="s">
        <v>600</v>
      </c>
    </row>
    <row r="12" spans="1:13" x14ac:dyDescent="0.3">
      <c r="A12" s="154" t="s">
        <v>300</v>
      </c>
      <c r="B12" s="42">
        <v>959.1716150000002</v>
      </c>
      <c r="C12" s="42">
        <f t="shared" si="0"/>
        <v>11.393422079388255</v>
      </c>
      <c r="D12" s="42">
        <v>893.34110900000007</v>
      </c>
      <c r="E12" s="42">
        <f t="shared" si="1"/>
        <v>11.107904905819883</v>
      </c>
      <c r="F12" s="42">
        <f t="shared" si="2"/>
        <v>-6.8632666949803394</v>
      </c>
      <c r="G12" s="42">
        <v>374.83740500000005</v>
      </c>
      <c r="H12" s="42">
        <f t="shared" si="3"/>
        <v>5.895410517307953</v>
      </c>
      <c r="I12" s="42">
        <v>318.1019490000001</v>
      </c>
      <c r="J12" s="42">
        <f t="shared" si="4"/>
        <v>4.9853840124839159</v>
      </c>
      <c r="K12" s="42">
        <f t="shared" si="5"/>
        <v>-15.136017708798278</v>
      </c>
      <c r="L12" s="42"/>
      <c r="M12" s="154" t="s">
        <v>601</v>
      </c>
    </row>
    <row r="13" spans="1:13" x14ac:dyDescent="0.3">
      <c r="A13" s="154" t="s">
        <v>357</v>
      </c>
      <c r="B13" s="42">
        <v>498.30806200000001</v>
      </c>
      <c r="C13" s="42">
        <f t="shared" si="0"/>
        <v>5.9191014278794842</v>
      </c>
      <c r="D13" s="42">
        <v>450.911091</v>
      </c>
      <c r="E13" s="42">
        <f t="shared" si="1"/>
        <v>5.6066797658222347</v>
      </c>
      <c r="F13" s="42">
        <f t="shared" si="2"/>
        <v>-9.5115802079878904</v>
      </c>
      <c r="G13" s="42">
        <v>454.21498600000001</v>
      </c>
      <c r="H13" s="42">
        <f t="shared" si="3"/>
        <v>7.1438542948596195</v>
      </c>
      <c r="I13" s="42">
        <v>465.77631600000001</v>
      </c>
      <c r="J13" s="42">
        <f t="shared" si="4"/>
        <v>7.2997785976471832</v>
      </c>
      <c r="K13" s="42">
        <f t="shared" si="5"/>
        <v>2.5453431428614408</v>
      </c>
      <c r="L13" s="42"/>
      <c r="M13" s="154" t="s">
        <v>602</v>
      </c>
    </row>
    <row r="14" spans="1:13" x14ac:dyDescent="0.3">
      <c r="A14" s="154" t="s">
        <v>358</v>
      </c>
      <c r="B14" s="42">
        <v>74.786085000000014</v>
      </c>
      <c r="C14" s="42">
        <f t="shared" si="0"/>
        <v>0.88833887361231678</v>
      </c>
      <c r="D14" s="42">
        <v>63.899584000000004</v>
      </c>
      <c r="E14" s="42">
        <f t="shared" si="1"/>
        <v>0.79453469166775992</v>
      </c>
      <c r="F14" s="42">
        <f t="shared" si="2"/>
        <v>-14.55685372486073</v>
      </c>
      <c r="G14" s="42">
        <v>37.643116000000006</v>
      </c>
      <c r="H14" s="42">
        <f t="shared" si="3"/>
        <v>0.59204769590869222</v>
      </c>
      <c r="I14" s="42">
        <v>40.796102000000005</v>
      </c>
      <c r="J14" s="42">
        <f t="shared" si="4"/>
        <v>0.63936808724948446</v>
      </c>
      <c r="K14" s="42">
        <f t="shared" si="5"/>
        <v>8.3759962910615542</v>
      </c>
      <c r="L14" s="42"/>
      <c r="M14" s="154" t="s">
        <v>603</v>
      </c>
    </row>
    <row r="15" spans="1:13" x14ac:dyDescent="0.3">
      <c r="A15" s="154" t="s">
        <v>359</v>
      </c>
      <c r="B15" s="42">
        <v>131.34424899999999</v>
      </c>
      <c r="C15" s="42">
        <f t="shared" si="0"/>
        <v>1.5601592490383156</v>
      </c>
      <c r="D15" s="42">
        <v>118.50648200000002</v>
      </c>
      <c r="E15" s="42">
        <f t="shared" si="1"/>
        <v>1.4735230692034074</v>
      </c>
      <c r="F15" s="42">
        <f t="shared" si="2"/>
        <v>-9.7741371226691172</v>
      </c>
      <c r="G15" s="42">
        <v>182.986581</v>
      </c>
      <c r="H15" s="42">
        <f t="shared" si="3"/>
        <v>2.8779972323029597</v>
      </c>
      <c r="I15" s="42">
        <v>166.36490800000001</v>
      </c>
      <c r="J15" s="42">
        <f t="shared" si="4"/>
        <v>2.6073180475280817</v>
      </c>
      <c r="K15" s="42">
        <f t="shared" si="5"/>
        <v>-9.0835474979446644</v>
      </c>
      <c r="L15" s="42"/>
      <c r="M15" s="154" t="s">
        <v>604</v>
      </c>
    </row>
    <row r="16" spans="1:13" x14ac:dyDescent="0.3">
      <c r="A16" s="154" t="s">
        <v>360</v>
      </c>
      <c r="B16" s="42">
        <v>147.42234999999999</v>
      </c>
      <c r="C16" s="42">
        <f t="shared" si="0"/>
        <v>1.7511413298915262</v>
      </c>
      <c r="D16" s="42">
        <v>124.723412</v>
      </c>
      <c r="E16" s="42">
        <f t="shared" si="1"/>
        <v>1.5508250835744248</v>
      </c>
      <c r="F16" s="42">
        <f t="shared" si="2"/>
        <v>-15.397216229425183</v>
      </c>
      <c r="G16" s="42">
        <v>299.01093599999996</v>
      </c>
      <c r="H16" s="42">
        <f t="shared" si="3"/>
        <v>4.702818324346512</v>
      </c>
      <c r="I16" s="42">
        <v>309.24455800000004</v>
      </c>
      <c r="J16" s="42">
        <f t="shared" si="4"/>
        <v>4.8465684672710223</v>
      </c>
      <c r="K16" s="42">
        <f t="shared" si="5"/>
        <v>3.4224908750494905</v>
      </c>
      <c r="L16" s="42"/>
      <c r="M16" s="154" t="s">
        <v>605</v>
      </c>
    </row>
    <row r="17" spans="1:13" x14ac:dyDescent="0.3">
      <c r="A17" s="154" t="s">
        <v>301</v>
      </c>
      <c r="B17" s="42">
        <v>185.05498899999998</v>
      </c>
      <c r="C17" s="42">
        <f t="shared" si="0"/>
        <v>2.1981567892556435</v>
      </c>
      <c r="D17" s="42">
        <v>150.64538400000001</v>
      </c>
      <c r="E17" s="42">
        <f t="shared" si="1"/>
        <v>1.8731418302756289</v>
      </c>
      <c r="F17" s="42">
        <f t="shared" si="2"/>
        <v>-18.594259568975986</v>
      </c>
      <c r="G17" s="42">
        <v>211.20052600000002</v>
      </c>
      <c r="H17" s="42">
        <f t="shared" si="3"/>
        <v>3.3217437364378615</v>
      </c>
      <c r="I17" s="42">
        <v>189.51110399999999</v>
      </c>
      <c r="J17" s="42">
        <f t="shared" si="4"/>
        <v>2.9700717994336352</v>
      </c>
      <c r="K17" s="42">
        <f t="shared" si="5"/>
        <v>-10.269587112676049</v>
      </c>
      <c r="L17" s="42"/>
      <c r="M17" s="154" t="s">
        <v>606</v>
      </c>
    </row>
    <row r="18" spans="1:13" x14ac:dyDescent="0.3">
      <c r="A18" s="154" t="s">
        <v>302</v>
      </c>
      <c r="B18" s="42">
        <v>252.46921000000003</v>
      </c>
      <c r="C18" s="42">
        <f t="shared" si="0"/>
        <v>2.9989297291493662</v>
      </c>
      <c r="D18" s="42">
        <v>240.77775199999999</v>
      </c>
      <c r="E18" s="42">
        <f t="shared" si="1"/>
        <v>2.9938579403862215</v>
      </c>
      <c r="F18" s="42">
        <f t="shared" si="2"/>
        <v>-4.6308450840401747</v>
      </c>
      <c r="G18" s="42">
        <v>305.62685199999999</v>
      </c>
      <c r="H18" s="42">
        <f t="shared" si="3"/>
        <v>4.8068728830638472</v>
      </c>
      <c r="I18" s="42">
        <v>261.14674200000002</v>
      </c>
      <c r="J18" s="42">
        <f t="shared" si="4"/>
        <v>4.0927658462069392</v>
      </c>
      <c r="K18" s="42">
        <f t="shared" si="5"/>
        <v>-14.553731031460543</v>
      </c>
      <c r="L18" s="42"/>
      <c r="M18" s="154" t="s">
        <v>607</v>
      </c>
    </row>
    <row r="19" spans="1:13" x14ac:dyDescent="0.3">
      <c r="A19" s="154" t="s">
        <v>303</v>
      </c>
      <c r="B19" s="42">
        <v>82.512354000000002</v>
      </c>
      <c r="C19" s="42">
        <f t="shared" si="0"/>
        <v>0.98011457093202214</v>
      </c>
      <c r="D19" s="42">
        <v>75.266413999999997</v>
      </c>
      <c r="E19" s="42">
        <f t="shared" si="1"/>
        <v>0.93587114808803706</v>
      </c>
      <c r="F19" s="42">
        <f t="shared" si="2"/>
        <v>-8.7816425647000784</v>
      </c>
      <c r="G19" s="42">
        <v>179.82772199999999</v>
      </c>
      <c r="H19" s="42">
        <f t="shared" si="3"/>
        <v>2.8283149692126659</v>
      </c>
      <c r="I19" s="42">
        <v>155.87315599999999</v>
      </c>
      <c r="J19" s="42">
        <f t="shared" si="4"/>
        <v>2.4428883329407425</v>
      </c>
      <c r="K19" s="42">
        <f t="shared" si="5"/>
        <v>-13.320841599717312</v>
      </c>
      <c r="L19" s="42"/>
      <c r="M19" s="154" t="s">
        <v>608</v>
      </c>
    </row>
    <row r="20" spans="1:13" x14ac:dyDescent="0.3">
      <c r="A20" s="154" t="s">
        <v>361</v>
      </c>
      <c r="B20" s="42">
        <v>131.95592200000002</v>
      </c>
      <c r="C20" s="42">
        <f t="shared" si="0"/>
        <v>1.5674249443055448</v>
      </c>
      <c r="D20" s="42">
        <v>132.14787200000001</v>
      </c>
      <c r="E20" s="42">
        <f t="shared" si="1"/>
        <v>1.643141663239476</v>
      </c>
      <c r="F20" s="42">
        <f t="shared" si="2"/>
        <v>0.1454652410370727</v>
      </c>
      <c r="G20" s="42">
        <v>260.60173299999997</v>
      </c>
      <c r="H20" s="42">
        <f t="shared" si="3"/>
        <v>4.0987216778882534</v>
      </c>
      <c r="I20" s="42">
        <v>242.12924099999998</v>
      </c>
      <c r="J20" s="42">
        <f t="shared" si="4"/>
        <v>3.7947181739407219</v>
      </c>
      <c r="K20" s="42">
        <f t="shared" si="5"/>
        <v>-7.0883995234214296</v>
      </c>
      <c r="L20" s="42"/>
      <c r="M20" s="154" t="s">
        <v>609</v>
      </c>
    </row>
    <row r="21" spans="1:13" x14ac:dyDescent="0.3">
      <c r="A21" s="154" t="s">
        <v>304</v>
      </c>
      <c r="B21" s="42">
        <v>731.83587199999988</v>
      </c>
      <c r="C21" s="42">
        <f t="shared" si="0"/>
        <v>8.693037671400603</v>
      </c>
      <c r="D21" s="42">
        <v>733.8878729999999</v>
      </c>
      <c r="E21" s="42">
        <f t="shared" si="1"/>
        <v>9.1252452424848798</v>
      </c>
      <c r="F21" s="42">
        <f t="shared" si="2"/>
        <v>0.28039087430795462</v>
      </c>
      <c r="G21" s="42">
        <v>554.66441700000007</v>
      </c>
      <c r="H21" s="42">
        <f t="shared" si="3"/>
        <v>8.7237143197015889</v>
      </c>
      <c r="I21" s="42">
        <v>530.48702300000002</v>
      </c>
      <c r="J21" s="42">
        <f t="shared" si="4"/>
        <v>8.3139431607015606</v>
      </c>
      <c r="K21" s="42">
        <f t="shared" si="5"/>
        <v>-4.3589228475783131</v>
      </c>
      <c r="L21" s="42"/>
      <c r="M21" s="154" t="s">
        <v>610</v>
      </c>
    </row>
    <row r="22" spans="1:13" x14ac:dyDescent="0.3">
      <c r="A22" s="154" t="s">
        <v>362</v>
      </c>
      <c r="B22" s="42">
        <v>1469.8089989999999</v>
      </c>
      <c r="C22" s="42">
        <f t="shared" si="0"/>
        <v>17.458976099590007</v>
      </c>
      <c r="D22" s="42">
        <v>1499.596196</v>
      </c>
      <c r="E22" s="42">
        <f t="shared" si="1"/>
        <v>18.646149577671828</v>
      </c>
      <c r="F22" s="42">
        <f t="shared" si="2"/>
        <v>2.026603253910281</v>
      </c>
      <c r="G22" s="42">
        <v>955.45143499999995</v>
      </c>
      <c r="H22" s="42">
        <f t="shared" si="3"/>
        <v>15.027258121894146</v>
      </c>
      <c r="I22" s="42">
        <v>967.24111199999993</v>
      </c>
      <c r="J22" s="42">
        <f t="shared" si="4"/>
        <v>15.158877181170501</v>
      </c>
      <c r="K22" s="42">
        <f t="shared" si="5"/>
        <v>1.2339378610070355</v>
      </c>
      <c r="L22" s="42"/>
      <c r="M22" s="154" t="s">
        <v>611</v>
      </c>
    </row>
    <row r="23" spans="1:13" x14ac:dyDescent="0.3">
      <c r="A23" s="154" t="s">
        <v>363</v>
      </c>
      <c r="B23" s="42">
        <v>994.79407400000014</v>
      </c>
      <c r="C23" s="42">
        <f t="shared" si="0"/>
        <v>11.816559820899405</v>
      </c>
      <c r="D23" s="42">
        <v>1061.978564</v>
      </c>
      <c r="E23" s="42">
        <f t="shared" si="1"/>
        <v>13.204762192278285</v>
      </c>
      <c r="F23" s="42">
        <f t="shared" si="2"/>
        <v>6.753607782347899</v>
      </c>
      <c r="G23" s="42">
        <v>732.88046200000008</v>
      </c>
      <c r="H23" s="42">
        <f t="shared" si="3"/>
        <v>11.526680971458308</v>
      </c>
      <c r="I23" s="42">
        <v>843.42822999999999</v>
      </c>
      <c r="J23" s="42">
        <f t="shared" si="4"/>
        <v>13.21844656009827</v>
      </c>
      <c r="K23" s="42">
        <f t="shared" si="5"/>
        <v>15.084010794655327</v>
      </c>
      <c r="L23" s="42"/>
      <c r="M23" s="154" t="s">
        <v>612</v>
      </c>
    </row>
    <row r="24" spans="1:13" x14ac:dyDescent="0.3">
      <c r="A24" s="154" t="s">
        <v>325</v>
      </c>
      <c r="B24" s="42">
        <v>190.033728</v>
      </c>
      <c r="C24" s="42">
        <f t="shared" si="0"/>
        <v>2.2572962320446295</v>
      </c>
      <c r="D24" s="42">
        <v>201.45084999999995</v>
      </c>
      <c r="E24" s="42">
        <f t="shared" si="1"/>
        <v>2.5048627701701172</v>
      </c>
      <c r="F24" s="42">
        <f t="shared" si="2"/>
        <v>6.0079450738344349</v>
      </c>
      <c r="G24" s="42">
        <v>192.63315399999996</v>
      </c>
      <c r="H24" s="42">
        <f t="shared" si="3"/>
        <v>3.0297177040637187</v>
      </c>
      <c r="I24" s="42">
        <v>212.77242100000001</v>
      </c>
      <c r="J24" s="42">
        <f t="shared" si="4"/>
        <v>3.3346297603190624</v>
      </c>
      <c r="K24" s="42">
        <f t="shared" si="5"/>
        <v>10.454725254615326</v>
      </c>
      <c r="L24" s="42"/>
      <c r="M24" s="154" t="s">
        <v>613</v>
      </c>
    </row>
    <row r="25" spans="1:13" x14ac:dyDescent="0.3">
      <c r="A25" s="154" t="s">
        <v>305</v>
      </c>
      <c r="B25" s="42">
        <v>252.17032899999998</v>
      </c>
      <c r="C25" s="42">
        <f t="shared" si="0"/>
        <v>2.9953795017122142</v>
      </c>
      <c r="D25" s="42">
        <v>235.99478600000003</v>
      </c>
      <c r="E25" s="42">
        <f t="shared" si="1"/>
        <v>2.934385997406634</v>
      </c>
      <c r="F25" s="42">
        <f t="shared" si="2"/>
        <v>-6.4145306325868177</v>
      </c>
      <c r="G25" s="42">
        <v>321.13194099999998</v>
      </c>
      <c r="H25" s="42">
        <f t="shared" si="3"/>
        <v>5.0507355913823933</v>
      </c>
      <c r="I25" s="42">
        <v>348.065833</v>
      </c>
      <c r="J25" s="42">
        <f t="shared" si="4"/>
        <v>5.4549865053800595</v>
      </c>
      <c r="K25" s="42">
        <f t="shared" si="5"/>
        <v>8.3871731712916073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0"/>
      <c r="B32" s="190"/>
    </row>
    <row r="34" spans="1:3" x14ac:dyDescent="0.3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711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908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6130149.3849999979</v>
      </c>
      <c r="C8" s="173"/>
      <c r="D8" s="172">
        <v>6105425.2279999992</v>
      </c>
      <c r="E8" s="173"/>
      <c r="F8" s="172">
        <v>4790011.5459999992</v>
      </c>
      <c r="G8" s="173"/>
      <c r="H8" s="172">
        <v>4928531.5369999986</v>
      </c>
      <c r="I8" s="173"/>
      <c r="J8" s="174">
        <f>F8-B8</f>
        <v>-1340137.8389999988</v>
      </c>
      <c r="K8" s="174">
        <f>H8-D8</f>
        <v>-1176893.6910000006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6023005.7089999979</v>
      </c>
      <c r="C9" s="173"/>
      <c r="D9" s="172">
        <v>6019574.3949999986</v>
      </c>
      <c r="E9" s="173"/>
      <c r="F9" s="172">
        <v>4514628.9909999995</v>
      </c>
      <c r="G9" s="173"/>
      <c r="H9" s="172">
        <v>4623839.5839999998</v>
      </c>
      <c r="I9" s="173"/>
      <c r="J9" s="174">
        <f>F9-B9</f>
        <v>-1508376.7179999985</v>
      </c>
      <c r="K9" s="174">
        <f>H9-D9</f>
        <v>-1395734.8109999988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2288494.3579999977</v>
      </c>
      <c r="C11" s="177"/>
      <c r="D11" s="172">
        <v>1936965.4529999995</v>
      </c>
      <c r="E11" s="173"/>
      <c r="F11" s="172">
        <v>1568110.6559999995</v>
      </c>
      <c r="G11" s="177"/>
      <c r="H11" s="172">
        <v>1452159.463</v>
      </c>
      <c r="I11" s="173"/>
      <c r="J11" s="174">
        <f>F11-B11</f>
        <v>-720383.70199999819</v>
      </c>
      <c r="K11" s="174">
        <f>H11-D11</f>
        <v>-484805.98999999953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2395638.0339999972</v>
      </c>
      <c r="C12" s="177"/>
      <c r="D12" s="172">
        <v>2022816.2859999998</v>
      </c>
      <c r="E12" s="177"/>
      <c r="F12" s="172">
        <v>1843493.2109999987</v>
      </c>
      <c r="G12" s="177"/>
      <c r="H12" s="172">
        <v>1756851.416</v>
      </c>
      <c r="I12" s="177"/>
      <c r="J12" s="174">
        <f>F12-B12</f>
        <v>-552144.82299999846</v>
      </c>
      <c r="K12" s="174">
        <f>H12-D12</f>
        <v>-265964.86999999988</v>
      </c>
      <c r="L12" s="174"/>
      <c r="M12" s="171" t="s">
        <v>698</v>
      </c>
      <c r="O12" s="84"/>
    </row>
    <row r="13" spans="1:15" x14ac:dyDescent="0.3">
      <c r="A13" s="155" t="s">
        <v>712</v>
      </c>
      <c r="B13" s="178">
        <v>53938.017999999996</v>
      </c>
      <c r="C13" s="179">
        <f>IF(B13=0,0,IF(OR(B13="x",B13="Ə"),"x",B13/$B$12*100))</f>
        <v>2.2515095032925188</v>
      </c>
      <c r="D13" s="178">
        <v>95608.574000000008</v>
      </c>
      <c r="E13" s="179">
        <f>IF(D13=0,0,IF(OR(D13="x",D13="Ə"),"x",D13/$D$12*100))</f>
        <v>4.7265080206102326</v>
      </c>
      <c r="F13" s="178">
        <v>101783.955</v>
      </c>
      <c r="G13" s="179">
        <f>IF(F13=0,0,IF(OR(F13="x",F13="Ə"),"x",F13/$F$12*100))</f>
        <v>5.5212546698117499</v>
      </c>
      <c r="H13" s="178">
        <v>83402.687000000005</v>
      </c>
      <c r="I13" s="179">
        <f>IF(H13=0,0,IF(OR(H13="x",H13="Ə"),"x",H13/$H$12*100))</f>
        <v>4.7472817701277936</v>
      </c>
      <c r="J13" s="178">
        <v>47845.937000000005</v>
      </c>
      <c r="K13" s="178">
        <v>-12205.887000000002</v>
      </c>
      <c r="L13" s="178"/>
      <c r="M13" s="155" t="s">
        <v>712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713</v>
      </c>
      <c r="B14" s="178">
        <v>44759.714</v>
      </c>
      <c r="C14" s="179">
        <f t="shared" ref="C14:C77" si="0">IF(B14=0,0,IF(OR(B14="x",B14="Ə"),"x",B14/$B$12*100))</f>
        <v>1.8683838445019467</v>
      </c>
      <c r="D14" s="178">
        <v>41685.031999999999</v>
      </c>
      <c r="E14" s="179">
        <f t="shared" ref="E14:E77" si="1">IF(D14=0,0,IF(OR(D14="x",D14="Ə"),"x",D14/$D$12*100))</f>
        <v>2.0607423565107683</v>
      </c>
      <c r="F14" s="178">
        <v>69389.236000000004</v>
      </c>
      <c r="G14" s="179">
        <f t="shared" ref="G14:G77" si="2">IF(F14=0,0,IF(OR(F14="x",F14="Ə"),"x",F14/$F$12*100))</f>
        <v>3.764008220152868</v>
      </c>
      <c r="H14" s="178">
        <v>64183.93</v>
      </c>
      <c r="I14" s="179">
        <f t="shared" ref="I14:I77" si="3">IF(H14=0,0,IF(OR(H14="x",H14="Ə"),"x",H14/$H$12*100))</f>
        <v>3.6533499313296511</v>
      </c>
      <c r="J14" s="178">
        <v>24629.522000000004</v>
      </c>
      <c r="K14" s="178">
        <v>22498.898000000001</v>
      </c>
      <c r="L14" s="178"/>
      <c r="M14" s="155" t="s">
        <v>909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714</v>
      </c>
      <c r="B15" s="178">
        <v>673.54</v>
      </c>
      <c r="C15" s="179">
        <f t="shared" si="0"/>
        <v>2.8115265763892977E-2</v>
      </c>
      <c r="D15" s="178">
        <v>70.638999999999996</v>
      </c>
      <c r="E15" s="179">
        <f t="shared" si="1"/>
        <v>3.4921114927191168E-3</v>
      </c>
      <c r="F15" s="178">
        <v>592.45899999999995</v>
      </c>
      <c r="G15" s="179">
        <f t="shared" si="2"/>
        <v>3.2137845502486113E-2</v>
      </c>
      <c r="H15" s="178">
        <v>1220.277</v>
      </c>
      <c r="I15" s="179">
        <f t="shared" si="3"/>
        <v>6.9458178926612199E-2</v>
      </c>
      <c r="J15" s="178">
        <v>-81.081000000000017</v>
      </c>
      <c r="K15" s="178">
        <v>1149.6380000000001</v>
      </c>
      <c r="L15" s="178"/>
      <c r="M15" s="155" t="s">
        <v>910</v>
      </c>
    </row>
    <row r="16" spans="1:15" x14ac:dyDescent="0.3">
      <c r="A16" s="155" t="s">
        <v>715</v>
      </c>
      <c r="B16" s="178">
        <v>5.032</v>
      </c>
      <c r="C16" s="179">
        <f t="shared" si="0"/>
        <v>2.1004842670651998E-4</v>
      </c>
      <c r="D16" s="178">
        <v>2.069</v>
      </c>
      <c r="E16" s="179">
        <f t="shared" si="1"/>
        <v>1.0228313932014685E-4</v>
      </c>
      <c r="F16" s="178">
        <v>21.385000000000002</v>
      </c>
      <c r="G16" s="179">
        <f t="shared" si="2"/>
        <v>1.1600259698488261E-3</v>
      </c>
      <c r="H16" s="178">
        <v>16.22</v>
      </c>
      <c r="I16" s="179">
        <f t="shared" si="3"/>
        <v>9.2324256065602303E-4</v>
      </c>
      <c r="J16" s="178">
        <v>16.353000000000002</v>
      </c>
      <c r="K16" s="178">
        <v>14.151</v>
      </c>
      <c r="L16" s="178"/>
      <c r="M16" s="155" t="s">
        <v>911</v>
      </c>
    </row>
    <row r="17" spans="1:18" x14ac:dyDescent="0.3">
      <c r="A17" s="155" t="s">
        <v>716</v>
      </c>
      <c r="B17" s="178">
        <v>8499.732</v>
      </c>
      <c r="C17" s="179">
        <f t="shared" si="0"/>
        <v>0.35480034459997262</v>
      </c>
      <c r="D17" s="178">
        <v>53850.834000000003</v>
      </c>
      <c r="E17" s="179">
        <f t="shared" si="1"/>
        <v>2.6621712694674242</v>
      </c>
      <c r="F17" s="178">
        <v>31780.875</v>
      </c>
      <c r="G17" s="179">
        <f t="shared" si="2"/>
        <v>1.7239485781865471</v>
      </c>
      <c r="H17" s="178">
        <v>17982.259999999998</v>
      </c>
      <c r="I17" s="179">
        <f t="shared" si="3"/>
        <v>1.023550417310874</v>
      </c>
      <c r="J17" s="178">
        <v>23281.143</v>
      </c>
      <c r="K17" s="178">
        <v>-35868.574000000008</v>
      </c>
      <c r="L17" s="178"/>
      <c r="M17" s="155" t="s">
        <v>912</v>
      </c>
    </row>
    <row r="18" spans="1:18" x14ac:dyDescent="0.3">
      <c r="A18" s="155" t="s">
        <v>717</v>
      </c>
      <c r="B18" s="178">
        <v>196549.55</v>
      </c>
      <c r="C18" s="179">
        <f t="shared" si="0"/>
        <v>8.2044761024194113</v>
      </c>
      <c r="D18" s="178">
        <v>260425.28399999996</v>
      </c>
      <c r="E18" s="179">
        <f t="shared" si="1"/>
        <v>12.874391302977672</v>
      </c>
      <c r="F18" s="178">
        <v>74513.788000000015</v>
      </c>
      <c r="G18" s="179">
        <f t="shared" si="2"/>
        <v>4.0419887393878806</v>
      </c>
      <c r="H18" s="178">
        <v>79641.770999999979</v>
      </c>
      <c r="I18" s="179">
        <f t="shared" si="3"/>
        <v>4.5332103941566322</v>
      </c>
      <c r="J18" s="178">
        <v>-122035.76199999997</v>
      </c>
      <c r="K18" s="178">
        <v>-180783.51299999998</v>
      </c>
      <c r="L18" s="178"/>
      <c r="M18" s="155" t="s">
        <v>913</v>
      </c>
    </row>
    <row r="19" spans="1:18" x14ac:dyDescent="0.3">
      <c r="A19" s="155" t="s">
        <v>718</v>
      </c>
      <c r="B19" s="178">
        <v>2146.7829999999999</v>
      </c>
      <c r="C19" s="179">
        <f t="shared" si="0"/>
        <v>8.961216049886786E-2</v>
      </c>
      <c r="D19" s="178">
        <v>3021.777</v>
      </c>
      <c r="E19" s="179">
        <f t="shared" si="1"/>
        <v>0.14938464856714134</v>
      </c>
      <c r="F19" s="178">
        <v>11431.467000000001</v>
      </c>
      <c r="G19" s="179">
        <f t="shared" si="2"/>
        <v>0.62009813390085811</v>
      </c>
      <c r="H19" s="178">
        <v>15459.72</v>
      </c>
      <c r="I19" s="179">
        <f t="shared" si="3"/>
        <v>0.87996741552559388</v>
      </c>
      <c r="J19" s="178">
        <v>9284.6840000000011</v>
      </c>
      <c r="K19" s="178">
        <v>12437.942999999999</v>
      </c>
      <c r="L19" s="178"/>
      <c r="M19" s="155" t="s">
        <v>914</v>
      </c>
    </row>
    <row r="20" spans="1:18" x14ac:dyDescent="0.3">
      <c r="A20" s="155" t="s">
        <v>719</v>
      </c>
      <c r="B20" s="178">
        <v>75470.933999999994</v>
      </c>
      <c r="C20" s="179">
        <f t="shared" si="0"/>
        <v>3.1503479627924493</v>
      </c>
      <c r="D20" s="178">
        <v>489.55700000000002</v>
      </c>
      <c r="E20" s="179">
        <f t="shared" si="1"/>
        <v>2.4201752941591655E-2</v>
      </c>
      <c r="F20" s="178">
        <v>2107.0720000000001</v>
      </c>
      <c r="G20" s="179">
        <f t="shared" si="2"/>
        <v>0.11429779005570755</v>
      </c>
      <c r="H20" s="178">
        <v>591.56399999999996</v>
      </c>
      <c r="I20" s="179">
        <f t="shared" si="3"/>
        <v>3.3671828739329203E-2</v>
      </c>
      <c r="J20" s="178">
        <v>-73363.861999999994</v>
      </c>
      <c r="K20" s="178">
        <v>102.00699999999995</v>
      </c>
      <c r="L20" s="178"/>
      <c r="M20" s="155" t="s">
        <v>915</v>
      </c>
    </row>
    <row r="21" spans="1:18" x14ac:dyDescent="0.3">
      <c r="A21" s="155" t="s">
        <v>720</v>
      </c>
      <c r="B21" s="178">
        <v>8301.5519999999997</v>
      </c>
      <c r="C21" s="179">
        <f t="shared" si="0"/>
        <v>0.34652780938441263</v>
      </c>
      <c r="D21" s="178">
        <v>81584.342999999993</v>
      </c>
      <c r="E21" s="179">
        <f t="shared" si="1"/>
        <v>4.0332057619195973</v>
      </c>
      <c r="F21" s="178">
        <v>34825.514999999999</v>
      </c>
      <c r="G21" s="179">
        <f t="shared" si="2"/>
        <v>1.8891045973046452</v>
      </c>
      <c r="H21" s="178">
        <v>35595.786</v>
      </c>
      <c r="I21" s="179">
        <f t="shared" si="3"/>
        <v>2.0261124916895081</v>
      </c>
      <c r="J21" s="178">
        <v>26523.963</v>
      </c>
      <c r="K21" s="178">
        <v>-45988.556999999993</v>
      </c>
      <c r="L21" s="178"/>
      <c r="M21" s="155" t="s">
        <v>916</v>
      </c>
    </row>
    <row r="22" spans="1:18" x14ac:dyDescent="0.3">
      <c r="A22" s="155" t="s">
        <v>721</v>
      </c>
      <c r="B22" s="178">
        <v>222.244</v>
      </c>
      <c r="C22" s="179">
        <f t="shared" si="0"/>
        <v>9.2770275327829534E-3</v>
      </c>
      <c r="D22" s="178">
        <v>380.03199999999998</v>
      </c>
      <c r="E22" s="179">
        <f t="shared" si="1"/>
        <v>1.8787272113153237E-2</v>
      </c>
      <c r="F22" s="178">
        <v>502.68799999999999</v>
      </c>
      <c r="G22" s="179">
        <f t="shared" si="2"/>
        <v>2.7268231691903979E-2</v>
      </c>
      <c r="H22" s="178">
        <v>944.46</v>
      </c>
      <c r="I22" s="179">
        <f t="shared" si="3"/>
        <v>5.3758672554697143E-2</v>
      </c>
      <c r="J22" s="178">
        <v>280.44399999999996</v>
      </c>
      <c r="K22" s="178">
        <v>564.42800000000011</v>
      </c>
      <c r="L22" s="178"/>
      <c r="M22" s="155" t="s">
        <v>917</v>
      </c>
    </row>
    <row r="23" spans="1:18" x14ac:dyDescent="0.3">
      <c r="A23" s="155" t="s">
        <v>722</v>
      </c>
      <c r="B23" s="178" t="s">
        <v>723</v>
      </c>
      <c r="C23" s="179" t="str">
        <f t="shared" si="0"/>
        <v>x</v>
      </c>
      <c r="D23" s="178">
        <v>4702.2479999999996</v>
      </c>
      <c r="E23" s="179">
        <f t="shared" si="1"/>
        <v>0.23246045785494532</v>
      </c>
      <c r="F23" s="178">
        <v>606.91499999999996</v>
      </c>
      <c r="G23" s="179">
        <f t="shared" si="2"/>
        <v>3.2922008954444713E-2</v>
      </c>
      <c r="H23" s="178">
        <v>422.86900000000003</v>
      </c>
      <c r="I23" s="179">
        <f t="shared" si="3"/>
        <v>2.4069707668437228E-2</v>
      </c>
      <c r="J23" s="178">
        <v>606.91499999999996</v>
      </c>
      <c r="K23" s="178">
        <v>-4279.3789999999999</v>
      </c>
      <c r="L23" s="178"/>
      <c r="M23" s="155" t="s">
        <v>918</v>
      </c>
    </row>
    <row r="24" spans="1:18" x14ac:dyDescent="0.3">
      <c r="A24" s="155" t="s">
        <v>724</v>
      </c>
      <c r="B24" s="178" t="s">
        <v>725</v>
      </c>
      <c r="C24" s="179" t="str">
        <f t="shared" si="0"/>
        <v>x</v>
      </c>
      <c r="D24" s="178" t="s">
        <v>723</v>
      </c>
      <c r="E24" s="179" t="str">
        <f t="shared" si="1"/>
        <v>x</v>
      </c>
      <c r="F24" s="178">
        <v>1674.3030000000001</v>
      </c>
      <c r="G24" s="179">
        <f t="shared" si="2"/>
        <v>9.0822303549020295E-2</v>
      </c>
      <c r="H24" s="178">
        <v>4188.9179999999997</v>
      </c>
      <c r="I24" s="179">
        <f t="shared" si="3"/>
        <v>0.23843325405043816</v>
      </c>
      <c r="J24" s="178">
        <v>1673.9780000000001</v>
      </c>
      <c r="K24" s="178">
        <v>4188.9179999999997</v>
      </c>
      <c r="L24" s="178"/>
      <c r="M24" s="155" t="s">
        <v>919</v>
      </c>
    </row>
    <row r="25" spans="1:18" x14ac:dyDescent="0.3">
      <c r="A25" s="155" t="s">
        <v>726</v>
      </c>
      <c r="B25" s="178">
        <v>3.9359999999999999</v>
      </c>
      <c r="C25" s="179">
        <f t="shared" si="0"/>
        <v>1.642986103968328E-4</v>
      </c>
      <c r="D25" s="178">
        <v>1.605</v>
      </c>
      <c r="E25" s="179">
        <f t="shared" si="1"/>
        <v>7.9344822913888688E-5</v>
      </c>
      <c r="F25" s="178">
        <v>248.44900000000001</v>
      </c>
      <c r="G25" s="179">
        <f t="shared" si="2"/>
        <v>1.3477077025156464E-2</v>
      </c>
      <c r="H25" s="178">
        <v>48.747999999999998</v>
      </c>
      <c r="I25" s="179">
        <f t="shared" si="3"/>
        <v>2.7747366428396924E-3</v>
      </c>
      <c r="J25" s="178">
        <v>244.51300000000001</v>
      </c>
      <c r="K25" s="178">
        <v>47.143000000000001</v>
      </c>
      <c r="L25" s="178"/>
      <c r="M25" s="155" t="s">
        <v>920</v>
      </c>
    </row>
    <row r="26" spans="1:18" x14ac:dyDescent="0.3">
      <c r="A26" s="155" t="s">
        <v>727</v>
      </c>
      <c r="B26" s="178">
        <v>976.05399999999997</v>
      </c>
      <c r="C26" s="179">
        <f t="shared" si="0"/>
        <v>4.0742966430962965E-2</v>
      </c>
      <c r="D26" s="178">
        <v>196.76</v>
      </c>
      <c r="E26" s="179">
        <f t="shared" si="1"/>
        <v>9.7270326208951634E-3</v>
      </c>
      <c r="F26" s="178">
        <v>4073.79</v>
      </c>
      <c r="G26" s="179">
        <f t="shared" si="2"/>
        <v>0.22098209940193825</v>
      </c>
      <c r="H26" s="178">
        <v>2624.8090000000002</v>
      </c>
      <c r="I26" s="179">
        <f t="shared" si="3"/>
        <v>0.14940415427823522</v>
      </c>
      <c r="J26" s="178">
        <v>3097.7359999999999</v>
      </c>
      <c r="K26" s="178">
        <v>2428.049</v>
      </c>
      <c r="L26" s="178"/>
      <c r="M26" s="155" t="s">
        <v>921</v>
      </c>
    </row>
    <row r="27" spans="1:18" x14ac:dyDescent="0.3">
      <c r="A27" s="155" t="s">
        <v>728</v>
      </c>
      <c r="B27" s="178" t="s">
        <v>725</v>
      </c>
      <c r="C27" s="179" t="str">
        <f t="shared" si="0"/>
        <v>x</v>
      </c>
      <c r="D27" s="178" t="s">
        <v>725</v>
      </c>
      <c r="E27" s="179" t="str">
        <f t="shared" si="1"/>
        <v>x</v>
      </c>
      <c r="F27" s="178">
        <v>6765.6980000000003</v>
      </c>
      <c r="G27" s="179">
        <f t="shared" si="2"/>
        <v>0.36700422652112524</v>
      </c>
      <c r="H27" s="178">
        <v>3033.6529999999998</v>
      </c>
      <c r="I27" s="179">
        <f t="shared" si="3"/>
        <v>0.17267555880775748</v>
      </c>
      <c r="J27" s="178">
        <v>6765.6940000000004</v>
      </c>
      <c r="K27" s="178">
        <v>3033.56</v>
      </c>
      <c r="L27" s="178"/>
      <c r="M27" s="155" t="s">
        <v>922</v>
      </c>
    </row>
    <row r="28" spans="1:18" x14ac:dyDescent="0.3">
      <c r="A28" s="155" t="s">
        <v>729</v>
      </c>
      <c r="B28" s="178">
        <v>29690.375</v>
      </c>
      <c r="C28" s="179">
        <f t="shared" si="0"/>
        <v>1.2393514620581465</v>
      </c>
      <c r="D28" s="178">
        <v>119059.496</v>
      </c>
      <c r="E28" s="179">
        <f t="shared" si="1"/>
        <v>5.8858284276241983</v>
      </c>
      <c r="F28" s="178">
        <v>1699.492</v>
      </c>
      <c r="G28" s="179">
        <f t="shared" si="2"/>
        <v>9.2188676902049155E-2</v>
      </c>
      <c r="H28" s="178">
        <v>2746.3829999999998</v>
      </c>
      <c r="I28" s="179">
        <f t="shared" si="3"/>
        <v>0.15632414756240262</v>
      </c>
      <c r="J28" s="178">
        <v>-27990.883000000002</v>
      </c>
      <c r="K28" s="178">
        <v>-116313.113</v>
      </c>
      <c r="L28" s="178"/>
      <c r="M28" s="155" t="s">
        <v>923</v>
      </c>
    </row>
    <row r="29" spans="1:18" x14ac:dyDescent="0.3">
      <c r="A29" s="155" t="s">
        <v>730</v>
      </c>
      <c r="B29" s="178">
        <v>67142.137000000002</v>
      </c>
      <c r="C29" s="179">
        <f t="shared" si="0"/>
        <v>2.8026828780929298</v>
      </c>
      <c r="D29" s="178">
        <v>50963.481</v>
      </c>
      <c r="E29" s="179">
        <f t="shared" si="1"/>
        <v>2.5194320093584617</v>
      </c>
      <c r="F29" s="178">
        <v>10012.651</v>
      </c>
      <c r="G29" s="179">
        <f t="shared" si="2"/>
        <v>0.54313468258278319</v>
      </c>
      <c r="H29" s="178">
        <v>13626.904</v>
      </c>
      <c r="I29" s="179">
        <f t="shared" si="3"/>
        <v>0.77564351065189918</v>
      </c>
      <c r="J29" s="178">
        <v>-57129.486000000004</v>
      </c>
      <c r="K29" s="178">
        <v>-37336.576999999997</v>
      </c>
      <c r="L29" s="178"/>
      <c r="M29" s="155" t="s">
        <v>924</v>
      </c>
      <c r="R29" s="183"/>
    </row>
    <row r="30" spans="1:18" x14ac:dyDescent="0.3">
      <c r="A30" s="155" t="s">
        <v>731</v>
      </c>
      <c r="B30" s="178">
        <v>12595.206</v>
      </c>
      <c r="C30" s="179">
        <f t="shared" si="0"/>
        <v>0.5257558037250637</v>
      </c>
      <c r="D30" s="178">
        <v>25.891999999999999</v>
      </c>
      <c r="E30" s="179">
        <f t="shared" si="1"/>
        <v>1.2799976042905954E-3</v>
      </c>
      <c r="F30" s="178">
        <v>565.74800000000005</v>
      </c>
      <c r="G30" s="179">
        <f t="shared" si="2"/>
        <v>3.0688911498248012E-2</v>
      </c>
      <c r="H30" s="178">
        <v>357.95699999999999</v>
      </c>
      <c r="I30" s="179">
        <f t="shared" si="3"/>
        <v>2.0374915985496178E-2</v>
      </c>
      <c r="J30" s="178">
        <v>-12029.458000000001</v>
      </c>
      <c r="K30" s="178">
        <v>332.065</v>
      </c>
      <c r="L30" s="178"/>
      <c r="M30" s="155" t="s">
        <v>925</v>
      </c>
    </row>
    <row r="31" spans="1:18" x14ac:dyDescent="0.3">
      <c r="A31" s="155" t="s">
        <v>732</v>
      </c>
      <c r="B31" s="178">
        <v>88884.216999999975</v>
      </c>
      <c r="C31" s="179">
        <f t="shared" si="0"/>
        <v>3.7102523727923118</v>
      </c>
      <c r="D31" s="178">
        <v>6073.9950000000008</v>
      </c>
      <c r="E31" s="179">
        <f t="shared" si="1"/>
        <v>0.30027417922420274</v>
      </c>
      <c r="F31" s="178">
        <v>172264.61800000002</v>
      </c>
      <c r="G31" s="179">
        <f t="shared" si="2"/>
        <v>9.3444671763426488</v>
      </c>
      <c r="H31" s="178">
        <v>119110.436</v>
      </c>
      <c r="I31" s="179">
        <f t="shared" si="3"/>
        <v>6.7797671968862732</v>
      </c>
      <c r="J31" s="178">
        <v>83380.401000000042</v>
      </c>
      <c r="K31" s="178">
        <v>113036.44100000001</v>
      </c>
      <c r="L31" s="178"/>
      <c r="M31" s="155" t="s">
        <v>732</v>
      </c>
    </row>
    <row r="32" spans="1:18" x14ac:dyDescent="0.3">
      <c r="A32" s="155" t="s">
        <v>733</v>
      </c>
      <c r="B32" s="178">
        <v>81366.316999999995</v>
      </c>
      <c r="C32" s="179">
        <f t="shared" si="0"/>
        <v>3.3964361829797238</v>
      </c>
      <c r="D32" s="178">
        <v>4214.915</v>
      </c>
      <c r="E32" s="179">
        <f t="shared" si="1"/>
        <v>0.20836865063681817</v>
      </c>
      <c r="F32" s="178">
        <v>130593.019</v>
      </c>
      <c r="G32" s="179">
        <f t="shared" si="2"/>
        <v>7.0839978265588579</v>
      </c>
      <c r="H32" s="178">
        <v>69810.384000000005</v>
      </c>
      <c r="I32" s="179">
        <f t="shared" si="3"/>
        <v>3.9736077487386106</v>
      </c>
      <c r="J32" s="178">
        <v>49226.702000000005</v>
      </c>
      <c r="K32" s="178">
        <v>65595.469000000012</v>
      </c>
      <c r="L32" s="178"/>
      <c r="M32" s="155" t="s">
        <v>926</v>
      </c>
    </row>
    <row r="33" spans="1:13" x14ac:dyDescent="0.3">
      <c r="A33" s="155" t="s">
        <v>734</v>
      </c>
      <c r="B33" s="178">
        <v>936.16099999999994</v>
      </c>
      <c r="C33" s="179">
        <f t="shared" si="0"/>
        <v>3.9077731556836734E-2</v>
      </c>
      <c r="D33" s="178">
        <v>933.93</v>
      </c>
      <c r="E33" s="179">
        <f t="shared" si="1"/>
        <v>4.6169788451070441E-2</v>
      </c>
      <c r="F33" s="178">
        <v>24335.133999999998</v>
      </c>
      <c r="G33" s="179">
        <f t="shared" si="2"/>
        <v>1.320055525824229</v>
      </c>
      <c r="H33" s="178">
        <v>24369.32</v>
      </c>
      <c r="I33" s="179">
        <f t="shared" si="3"/>
        <v>1.3871019357734917</v>
      </c>
      <c r="J33" s="178">
        <v>23398.972999999998</v>
      </c>
      <c r="K33" s="178">
        <v>23435.39</v>
      </c>
      <c r="L33" s="178"/>
      <c r="M33" s="155" t="s">
        <v>927</v>
      </c>
    </row>
    <row r="34" spans="1:13" x14ac:dyDescent="0.3">
      <c r="A34" s="155" t="s">
        <v>735</v>
      </c>
      <c r="B34" s="178" t="s">
        <v>723</v>
      </c>
      <c r="C34" s="179" t="str">
        <f t="shared" si="0"/>
        <v>x</v>
      </c>
      <c r="D34" s="178">
        <v>87.875</v>
      </c>
      <c r="E34" s="179">
        <f t="shared" si="1"/>
        <v>4.344190849568828E-3</v>
      </c>
      <c r="F34" s="178">
        <v>5649.9920000000002</v>
      </c>
      <c r="G34" s="179">
        <f t="shared" si="2"/>
        <v>0.3064829295972929</v>
      </c>
      <c r="H34" s="178">
        <v>5338.67</v>
      </c>
      <c r="I34" s="179">
        <f t="shared" si="3"/>
        <v>0.30387714927851361</v>
      </c>
      <c r="J34" s="178">
        <v>5649.9920000000002</v>
      </c>
      <c r="K34" s="178">
        <v>5250.7950000000001</v>
      </c>
      <c r="L34" s="178"/>
      <c r="M34" s="155" t="s">
        <v>928</v>
      </c>
    </row>
    <row r="35" spans="1:13" x14ac:dyDescent="0.3">
      <c r="A35" s="155" t="s">
        <v>736</v>
      </c>
      <c r="B35" s="178">
        <v>6569.165</v>
      </c>
      <c r="C35" s="179">
        <f t="shared" si="0"/>
        <v>0.27421358764418446</v>
      </c>
      <c r="D35" s="178">
        <v>803.03700000000003</v>
      </c>
      <c r="E35" s="179">
        <f t="shared" si="1"/>
        <v>3.9698958603302449E-2</v>
      </c>
      <c r="F35" s="178">
        <v>7932.7759999999998</v>
      </c>
      <c r="G35" s="179">
        <f t="shared" si="2"/>
        <v>0.43031218952506384</v>
      </c>
      <c r="H35" s="178">
        <v>16369.093000000001</v>
      </c>
      <c r="I35" s="179">
        <f t="shared" si="3"/>
        <v>0.93172893569276105</v>
      </c>
      <c r="J35" s="178">
        <v>1363.6109999999999</v>
      </c>
      <c r="K35" s="178">
        <v>15566.056</v>
      </c>
      <c r="L35" s="178"/>
      <c r="M35" s="155" t="s">
        <v>929</v>
      </c>
    </row>
    <row r="36" spans="1:13" x14ac:dyDescent="0.3">
      <c r="A36" s="155" t="s">
        <v>737</v>
      </c>
      <c r="B36" s="178">
        <v>12.574</v>
      </c>
      <c r="C36" s="179">
        <f t="shared" si="0"/>
        <v>5.2487061156752425E-4</v>
      </c>
      <c r="D36" s="178">
        <v>34.238</v>
      </c>
      <c r="E36" s="179">
        <f t="shared" si="1"/>
        <v>1.6925906834428168E-3</v>
      </c>
      <c r="F36" s="178">
        <v>3753.6970000000001</v>
      </c>
      <c r="G36" s="179">
        <f t="shared" si="2"/>
        <v>0.20361870483720498</v>
      </c>
      <c r="H36" s="178">
        <v>3222.9690000000001</v>
      </c>
      <c r="I36" s="179">
        <f t="shared" si="3"/>
        <v>0.18345142740289655</v>
      </c>
      <c r="J36" s="178">
        <v>3741.123</v>
      </c>
      <c r="K36" s="178">
        <v>3188.7310000000002</v>
      </c>
      <c r="L36" s="178"/>
      <c r="M36" s="155" t="s">
        <v>930</v>
      </c>
    </row>
    <row r="37" spans="1:13" x14ac:dyDescent="0.3">
      <c r="A37" s="155" t="s">
        <v>738</v>
      </c>
      <c r="B37" s="178">
        <v>2392560.296000002</v>
      </c>
      <c r="C37" s="179">
        <f t="shared" si="0"/>
        <v>99.871527419571976</v>
      </c>
      <c r="D37" s="178">
        <v>2021823.9729999998</v>
      </c>
      <c r="E37" s="179">
        <f t="shared" si="1"/>
        <v>99.950943987999906</v>
      </c>
      <c r="F37" s="178">
        <v>1755212.1529999995</v>
      </c>
      <c r="G37" s="179">
        <f t="shared" si="2"/>
        <v>95.211207859446816</v>
      </c>
      <c r="H37" s="178">
        <v>1684285.8130000001</v>
      </c>
      <c r="I37" s="179">
        <f t="shared" si="3"/>
        <v>95.869565158491483</v>
      </c>
      <c r="J37" s="178">
        <v>-637348.14300000248</v>
      </c>
      <c r="K37" s="178">
        <v>-337538.15999999968</v>
      </c>
      <c r="L37" s="178"/>
      <c r="M37" s="155" t="s">
        <v>931</v>
      </c>
    </row>
    <row r="38" spans="1:13" x14ac:dyDescent="0.3">
      <c r="A38" s="155" t="s">
        <v>739</v>
      </c>
      <c r="B38" s="178">
        <v>331610.08899999998</v>
      </c>
      <c r="C38" s="179">
        <f t="shared" si="0"/>
        <v>13.842245126084867</v>
      </c>
      <c r="D38" s="178">
        <v>339102.58</v>
      </c>
      <c r="E38" s="179">
        <f t="shared" si="1"/>
        <v>16.763884211677741</v>
      </c>
      <c r="F38" s="178">
        <v>484382.11899999995</v>
      </c>
      <c r="G38" s="179">
        <f t="shared" si="2"/>
        <v>26.275232049118745</v>
      </c>
      <c r="H38" s="178">
        <v>497712.57599999988</v>
      </c>
      <c r="I38" s="179">
        <f t="shared" si="3"/>
        <v>28.32980475566864</v>
      </c>
      <c r="J38" s="178">
        <v>152772.02999999997</v>
      </c>
      <c r="K38" s="178">
        <v>158609.99599999987</v>
      </c>
      <c r="L38" s="178"/>
      <c r="M38" s="155" t="s">
        <v>932</v>
      </c>
    </row>
    <row r="39" spans="1:13" x14ac:dyDescent="0.3">
      <c r="A39" s="155" t="s">
        <v>740</v>
      </c>
      <c r="B39" s="178">
        <v>48.037999999999997</v>
      </c>
      <c r="C39" s="179">
        <f t="shared" si="0"/>
        <v>2.0052278064641902E-3</v>
      </c>
      <c r="D39" s="178">
        <v>27.294</v>
      </c>
      <c r="E39" s="179">
        <f t="shared" si="1"/>
        <v>1.3493069137767463E-3</v>
      </c>
      <c r="F39" s="178">
        <v>448.11599999999999</v>
      </c>
      <c r="G39" s="179">
        <f t="shared" si="2"/>
        <v>2.4307982113854407E-2</v>
      </c>
      <c r="H39" s="178">
        <v>1977.1769999999999</v>
      </c>
      <c r="I39" s="179">
        <f t="shared" si="3"/>
        <v>0.11254093442356311</v>
      </c>
      <c r="J39" s="178">
        <v>400.07799999999997</v>
      </c>
      <c r="K39" s="178">
        <v>1949.8829999999998</v>
      </c>
      <c r="L39" s="178"/>
      <c r="M39" s="155" t="s">
        <v>933</v>
      </c>
    </row>
    <row r="40" spans="1:13" x14ac:dyDescent="0.3">
      <c r="A40" s="155" t="s">
        <v>741</v>
      </c>
      <c r="B40" s="178">
        <v>148.43199999999999</v>
      </c>
      <c r="C40" s="179">
        <f t="shared" si="0"/>
        <v>6.1959276774447881E-3</v>
      </c>
      <c r="D40" s="178">
        <v>174.41499999999999</v>
      </c>
      <c r="E40" s="179">
        <f t="shared" si="1"/>
        <v>8.6223846034429244E-3</v>
      </c>
      <c r="F40" s="178">
        <v>631.63900000000001</v>
      </c>
      <c r="G40" s="179">
        <f t="shared" si="2"/>
        <v>3.4263158455428697E-2</v>
      </c>
      <c r="H40" s="178">
        <v>835.52300000000002</v>
      </c>
      <c r="I40" s="179">
        <f t="shared" si="3"/>
        <v>4.755797743569682E-2</v>
      </c>
      <c r="J40" s="178">
        <v>483.20699999999999</v>
      </c>
      <c r="K40" s="178">
        <v>661.10800000000006</v>
      </c>
      <c r="L40" s="178"/>
      <c r="M40" s="155" t="s">
        <v>934</v>
      </c>
    </row>
    <row r="41" spans="1:13" x14ac:dyDescent="0.3">
      <c r="A41" s="155" t="s">
        <v>742</v>
      </c>
      <c r="B41" s="178">
        <v>1001.082</v>
      </c>
      <c r="C41" s="179">
        <f t="shared" si="0"/>
        <v>4.1787698550122501E-2</v>
      </c>
      <c r="D41" s="178">
        <v>314.94600000000003</v>
      </c>
      <c r="E41" s="179">
        <f t="shared" si="1"/>
        <v>1.5569678876908155E-2</v>
      </c>
      <c r="F41" s="178">
        <v>227.124</v>
      </c>
      <c r="G41" s="179">
        <f t="shared" si="2"/>
        <v>1.2320305745894074E-2</v>
      </c>
      <c r="H41" s="178">
        <v>882.32399999999996</v>
      </c>
      <c r="I41" s="179">
        <f t="shared" si="3"/>
        <v>5.0221890819251838E-2</v>
      </c>
      <c r="J41" s="178">
        <v>-773.95799999999997</v>
      </c>
      <c r="K41" s="178">
        <v>567.37799999999993</v>
      </c>
      <c r="L41" s="178"/>
      <c r="M41" s="155" t="s">
        <v>935</v>
      </c>
    </row>
    <row r="42" spans="1:13" x14ac:dyDescent="0.3">
      <c r="A42" s="155" t="s">
        <v>743</v>
      </c>
      <c r="B42" s="178">
        <v>13.417999999999999</v>
      </c>
      <c r="C42" s="179">
        <f t="shared" si="0"/>
        <v>5.6010130952863365E-4</v>
      </c>
      <c r="D42" s="178">
        <v>58.131</v>
      </c>
      <c r="E42" s="179">
        <f t="shared" si="1"/>
        <v>2.8737656702848995E-3</v>
      </c>
      <c r="F42" s="178">
        <v>1709.538</v>
      </c>
      <c r="G42" s="179">
        <f t="shared" si="2"/>
        <v>9.2733620595904717E-2</v>
      </c>
      <c r="H42" s="178">
        <v>673.39300000000003</v>
      </c>
      <c r="I42" s="179">
        <f t="shared" si="3"/>
        <v>3.8329536229829923E-2</v>
      </c>
      <c r="J42" s="178">
        <v>1696.1200000000001</v>
      </c>
      <c r="K42" s="178">
        <v>615.26200000000006</v>
      </c>
      <c r="L42" s="178"/>
      <c r="M42" s="155" t="s">
        <v>936</v>
      </c>
    </row>
    <row r="43" spans="1:13" x14ac:dyDescent="0.3">
      <c r="A43" s="155" t="s">
        <v>713</v>
      </c>
      <c r="B43" s="178">
        <v>44759.714</v>
      </c>
      <c r="C43" s="179">
        <f t="shared" si="0"/>
        <v>1.8683838445019467</v>
      </c>
      <c r="D43" s="178">
        <v>41685.031999999999</v>
      </c>
      <c r="E43" s="179">
        <f t="shared" si="1"/>
        <v>2.0607423565107683</v>
      </c>
      <c r="F43" s="178">
        <v>69389.236000000004</v>
      </c>
      <c r="G43" s="179">
        <f t="shared" si="2"/>
        <v>3.764008220152868</v>
      </c>
      <c r="H43" s="178">
        <v>64183.93</v>
      </c>
      <c r="I43" s="179">
        <f t="shared" si="3"/>
        <v>3.6533499313296511</v>
      </c>
      <c r="J43" s="178">
        <v>24629.522000000004</v>
      </c>
      <c r="K43" s="178">
        <v>22498.898000000001</v>
      </c>
      <c r="L43" s="178"/>
      <c r="M43" s="155" t="s">
        <v>909</v>
      </c>
    </row>
    <row r="44" spans="1:13" x14ac:dyDescent="0.3">
      <c r="A44" s="155" t="s">
        <v>744</v>
      </c>
      <c r="B44" s="178" t="s">
        <v>723</v>
      </c>
      <c r="C44" s="179" t="str">
        <f t="shared" si="0"/>
        <v>x</v>
      </c>
      <c r="D44" s="178" t="s">
        <v>723</v>
      </c>
      <c r="E44" s="179" t="str">
        <f t="shared" si="1"/>
        <v>x</v>
      </c>
      <c r="F44" s="178">
        <v>183.68799999999999</v>
      </c>
      <c r="G44" s="179">
        <f t="shared" si="2"/>
        <v>9.9641267406869825E-3</v>
      </c>
      <c r="H44" s="178">
        <v>135.917</v>
      </c>
      <c r="I44" s="179">
        <f t="shared" si="3"/>
        <v>7.7363969862321016E-3</v>
      </c>
      <c r="J44" s="178">
        <v>183.68799999999999</v>
      </c>
      <c r="K44" s="178">
        <v>135.917</v>
      </c>
      <c r="L44" s="178"/>
      <c r="M44" s="155" t="s">
        <v>937</v>
      </c>
    </row>
    <row r="45" spans="1:13" x14ac:dyDescent="0.3">
      <c r="A45" s="155" t="s">
        <v>745</v>
      </c>
      <c r="B45" s="178">
        <v>107143.67600000001</v>
      </c>
      <c r="C45" s="179">
        <f t="shared" si="0"/>
        <v>4.4724484450224811</v>
      </c>
      <c r="D45" s="178">
        <v>85850.832999999999</v>
      </c>
      <c r="E45" s="179">
        <f t="shared" si="1"/>
        <v>4.2441240756354093</v>
      </c>
      <c r="F45" s="178">
        <v>275382.55499999999</v>
      </c>
      <c r="G45" s="179">
        <f t="shared" si="2"/>
        <v>14.938083490452311</v>
      </c>
      <c r="H45" s="178">
        <v>304691.95299999998</v>
      </c>
      <c r="I45" s="179">
        <f t="shared" si="3"/>
        <v>17.343068982675995</v>
      </c>
      <c r="J45" s="178">
        <v>168238.87899999999</v>
      </c>
      <c r="K45" s="178">
        <v>218841.12</v>
      </c>
      <c r="L45" s="178"/>
      <c r="M45" s="155" t="s">
        <v>938</v>
      </c>
    </row>
    <row r="46" spans="1:13" x14ac:dyDescent="0.3">
      <c r="A46" s="155" t="s">
        <v>746</v>
      </c>
      <c r="B46" s="178" t="s">
        <v>723</v>
      </c>
      <c r="C46" s="179" t="str">
        <f t="shared" si="0"/>
        <v>x</v>
      </c>
      <c r="D46" s="178" t="s">
        <v>725</v>
      </c>
      <c r="E46" s="179" t="str">
        <f t="shared" si="1"/>
        <v>x</v>
      </c>
      <c r="F46" s="178">
        <v>1123.6880000000001</v>
      </c>
      <c r="G46" s="179">
        <f t="shared" si="2"/>
        <v>6.0954279261514512E-2</v>
      </c>
      <c r="H46" s="178">
        <v>23658.134999999998</v>
      </c>
      <c r="I46" s="179">
        <f t="shared" si="3"/>
        <v>1.346621278529339</v>
      </c>
      <c r="J46" s="178">
        <v>1123.6880000000001</v>
      </c>
      <c r="K46" s="178">
        <v>23657.919999999998</v>
      </c>
      <c r="L46" s="178"/>
      <c r="M46" s="155" t="s">
        <v>939</v>
      </c>
    </row>
    <row r="47" spans="1:13" x14ac:dyDescent="0.3">
      <c r="A47" s="155" t="s">
        <v>714</v>
      </c>
      <c r="B47" s="178">
        <v>673.54</v>
      </c>
      <c r="C47" s="179">
        <f t="shared" si="0"/>
        <v>2.8115265763892977E-2</v>
      </c>
      <c r="D47" s="178">
        <v>70.638999999999996</v>
      </c>
      <c r="E47" s="179">
        <f t="shared" si="1"/>
        <v>3.4921114927191168E-3</v>
      </c>
      <c r="F47" s="178">
        <v>592.45899999999995</v>
      </c>
      <c r="G47" s="179">
        <f t="shared" si="2"/>
        <v>3.2137845502486113E-2</v>
      </c>
      <c r="H47" s="178">
        <v>1220.277</v>
      </c>
      <c r="I47" s="179">
        <f t="shared" si="3"/>
        <v>6.9458178926612199E-2</v>
      </c>
      <c r="J47" s="178">
        <v>-81.081000000000017</v>
      </c>
      <c r="K47" s="178">
        <v>1149.6380000000001</v>
      </c>
      <c r="L47" s="178"/>
      <c r="M47" s="155" t="s">
        <v>910</v>
      </c>
    </row>
    <row r="48" spans="1:13" x14ac:dyDescent="0.3">
      <c r="A48" s="155" t="s">
        <v>715</v>
      </c>
      <c r="B48" s="178">
        <v>5.032</v>
      </c>
      <c r="C48" s="179">
        <f t="shared" si="0"/>
        <v>2.1004842670651998E-4</v>
      </c>
      <c r="D48" s="178">
        <v>2.069</v>
      </c>
      <c r="E48" s="179">
        <f t="shared" si="1"/>
        <v>1.0228313932014685E-4</v>
      </c>
      <c r="F48" s="178">
        <v>21.385000000000002</v>
      </c>
      <c r="G48" s="179">
        <f t="shared" si="2"/>
        <v>1.1600259698488261E-3</v>
      </c>
      <c r="H48" s="178">
        <v>16.22</v>
      </c>
      <c r="I48" s="179">
        <f t="shared" si="3"/>
        <v>9.2324256065602303E-4</v>
      </c>
      <c r="J48" s="178">
        <v>16.353000000000002</v>
      </c>
      <c r="K48" s="178">
        <v>14.151</v>
      </c>
      <c r="L48" s="178"/>
      <c r="M48" s="155" t="s">
        <v>911</v>
      </c>
    </row>
    <row r="49" spans="1:13" x14ac:dyDescent="0.3">
      <c r="A49" s="155" t="s">
        <v>747</v>
      </c>
      <c r="B49" s="178">
        <v>15.912000000000001</v>
      </c>
      <c r="C49" s="179">
        <f t="shared" si="0"/>
        <v>6.6420718715304967E-4</v>
      </c>
      <c r="D49" s="178">
        <v>46.04</v>
      </c>
      <c r="E49" s="179">
        <f t="shared" si="1"/>
        <v>2.2760346710002711E-3</v>
      </c>
      <c r="F49" s="178">
        <v>1856.7840000000001</v>
      </c>
      <c r="G49" s="179">
        <f t="shared" si="2"/>
        <v>0.10072095676407682</v>
      </c>
      <c r="H49" s="178">
        <v>862.01</v>
      </c>
      <c r="I49" s="179">
        <f t="shared" si="3"/>
        <v>4.9065617738045526E-2</v>
      </c>
      <c r="J49" s="178">
        <v>1840.8720000000001</v>
      </c>
      <c r="K49" s="178">
        <v>815.97</v>
      </c>
      <c r="L49" s="178"/>
      <c r="M49" s="155" t="s">
        <v>940</v>
      </c>
    </row>
    <row r="50" spans="1:13" x14ac:dyDescent="0.3">
      <c r="A50" s="155" t="s">
        <v>748</v>
      </c>
      <c r="B50" s="178">
        <v>1.095</v>
      </c>
      <c r="C50" s="179">
        <f t="shared" si="0"/>
        <v>4.5708073776557905E-5</v>
      </c>
      <c r="D50" s="178">
        <v>4.1840000000000002</v>
      </c>
      <c r="E50" s="179">
        <f t="shared" si="1"/>
        <v>2.0684033587022445E-4</v>
      </c>
      <c r="F50" s="178">
        <v>115.14100000000001</v>
      </c>
      <c r="G50" s="179">
        <f t="shared" si="2"/>
        <v>6.2458054802134056E-3</v>
      </c>
      <c r="H50" s="178">
        <v>367.70699999999999</v>
      </c>
      <c r="I50" s="179">
        <f t="shared" si="3"/>
        <v>2.092988608206808E-2</v>
      </c>
      <c r="J50" s="178">
        <v>114.04600000000001</v>
      </c>
      <c r="K50" s="178">
        <v>363.52299999999997</v>
      </c>
      <c r="L50" s="178"/>
      <c r="M50" s="155" t="s">
        <v>941</v>
      </c>
    </row>
    <row r="51" spans="1:13" x14ac:dyDescent="0.3">
      <c r="A51" s="155" t="s">
        <v>749</v>
      </c>
      <c r="B51" s="178">
        <v>43.618000000000002</v>
      </c>
      <c r="C51" s="179">
        <f t="shared" si="0"/>
        <v>1.8207258100327878E-3</v>
      </c>
      <c r="D51" s="178">
        <v>1158.6289999999999</v>
      </c>
      <c r="E51" s="179">
        <f t="shared" si="1"/>
        <v>5.7278014222988116E-2</v>
      </c>
      <c r="F51" s="178">
        <v>1332.1079999999999</v>
      </c>
      <c r="G51" s="179">
        <f t="shared" si="2"/>
        <v>7.2259989461930324E-2</v>
      </c>
      <c r="H51" s="178">
        <v>1991.508</v>
      </c>
      <c r="I51" s="179">
        <f t="shared" si="3"/>
        <v>0.11335665508550895</v>
      </c>
      <c r="J51" s="178">
        <v>1288.49</v>
      </c>
      <c r="K51" s="178">
        <v>832.87900000000013</v>
      </c>
      <c r="L51" s="178"/>
      <c r="M51" s="155" t="s">
        <v>942</v>
      </c>
    </row>
    <row r="52" spans="1:13" x14ac:dyDescent="0.3">
      <c r="A52" s="155" t="s">
        <v>716</v>
      </c>
      <c r="B52" s="178">
        <v>8499.732</v>
      </c>
      <c r="C52" s="179">
        <f t="shared" si="0"/>
        <v>0.35480034459997262</v>
      </c>
      <c r="D52" s="178">
        <v>53850.834000000003</v>
      </c>
      <c r="E52" s="179">
        <f t="shared" si="1"/>
        <v>2.6621712694674242</v>
      </c>
      <c r="F52" s="178">
        <v>31780.875</v>
      </c>
      <c r="G52" s="179">
        <f t="shared" si="2"/>
        <v>1.7239485781865471</v>
      </c>
      <c r="H52" s="178">
        <v>17982.259999999998</v>
      </c>
      <c r="I52" s="179">
        <f t="shared" si="3"/>
        <v>1.023550417310874</v>
      </c>
      <c r="J52" s="178">
        <v>23281.143</v>
      </c>
      <c r="K52" s="178">
        <v>-35868.574000000008</v>
      </c>
      <c r="L52" s="178"/>
      <c r="M52" s="155" t="s">
        <v>912</v>
      </c>
    </row>
    <row r="53" spans="1:13" x14ac:dyDescent="0.3">
      <c r="A53" s="155" t="s">
        <v>750</v>
      </c>
      <c r="B53" s="178">
        <v>15209.3</v>
      </c>
      <c r="C53" s="179">
        <f t="shared" si="0"/>
        <v>0.63487470912310684</v>
      </c>
      <c r="D53" s="178">
        <v>8211.3639999999996</v>
      </c>
      <c r="E53" s="179">
        <f t="shared" si="1"/>
        <v>0.40593721025637425</v>
      </c>
      <c r="F53" s="178">
        <v>8165.165</v>
      </c>
      <c r="G53" s="179">
        <f t="shared" si="2"/>
        <v>0.44291809436991764</v>
      </c>
      <c r="H53" s="178">
        <v>6899.72</v>
      </c>
      <c r="I53" s="179">
        <f t="shared" si="3"/>
        <v>0.3927321307404178</v>
      </c>
      <c r="J53" s="178">
        <v>-7044.1349999999993</v>
      </c>
      <c r="K53" s="178">
        <v>-1311.6439999999993</v>
      </c>
      <c r="L53" s="178"/>
      <c r="M53" s="155" t="s">
        <v>943</v>
      </c>
    </row>
    <row r="54" spans="1:13" x14ac:dyDescent="0.3">
      <c r="A54" s="155" t="s">
        <v>751</v>
      </c>
      <c r="B54" s="178">
        <v>49.069000000000003</v>
      </c>
      <c r="C54" s="179">
        <f t="shared" si="0"/>
        <v>2.0482643581204748E-3</v>
      </c>
      <c r="D54" s="178">
        <v>97.457999999999998</v>
      </c>
      <c r="E54" s="179">
        <f t="shared" si="1"/>
        <v>4.8179362937954915E-3</v>
      </c>
      <c r="F54" s="178">
        <v>81.331999999999994</v>
      </c>
      <c r="G54" s="179">
        <f t="shared" si="2"/>
        <v>4.4118415795999398E-3</v>
      </c>
      <c r="H54" s="178">
        <v>3.714</v>
      </c>
      <c r="I54" s="179">
        <f t="shared" si="3"/>
        <v>2.1140091678646544E-4</v>
      </c>
      <c r="J54" s="178">
        <v>32.262999999999991</v>
      </c>
      <c r="K54" s="178">
        <v>-93.744</v>
      </c>
      <c r="L54" s="178"/>
      <c r="M54" s="155" t="s">
        <v>944</v>
      </c>
    </row>
    <row r="55" spans="1:13" x14ac:dyDescent="0.3">
      <c r="A55" s="155" t="s">
        <v>752</v>
      </c>
      <c r="B55" s="178">
        <v>104639.46400000001</v>
      </c>
      <c r="C55" s="179">
        <f t="shared" si="0"/>
        <v>4.367916292649749</v>
      </c>
      <c r="D55" s="178">
        <v>115933.47100000001</v>
      </c>
      <c r="E55" s="179">
        <f t="shared" si="1"/>
        <v>5.7312901721417138</v>
      </c>
      <c r="F55" s="178">
        <v>84909.906000000003</v>
      </c>
      <c r="G55" s="179">
        <f t="shared" si="2"/>
        <v>4.6059245292224764</v>
      </c>
      <c r="H55" s="178">
        <v>54985.188000000002</v>
      </c>
      <c r="I55" s="179">
        <f t="shared" si="3"/>
        <v>3.129757445577857</v>
      </c>
      <c r="J55" s="178">
        <v>-19729.558000000005</v>
      </c>
      <c r="K55" s="178">
        <v>-60948.283000000003</v>
      </c>
      <c r="L55" s="178"/>
      <c r="M55" s="155" t="s">
        <v>945</v>
      </c>
    </row>
    <row r="56" spans="1:13" x14ac:dyDescent="0.3">
      <c r="A56" s="155" t="s">
        <v>753</v>
      </c>
      <c r="B56" s="178">
        <v>46859.923999999999</v>
      </c>
      <c r="C56" s="179">
        <f t="shared" si="0"/>
        <v>1.9560519300053849</v>
      </c>
      <c r="D56" s="178">
        <v>28559.598000000002</v>
      </c>
      <c r="E56" s="179">
        <f t="shared" si="1"/>
        <v>1.4118730503438315</v>
      </c>
      <c r="F56" s="178">
        <v>2028.6220000000001</v>
      </c>
      <c r="G56" s="179">
        <f t="shared" si="2"/>
        <v>0.11004228211394272</v>
      </c>
      <c r="H56" s="178">
        <v>10901.92</v>
      </c>
      <c r="I56" s="179">
        <f t="shared" si="3"/>
        <v>0.6205373943814495</v>
      </c>
      <c r="J56" s="178">
        <v>-44831.301999999996</v>
      </c>
      <c r="K56" s="178">
        <v>-17657.678</v>
      </c>
      <c r="L56" s="178"/>
      <c r="M56" s="155" t="s">
        <v>946</v>
      </c>
    </row>
    <row r="57" spans="1:13" x14ac:dyDescent="0.3">
      <c r="A57" s="155" t="s">
        <v>754</v>
      </c>
      <c r="B57" s="178">
        <v>1.238</v>
      </c>
      <c r="C57" s="179">
        <f t="shared" si="0"/>
        <v>5.1677256014044457E-5</v>
      </c>
      <c r="D57" s="178" t="s">
        <v>723</v>
      </c>
      <c r="E57" s="179" t="str">
        <f t="shared" si="1"/>
        <v>x</v>
      </c>
      <c r="F57" s="178" t="s">
        <v>723</v>
      </c>
      <c r="G57" s="179" t="str">
        <f t="shared" si="2"/>
        <v>x</v>
      </c>
      <c r="H57" s="178">
        <v>12</v>
      </c>
      <c r="I57" s="179">
        <f t="shared" si="3"/>
        <v>6.8304011885772368E-4</v>
      </c>
      <c r="J57" s="178">
        <v>-1.238</v>
      </c>
      <c r="K57" s="178">
        <v>12</v>
      </c>
      <c r="L57" s="178"/>
      <c r="M57" s="155" t="s">
        <v>947</v>
      </c>
    </row>
    <row r="58" spans="1:13" x14ac:dyDescent="0.3">
      <c r="A58" s="155" t="s">
        <v>755</v>
      </c>
      <c r="B58" s="178">
        <v>2.74</v>
      </c>
      <c r="C58" s="179">
        <f t="shared" si="0"/>
        <v>1.1437454077421797E-4</v>
      </c>
      <c r="D58" s="178">
        <v>0.78300000000000003</v>
      </c>
      <c r="E58" s="179">
        <f t="shared" si="1"/>
        <v>3.8708408935560649E-5</v>
      </c>
      <c r="F58" s="178">
        <v>362.61500000000001</v>
      </c>
      <c r="G58" s="179">
        <f t="shared" si="2"/>
        <v>1.9669993783340289E-2</v>
      </c>
      <c r="H58" s="178">
        <v>367.36500000000001</v>
      </c>
      <c r="I58" s="179">
        <f t="shared" si="3"/>
        <v>2.0910419438680636E-2</v>
      </c>
      <c r="J58" s="178">
        <v>359.875</v>
      </c>
      <c r="K58" s="178">
        <v>366.58199999999999</v>
      </c>
      <c r="L58" s="178"/>
      <c r="M58" s="155" t="s">
        <v>948</v>
      </c>
    </row>
    <row r="59" spans="1:13" x14ac:dyDescent="0.3">
      <c r="A59" s="155" t="s">
        <v>756</v>
      </c>
      <c r="B59" s="178">
        <v>2495.0650000000001</v>
      </c>
      <c r="C59" s="179">
        <f t="shared" si="0"/>
        <v>0.10415033342219858</v>
      </c>
      <c r="D59" s="178">
        <v>3056.645</v>
      </c>
      <c r="E59" s="179">
        <f t="shared" si="1"/>
        <v>0.15110838394742884</v>
      </c>
      <c r="F59" s="178">
        <v>4040.143</v>
      </c>
      <c r="G59" s="179">
        <f t="shared" si="2"/>
        <v>0.21915692316590812</v>
      </c>
      <c r="H59" s="178">
        <v>5064.335</v>
      </c>
      <c r="I59" s="179">
        <f t="shared" si="3"/>
        <v>0.28826199836127747</v>
      </c>
      <c r="J59" s="178">
        <v>1545.078</v>
      </c>
      <c r="K59" s="178">
        <v>2007.69</v>
      </c>
      <c r="L59" s="178"/>
      <c r="M59" s="155" t="s">
        <v>949</v>
      </c>
    </row>
    <row r="60" spans="1:13" x14ac:dyDescent="0.3">
      <c r="A60" s="155" t="s">
        <v>757</v>
      </c>
      <c r="B60" s="178">
        <v>357288.87800000003</v>
      </c>
      <c r="C60" s="179">
        <f t="shared" si="0"/>
        <v>14.914142826637075</v>
      </c>
      <c r="D60" s="178">
        <v>293885.33900000004</v>
      </c>
      <c r="E60" s="179">
        <f t="shared" si="1"/>
        <v>14.528523476600091</v>
      </c>
      <c r="F60" s="178">
        <v>387426.00400000019</v>
      </c>
      <c r="G60" s="179">
        <f t="shared" si="2"/>
        <v>21.015862802653981</v>
      </c>
      <c r="H60" s="178">
        <v>342137.098</v>
      </c>
      <c r="I60" s="179">
        <f t="shared" si="3"/>
        <v>19.474447006963054</v>
      </c>
      <c r="J60" s="178">
        <v>30137.126000000164</v>
      </c>
      <c r="K60" s="178">
        <v>48251.758999999962</v>
      </c>
      <c r="L60" s="178"/>
      <c r="M60" s="155" t="s">
        <v>757</v>
      </c>
    </row>
    <row r="61" spans="1:13" x14ac:dyDescent="0.3">
      <c r="A61" s="155" t="s">
        <v>733</v>
      </c>
      <c r="B61" s="178">
        <v>81366.316999999995</v>
      </c>
      <c r="C61" s="179">
        <f t="shared" si="0"/>
        <v>3.3964361829797238</v>
      </c>
      <c r="D61" s="178">
        <v>4214.915</v>
      </c>
      <c r="E61" s="179">
        <f t="shared" si="1"/>
        <v>0.20836865063681817</v>
      </c>
      <c r="F61" s="178">
        <v>130593.019</v>
      </c>
      <c r="G61" s="179">
        <f t="shared" si="2"/>
        <v>7.0839978265588579</v>
      </c>
      <c r="H61" s="178">
        <v>69810.384000000005</v>
      </c>
      <c r="I61" s="179">
        <f t="shared" si="3"/>
        <v>3.9736077487386106</v>
      </c>
      <c r="J61" s="178">
        <v>49226.702000000005</v>
      </c>
      <c r="K61" s="178">
        <v>65595.469000000012</v>
      </c>
      <c r="L61" s="178"/>
      <c r="M61" s="155" t="s">
        <v>926</v>
      </c>
    </row>
    <row r="62" spans="1:13" x14ac:dyDescent="0.3">
      <c r="A62" s="155" t="s">
        <v>758</v>
      </c>
      <c r="B62" s="178">
        <v>0.70199999999999996</v>
      </c>
      <c r="C62" s="179">
        <f t="shared" si="0"/>
        <v>2.9303258256752189E-5</v>
      </c>
      <c r="D62" s="178" t="s">
        <v>725</v>
      </c>
      <c r="E62" s="179" t="str">
        <f t="shared" si="1"/>
        <v>x</v>
      </c>
      <c r="F62" s="178">
        <v>1712.7919999999999</v>
      </c>
      <c r="G62" s="179">
        <f t="shared" si="2"/>
        <v>9.2910133315375745E-2</v>
      </c>
      <c r="H62" s="178">
        <v>539.38199999999995</v>
      </c>
      <c r="I62" s="179">
        <f t="shared" si="3"/>
        <v>3.0701628782476387E-2</v>
      </c>
      <c r="J62" s="178">
        <v>1712.09</v>
      </c>
      <c r="K62" s="178">
        <v>538.89099999999996</v>
      </c>
      <c r="L62" s="178"/>
      <c r="M62" s="155" t="s">
        <v>950</v>
      </c>
    </row>
    <row r="63" spans="1:13" x14ac:dyDescent="0.3">
      <c r="A63" s="155" t="s">
        <v>759</v>
      </c>
      <c r="B63" s="178" t="s">
        <v>723</v>
      </c>
      <c r="C63" s="179" t="str">
        <f t="shared" si="0"/>
        <v>x</v>
      </c>
      <c r="D63" s="178" t="s">
        <v>725</v>
      </c>
      <c r="E63" s="179" t="str">
        <f t="shared" si="1"/>
        <v>x</v>
      </c>
      <c r="F63" s="178" t="s">
        <v>725</v>
      </c>
      <c r="G63" s="179" t="str">
        <f t="shared" si="2"/>
        <v>x</v>
      </c>
      <c r="H63" s="178" t="s">
        <v>725</v>
      </c>
      <c r="I63" s="179" t="str">
        <f t="shared" si="3"/>
        <v>x</v>
      </c>
      <c r="J63" s="178" t="s">
        <v>725</v>
      </c>
      <c r="K63" s="178" t="s">
        <v>725</v>
      </c>
      <c r="L63" s="178"/>
      <c r="M63" s="155" t="s">
        <v>951</v>
      </c>
    </row>
    <row r="64" spans="1:13" x14ac:dyDescent="0.3">
      <c r="A64" s="155" t="s">
        <v>760</v>
      </c>
      <c r="B64" s="178">
        <v>28.094000000000001</v>
      </c>
      <c r="C64" s="179">
        <f t="shared" si="0"/>
        <v>1.1727147257338975E-3</v>
      </c>
      <c r="D64" s="178" t="s">
        <v>725</v>
      </c>
      <c r="E64" s="179" t="str">
        <f t="shared" si="1"/>
        <v>x</v>
      </c>
      <c r="F64" s="178">
        <v>1093.56</v>
      </c>
      <c r="G64" s="179">
        <f t="shared" si="2"/>
        <v>5.9319990628378866E-2</v>
      </c>
      <c r="H64" s="178">
        <v>464.90899999999999</v>
      </c>
      <c r="I64" s="179">
        <f t="shared" si="3"/>
        <v>2.6462624884835452E-2</v>
      </c>
      <c r="J64" s="178">
        <v>1065.4659999999999</v>
      </c>
      <c r="K64" s="178">
        <v>464.55599999999998</v>
      </c>
      <c r="L64" s="178"/>
      <c r="M64" s="155" t="s">
        <v>952</v>
      </c>
    </row>
    <row r="65" spans="1:13" x14ac:dyDescent="0.3">
      <c r="A65" s="155" t="s">
        <v>761</v>
      </c>
      <c r="B65" s="178" t="s">
        <v>725</v>
      </c>
      <c r="C65" s="179" t="str">
        <f t="shared" si="0"/>
        <v>x</v>
      </c>
      <c r="D65" s="178">
        <v>1.1830000000000001</v>
      </c>
      <c r="E65" s="179">
        <f t="shared" si="1"/>
        <v>5.8482819630610798E-5</v>
      </c>
      <c r="F65" s="178">
        <v>17.088000000000001</v>
      </c>
      <c r="G65" s="179">
        <f t="shared" si="2"/>
        <v>9.269358790169155E-4</v>
      </c>
      <c r="H65" s="178">
        <v>16.32</v>
      </c>
      <c r="I65" s="179">
        <f t="shared" si="3"/>
        <v>9.2893456164650423E-4</v>
      </c>
      <c r="J65" s="178">
        <v>17.010999999999999</v>
      </c>
      <c r="K65" s="178">
        <v>15.137</v>
      </c>
      <c r="L65" s="178"/>
      <c r="M65" s="155" t="s">
        <v>953</v>
      </c>
    </row>
    <row r="66" spans="1:13" x14ac:dyDescent="0.3">
      <c r="A66" s="155" t="s">
        <v>762</v>
      </c>
      <c r="B66" s="178">
        <v>280.09699999999998</v>
      </c>
      <c r="C66" s="179">
        <f t="shared" si="0"/>
        <v>1.1691958301910993E-2</v>
      </c>
      <c r="D66" s="178">
        <v>696.58600000000001</v>
      </c>
      <c r="E66" s="179">
        <f t="shared" si="1"/>
        <v>3.4436444121055489E-2</v>
      </c>
      <c r="F66" s="178">
        <v>403.66500000000002</v>
      </c>
      <c r="G66" s="179">
        <f t="shared" si="2"/>
        <v>2.1896744592893449E-2</v>
      </c>
      <c r="H66" s="178">
        <v>1235.211</v>
      </c>
      <c r="I66" s="179">
        <f t="shared" si="3"/>
        <v>7.0308222354530631E-2</v>
      </c>
      <c r="J66" s="178">
        <v>123.56800000000004</v>
      </c>
      <c r="K66" s="178">
        <v>538.625</v>
      </c>
      <c r="L66" s="178"/>
      <c r="M66" s="155" t="s">
        <v>954</v>
      </c>
    </row>
    <row r="67" spans="1:13" x14ac:dyDescent="0.3">
      <c r="A67" s="155" t="s">
        <v>763</v>
      </c>
      <c r="B67" s="178">
        <v>385.25099999999998</v>
      </c>
      <c r="C67" s="179">
        <f t="shared" si="0"/>
        <v>1.6081352630586947E-2</v>
      </c>
      <c r="D67" s="178">
        <v>111.31</v>
      </c>
      <c r="E67" s="179">
        <f t="shared" si="1"/>
        <v>5.502724136165078E-3</v>
      </c>
      <c r="F67" s="178" t="s">
        <v>723</v>
      </c>
      <c r="G67" s="179" t="str">
        <f t="shared" si="2"/>
        <v>x</v>
      </c>
      <c r="H67" s="178">
        <v>1680.441</v>
      </c>
      <c r="I67" s="179">
        <f t="shared" si="3"/>
        <v>9.5650718364449328E-2</v>
      </c>
      <c r="J67" s="178">
        <v>-385.25099999999998</v>
      </c>
      <c r="K67" s="178">
        <v>1569.1310000000001</v>
      </c>
      <c r="L67" s="178"/>
      <c r="M67" s="155" t="s">
        <v>955</v>
      </c>
    </row>
    <row r="68" spans="1:13" x14ac:dyDescent="0.3">
      <c r="A68" s="155" t="s">
        <v>719</v>
      </c>
      <c r="B68" s="178">
        <v>75470.933999999994</v>
      </c>
      <c r="C68" s="179">
        <f t="shared" si="0"/>
        <v>3.1503479627924493</v>
      </c>
      <c r="D68" s="178">
        <v>489.55700000000002</v>
      </c>
      <c r="E68" s="179">
        <f t="shared" si="1"/>
        <v>2.4201752941591655E-2</v>
      </c>
      <c r="F68" s="178">
        <v>2107.0720000000001</v>
      </c>
      <c r="G68" s="179">
        <f t="shared" si="2"/>
        <v>0.11429779005570755</v>
      </c>
      <c r="H68" s="178">
        <v>591.56399999999996</v>
      </c>
      <c r="I68" s="179">
        <f t="shared" si="3"/>
        <v>3.3671828739329203E-2</v>
      </c>
      <c r="J68" s="178">
        <v>-73363.861999999994</v>
      </c>
      <c r="K68" s="178">
        <v>102.00699999999995</v>
      </c>
      <c r="L68" s="178"/>
      <c r="M68" s="155" t="s">
        <v>915</v>
      </c>
    </row>
    <row r="69" spans="1:13" x14ac:dyDescent="0.3">
      <c r="A69" s="155" t="s">
        <v>764</v>
      </c>
      <c r="B69" s="178">
        <v>890.66099999999994</v>
      </c>
      <c r="C69" s="179">
        <f t="shared" si="0"/>
        <v>3.7178446299454646E-2</v>
      </c>
      <c r="D69" s="178">
        <v>3826.41</v>
      </c>
      <c r="E69" s="179">
        <f t="shared" si="1"/>
        <v>0.189162507069117</v>
      </c>
      <c r="F69" s="178">
        <v>6402.3590000000004</v>
      </c>
      <c r="G69" s="179">
        <f t="shared" si="2"/>
        <v>0.34729495947137529</v>
      </c>
      <c r="H69" s="178">
        <v>4435.8519999999999</v>
      </c>
      <c r="I69" s="179">
        <f t="shared" si="3"/>
        <v>0.25248873977627262</v>
      </c>
      <c r="J69" s="178">
        <v>5511.6980000000003</v>
      </c>
      <c r="K69" s="178">
        <v>609.44200000000001</v>
      </c>
      <c r="L69" s="178"/>
      <c r="M69" s="155" t="s">
        <v>956</v>
      </c>
    </row>
    <row r="70" spans="1:13" x14ac:dyDescent="0.3">
      <c r="A70" s="155" t="s">
        <v>765</v>
      </c>
      <c r="B70" s="178">
        <v>1714.3530000000001</v>
      </c>
      <c r="C70" s="179">
        <f t="shared" si="0"/>
        <v>7.1561436897774777E-2</v>
      </c>
      <c r="D70" s="178">
        <v>611.25900000000001</v>
      </c>
      <c r="E70" s="179">
        <f t="shared" si="1"/>
        <v>3.0218216267614135E-2</v>
      </c>
      <c r="F70" s="178">
        <v>2737.0010000000002</v>
      </c>
      <c r="G70" s="179">
        <f t="shared" si="2"/>
        <v>0.14846818982942281</v>
      </c>
      <c r="H70" s="178">
        <v>2869.8890000000001</v>
      </c>
      <c r="I70" s="179">
        <f t="shared" si="3"/>
        <v>0.16335411030570615</v>
      </c>
      <c r="J70" s="178">
        <v>1022.6480000000001</v>
      </c>
      <c r="K70" s="178">
        <v>2258.63</v>
      </c>
      <c r="L70" s="178"/>
      <c r="M70" s="155" t="s">
        <v>957</v>
      </c>
    </row>
    <row r="71" spans="1:13" x14ac:dyDescent="0.3">
      <c r="A71" s="155" t="s">
        <v>734</v>
      </c>
      <c r="B71" s="178">
        <v>936.16099999999994</v>
      </c>
      <c r="C71" s="179">
        <f t="shared" si="0"/>
        <v>3.9077731556836734E-2</v>
      </c>
      <c r="D71" s="178">
        <v>933.93</v>
      </c>
      <c r="E71" s="179">
        <f t="shared" si="1"/>
        <v>4.6169788451070441E-2</v>
      </c>
      <c r="F71" s="178">
        <v>24335.133999999998</v>
      </c>
      <c r="G71" s="179">
        <f t="shared" si="2"/>
        <v>1.320055525824229</v>
      </c>
      <c r="H71" s="178">
        <v>24369.32</v>
      </c>
      <c r="I71" s="179">
        <f t="shared" si="3"/>
        <v>1.3871019357734917</v>
      </c>
      <c r="J71" s="178">
        <v>23398.972999999998</v>
      </c>
      <c r="K71" s="178">
        <v>23435.39</v>
      </c>
      <c r="L71" s="178"/>
      <c r="M71" s="155" t="s">
        <v>958</v>
      </c>
    </row>
    <row r="72" spans="1:13" x14ac:dyDescent="0.3">
      <c r="A72" s="155" t="s">
        <v>766</v>
      </c>
      <c r="B72" s="178">
        <v>1.02</v>
      </c>
      <c r="C72" s="179">
        <f t="shared" si="0"/>
        <v>4.2577383791862158E-5</v>
      </c>
      <c r="D72" s="178" t="s">
        <v>723</v>
      </c>
      <c r="E72" s="179" t="str">
        <f t="shared" si="1"/>
        <v>x</v>
      </c>
      <c r="F72" s="178">
        <v>52.780999999999999</v>
      </c>
      <c r="G72" s="179">
        <f t="shared" si="2"/>
        <v>2.8630970640444648E-3</v>
      </c>
      <c r="H72" s="178">
        <v>39.155000000000001</v>
      </c>
      <c r="I72" s="179">
        <f t="shared" si="3"/>
        <v>2.2287029878228473E-3</v>
      </c>
      <c r="J72" s="178">
        <v>51.760999999999996</v>
      </c>
      <c r="K72" s="178">
        <v>39.155000000000001</v>
      </c>
      <c r="L72" s="178"/>
      <c r="M72" s="155" t="s">
        <v>959</v>
      </c>
    </row>
    <row r="73" spans="1:13" x14ac:dyDescent="0.3">
      <c r="A73" s="155" t="s">
        <v>720</v>
      </c>
      <c r="B73" s="178">
        <v>8301.5519999999997</v>
      </c>
      <c r="C73" s="179">
        <f t="shared" si="0"/>
        <v>0.34652780938441263</v>
      </c>
      <c r="D73" s="178">
        <v>81584.342999999993</v>
      </c>
      <c r="E73" s="179">
        <f t="shared" si="1"/>
        <v>4.0332057619195973</v>
      </c>
      <c r="F73" s="178">
        <v>34825.514999999999</v>
      </c>
      <c r="G73" s="179">
        <f t="shared" si="2"/>
        <v>1.8891045973046452</v>
      </c>
      <c r="H73" s="178">
        <v>35595.786</v>
      </c>
      <c r="I73" s="179">
        <f t="shared" si="3"/>
        <v>2.0261124916895081</v>
      </c>
      <c r="J73" s="178">
        <v>26523.963</v>
      </c>
      <c r="K73" s="178">
        <v>-45988.556999999993</v>
      </c>
      <c r="L73" s="178"/>
      <c r="M73" s="155" t="s">
        <v>916</v>
      </c>
    </row>
    <row r="74" spans="1:13" x14ac:dyDescent="0.3">
      <c r="A74" s="155" t="s">
        <v>767</v>
      </c>
      <c r="B74" s="178">
        <v>20780.277999999998</v>
      </c>
      <c r="C74" s="179">
        <f t="shared" si="0"/>
        <v>0.86742144285057809</v>
      </c>
      <c r="D74" s="178">
        <v>17048.464</v>
      </c>
      <c r="E74" s="179">
        <f t="shared" si="1"/>
        <v>0.84280832213944312</v>
      </c>
      <c r="F74" s="178">
        <v>7827.1080000000002</v>
      </c>
      <c r="G74" s="179">
        <f t="shared" si="2"/>
        <v>0.42458024544360556</v>
      </c>
      <c r="H74" s="178">
        <v>15650.986000000001</v>
      </c>
      <c r="I74" s="179">
        <f t="shared" si="3"/>
        <v>0.89085427814004736</v>
      </c>
      <c r="J74" s="178">
        <v>-12953.169999999998</v>
      </c>
      <c r="K74" s="178">
        <v>-1397.4779999999992</v>
      </c>
      <c r="L74" s="178"/>
      <c r="M74" s="155" t="s">
        <v>960</v>
      </c>
    </row>
    <row r="75" spans="1:13" x14ac:dyDescent="0.3">
      <c r="A75" s="155" t="s">
        <v>768</v>
      </c>
      <c r="B75" s="178">
        <v>398.596</v>
      </c>
      <c r="C75" s="179">
        <f t="shared" si="0"/>
        <v>1.6638406735197144E-2</v>
      </c>
      <c r="D75" s="178">
        <v>497.66800000000001</v>
      </c>
      <c r="E75" s="179">
        <f t="shared" si="1"/>
        <v>2.4602728554460534E-2</v>
      </c>
      <c r="F75" s="178">
        <v>0.53300000000000003</v>
      </c>
      <c r="G75" s="179">
        <f t="shared" si="2"/>
        <v>2.8912501376171351E-5</v>
      </c>
      <c r="H75" s="178">
        <v>306.95299999999997</v>
      </c>
      <c r="I75" s="179">
        <f t="shared" si="3"/>
        <v>1.7471767800311237E-2</v>
      </c>
      <c r="J75" s="178">
        <v>-398.06299999999999</v>
      </c>
      <c r="K75" s="178">
        <v>-190.71500000000003</v>
      </c>
      <c r="L75" s="178"/>
      <c r="M75" s="155" t="s">
        <v>961</v>
      </c>
    </row>
    <row r="76" spans="1:13" x14ac:dyDescent="0.3">
      <c r="A76" s="155" t="s">
        <v>721</v>
      </c>
      <c r="B76" s="178">
        <v>222.244</v>
      </c>
      <c r="C76" s="179">
        <f t="shared" si="0"/>
        <v>9.2770275327829534E-3</v>
      </c>
      <c r="D76" s="178">
        <v>380.03199999999998</v>
      </c>
      <c r="E76" s="179">
        <f t="shared" si="1"/>
        <v>1.8787272113153237E-2</v>
      </c>
      <c r="F76" s="178">
        <v>502.68799999999999</v>
      </c>
      <c r="G76" s="179">
        <f t="shared" si="2"/>
        <v>2.7268231691903979E-2</v>
      </c>
      <c r="H76" s="178">
        <v>944.46</v>
      </c>
      <c r="I76" s="179">
        <f t="shared" si="3"/>
        <v>5.3758672554697143E-2</v>
      </c>
      <c r="J76" s="178">
        <v>280.44399999999996</v>
      </c>
      <c r="K76" s="178">
        <v>564.42800000000011</v>
      </c>
      <c r="L76" s="178"/>
      <c r="M76" s="155" t="s">
        <v>917</v>
      </c>
    </row>
    <row r="77" spans="1:13" x14ac:dyDescent="0.3">
      <c r="A77" s="155" t="s">
        <v>769</v>
      </c>
      <c r="B77" s="178">
        <v>75557.413</v>
      </c>
      <c r="C77" s="179">
        <f t="shared" si="0"/>
        <v>3.1539578153149361</v>
      </c>
      <c r="D77" s="178">
        <v>332.041</v>
      </c>
      <c r="E77" s="179">
        <f t="shared" si="1"/>
        <v>1.6414787753987858E-2</v>
      </c>
      <c r="F77" s="178">
        <v>1559.9590000000001</v>
      </c>
      <c r="G77" s="179">
        <f t="shared" si="2"/>
        <v>8.4619731208763371E-2</v>
      </c>
      <c r="H77" s="178">
        <v>3456.377</v>
      </c>
      <c r="I77" s="179">
        <f t="shared" si="3"/>
        <v>0.19673701307475849</v>
      </c>
      <c r="J77" s="178">
        <v>-73997.453999999998</v>
      </c>
      <c r="K77" s="178">
        <v>3124.3359999999998</v>
      </c>
      <c r="L77" s="178"/>
      <c r="M77" s="155" t="s">
        <v>962</v>
      </c>
    </row>
    <row r="78" spans="1:13" x14ac:dyDescent="0.3">
      <c r="A78" s="155" t="s">
        <v>770</v>
      </c>
      <c r="B78" s="178">
        <v>475.42</v>
      </c>
      <c r="C78" s="179">
        <f t="shared" ref="C78:C141" si="4">IF(B78=0,0,IF(OR(B78="x",B78="Ə"),"x",B78/$B$12*100))</f>
        <v>1.9845235100320692E-2</v>
      </c>
      <c r="D78" s="178">
        <v>159.952</v>
      </c>
      <c r="E78" s="179">
        <f t="shared" ref="E78:E141" si="5">IF(D78=0,0,IF(OR(D78="x",D78="Ə"),"x",D78/$D$12*100))</f>
        <v>7.9073913487366504E-3</v>
      </c>
      <c r="F78" s="178">
        <v>336.358</v>
      </c>
      <c r="G78" s="179">
        <f t="shared" ref="G78:G141" si="6">IF(F78=0,0,IF(OR(F78="x",F78="Ə"),"x",F78/$F$12*100))</f>
        <v>1.8245686937872877E-2</v>
      </c>
      <c r="H78" s="178">
        <v>89.49</v>
      </c>
      <c r="I78" s="179">
        <f t="shared" ref="I78:I141" si="7">IF(H78=0,0,IF(OR(H78="x",H78="Ə"),"x",H78/$H$12*100))</f>
        <v>5.0937716863814729E-3</v>
      </c>
      <c r="J78" s="178">
        <v>-139.06200000000001</v>
      </c>
      <c r="K78" s="178">
        <v>-70.462000000000003</v>
      </c>
      <c r="L78" s="178"/>
      <c r="M78" s="155" t="s">
        <v>963</v>
      </c>
    </row>
    <row r="79" spans="1:13" x14ac:dyDescent="0.3">
      <c r="A79" s="155" t="s">
        <v>771</v>
      </c>
      <c r="B79" s="178" t="s">
        <v>723</v>
      </c>
      <c r="C79" s="179" t="str">
        <f t="shared" si="4"/>
        <v>x</v>
      </c>
      <c r="D79" s="178" t="s">
        <v>725</v>
      </c>
      <c r="E79" s="179" t="str">
        <f t="shared" si="5"/>
        <v>x</v>
      </c>
      <c r="F79" s="178">
        <v>1913.567</v>
      </c>
      <c r="G79" s="179">
        <f t="shared" si="6"/>
        <v>0.10380114169023655</v>
      </c>
      <c r="H79" s="178">
        <v>1165.798</v>
      </c>
      <c r="I79" s="179">
        <f t="shared" si="7"/>
        <v>6.6357233707008037E-2</v>
      </c>
      <c r="J79" s="178">
        <v>1913.567</v>
      </c>
      <c r="K79" s="178">
        <v>1165.788</v>
      </c>
      <c r="L79" s="178"/>
      <c r="M79" s="155" t="s">
        <v>964</v>
      </c>
    </row>
    <row r="80" spans="1:13" x14ac:dyDescent="0.3">
      <c r="A80" s="155" t="s">
        <v>722</v>
      </c>
      <c r="B80" s="178" t="s">
        <v>723</v>
      </c>
      <c r="C80" s="179" t="str">
        <f t="shared" si="4"/>
        <v>x</v>
      </c>
      <c r="D80" s="178">
        <v>4702.2479999999996</v>
      </c>
      <c r="E80" s="179">
        <f t="shared" si="5"/>
        <v>0.23246045785494532</v>
      </c>
      <c r="F80" s="178">
        <v>606.91499999999996</v>
      </c>
      <c r="G80" s="179">
        <f t="shared" si="6"/>
        <v>3.2922008954444713E-2</v>
      </c>
      <c r="H80" s="178">
        <v>422.86900000000003</v>
      </c>
      <c r="I80" s="179">
        <f t="shared" si="7"/>
        <v>2.4069707668437228E-2</v>
      </c>
      <c r="J80" s="178">
        <v>606.91499999999996</v>
      </c>
      <c r="K80" s="178">
        <v>-4279.3789999999999</v>
      </c>
      <c r="L80" s="178"/>
      <c r="M80" s="155" t="s">
        <v>918</v>
      </c>
    </row>
    <row r="81" spans="1:13" x14ac:dyDescent="0.3">
      <c r="A81" s="155" t="s">
        <v>735</v>
      </c>
      <c r="B81" s="178" t="s">
        <v>723</v>
      </c>
      <c r="C81" s="179" t="str">
        <f t="shared" si="4"/>
        <v>x</v>
      </c>
      <c r="D81" s="178">
        <v>87.875</v>
      </c>
      <c r="E81" s="179">
        <f t="shared" si="5"/>
        <v>4.344190849568828E-3</v>
      </c>
      <c r="F81" s="178">
        <v>5649.9920000000002</v>
      </c>
      <c r="G81" s="179">
        <f t="shared" si="6"/>
        <v>0.3064829295972929</v>
      </c>
      <c r="H81" s="178">
        <v>5338.67</v>
      </c>
      <c r="I81" s="179">
        <f t="shared" si="7"/>
        <v>0.30387714927851361</v>
      </c>
      <c r="J81" s="178">
        <v>5649.9920000000002</v>
      </c>
      <c r="K81" s="178">
        <v>5250.7950000000001</v>
      </c>
      <c r="L81" s="178"/>
      <c r="M81" s="155" t="s">
        <v>928</v>
      </c>
    </row>
    <row r="82" spans="1:13" x14ac:dyDescent="0.3">
      <c r="A82" s="155" t="s">
        <v>772</v>
      </c>
      <c r="B82" s="178" t="s">
        <v>723</v>
      </c>
      <c r="C82" s="179" t="str">
        <f t="shared" si="4"/>
        <v>x</v>
      </c>
      <c r="D82" s="178" t="s">
        <v>725</v>
      </c>
      <c r="E82" s="179" t="str">
        <f t="shared" si="5"/>
        <v>x</v>
      </c>
      <c r="F82" s="178" t="s">
        <v>723</v>
      </c>
      <c r="G82" s="179" t="str">
        <f t="shared" si="6"/>
        <v>x</v>
      </c>
      <c r="H82" s="178" t="s">
        <v>723</v>
      </c>
      <c r="I82" s="179" t="str">
        <f t="shared" si="7"/>
        <v>x</v>
      </c>
      <c r="J82" s="178" t="s">
        <v>723</v>
      </c>
      <c r="K82" s="178" t="s">
        <v>725</v>
      </c>
      <c r="L82" s="178"/>
      <c r="M82" s="155" t="s">
        <v>965</v>
      </c>
    </row>
    <row r="83" spans="1:13" x14ac:dyDescent="0.3">
      <c r="A83" s="155" t="s">
        <v>773</v>
      </c>
      <c r="B83" s="178">
        <v>376.08600000000001</v>
      </c>
      <c r="C83" s="179">
        <f t="shared" si="4"/>
        <v>1.5698782314457128E-2</v>
      </c>
      <c r="D83" s="178">
        <v>314.14800000000002</v>
      </c>
      <c r="E83" s="179">
        <f t="shared" si="5"/>
        <v>1.5530228927571528E-2</v>
      </c>
      <c r="F83" s="178">
        <v>700.29600000000005</v>
      </c>
      <c r="G83" s="179">
        <f t="shared" si="6"/>
        <v>3.798744664864407E-2</v>
      </c>
      <c r="H83" s="178">
        <v>512.45699999999999</v>
      </c>
      <c r="I83" s="179">
        <f t="shared" si="7"/>
        <v>2.9169057515789375E-2</v>
      </c>
      <c r="J83" s="178">
        <v>324.21000000000004</v>
      </c>
      <c r="K83" s="178">
        <v>198.30899999999997</v>
      </c>
      <c r="L83" s="178"/>
      <c r="M83" s="155" t="s">
        <v>966</v>
      </c>
    </row>
    <row r="84" spans="1:13" x14ac:dyDescent="0.3">
      <c r="A84" s="155" t="s">
        <v>774</v>
      </c>
      <c r="B84" s="178" t="s">
        <v>723</v>
      </c>
      <c r="C84" s="179" t="str">
        <f t="shared" si="4"/>
        <v>x</v>
      </c>
      <c r="D84" s="178" t="s">
        <v>725</v>
      </c>
      <c r="E84" s="179" t="str">
        <f t="shared" si="5"/>
        <v>x</v>
      </c>
      <c r="F84" s="178">
        <v>32.5</v>
      </c>
      <c r="G84" s="179">
        <f t="shared" si="6"/>
        <v>1.7629574009860578E-3</v>
      </c>
      <c r="H84" s="178" t="s">
        <v>723</v>
      </c>
      <c r="I84" s="179" t="str">
        <f t="shared" si="7"/>
        <v>x</v>
      </c>
      <c r="J84" s="178">
        <v>32.5</v>
      </c>
      <c r="K84" s="178" t="s">
        <v>725</v>
      </c>
      <c r="L84" s="178"/>
      <c r="M84" s="155" t="s">
        <v>967</v>
      </c>
    </row>
    <row r="85" spans="1:13" x14ac:dyDescent="0.3">
      <c r="A85" s="155" t="s">
        <v>775</v>
      </c>
      <c r="B85" s="178">
        <v>9.5839999999999996</v>
      </c>
      <c r="C85" s="179">
        <f t="shared" si="4"/>
        <v>4.0006043751098717E-4</v>
      </c>
      <c r="D85" s="178">
        <v>22.63</v>
      </c>
      <c r="E85" s="179">
        <f t="shared" si="5"/>
        <v>1.1187372850724616E-3</v>
      </c>
      <c r="F85" s="178">
        <v>173.18</v>
      </c>
      <c r="G85" s="179">
        <f t="shared" si="6"/>
        <v>9.3941219293158604E-3</v>
      </c>
      <c r="H85" s="178">
        <v>68.326999999999998</v>
      </c>
      <c r="I85" s="179">
        <f t="shared" si="7"/>
        <v>3.889173516765973E-3</v>
      </c>
      <c r="J85" s="178">
        <v>163.596</v>
      </c>
      <c r="K85" s="178">
        <v>45.697000000000003</v>
      </c>
      <c r="L85" s="178"/>
      <c r="M85" s="155" t="s">
        <v>968</v>
      </c>
    </row>
    <row r="86" spans="1:13" x14ac:dyDescent="0.3">
      <c r="A86" s="155" t="s">
        <v>728</v>
      </c>
      <c r="B86" s="178" t="s">
        <v>725</v>
      </c>
      <c r="C86" s="179" t="str">
        <f t="shared" si="4"/>
        <v>x</v>
      </c>
      <c r="D86" s="178" t="s">
        <v>725</v>
      </c>
      <c r="E86" s="179" t="str">
        <f t="shared" si="5"/>
        <v>x</v>
      </c>
      <c r="F86" s="178">
        <v>6765.6980000000003</v>
      </c>
      <c r="G86" s="179">
        <f t="shared" si="6"/>
        <v>0.36700422652112524</v>
      </c>
      <c r="H86" s="178">
        <v>3033.6529999999998</v>
      </c>
      <c r="I86" s="179">
        <f t="shared" si="7"/>
        <v>0.17267555880775748</v>
      </c>
      <c r="J86" s="178">
        <v>6765.6940000000004</v>
      </c>
      <c r="K86" s="178">
        <v>3033.56</v>
      </c>
      <c r="L86" s="178"/>
      <c r="M86" s="155" t="s">
        <v>922</v>
      </c>
    </row>
    <row r="87" spans="1:13" x14ac:dyDescent="0.3">
      <c r="A87" s="155" t="s">
        <v>776</v>
      </c>
      <c r="B87" s="178">
        <v>26755.897000000001</v>
      </c>
      <c r="C87" s="179">
        <f t="shared" si="4"/>
        <v>1.116858916926013</v>
      </c>
      <c r="D87" s="178">
        <v>37356.999000000003</v>
      </c>
      <c r="E87" s="179">
        <f t="shared" si="5"/>
        <v>1.8467816014014438</v>
      </c>
      <c r="F87" s="178">
        <v>70300.453999999998</v>
      </c>
      <c r="G87" s="179">
        <f t="shared" si="6"/>
        <v>3.8134370975993814</v>
      </c>
      <c r="H87" s="178">
        <v>92645.195999999996</v>
      </c>
      <c r="I87" s="179">
        <f t="shared" si="7"/>
        <v>5.2733654739530911</v>
      </c>
      <c r="J87" s="178">
        <v>43544.557000000001</v>
      </c>
      <c r="K87" s="178">
        <v>55288.196999999993</v>
      </c>
      <c r="L87" s="178"/>
      <c r="M87" s="155" t="s">
        <v>969</v>
      </c>
    </row>
    <row r="88" spans="1:13" x14ac:dyDescent="0.3">
      <c r="A88" s="155" t="s">
        <v>777</v>
      </c>
      <c r="B88" s="178">
        <v>1137.3420000000001</v>
      </c>
      <c r="C88" s="179">
        <f t="shared" si="4"/>
        <v>4.7475536114317735E-2</v>
      </c>
      <c r="D88" s="178">
        <v>201.66800000000001</v>
      </c>
      <c r="E88" s="179">
        <f t="shared" si="5"/>
        <v>9.9696646401234296E-3</v>
      </c>
      <c r="F88" s="178">
        <v>161.19999999999999</v>
      </c>
      <c r="G88" s="179">
        <f t="shared" si="6"/>
        <v>8.7442687088908448E-3</v>
      </c>
      <c r="H88" s="178">
        <v>285.32799999999997</v>
      </c>
      <c r="I88" s="179">
        <f t="shared" si="7"/>
        <v>1.6240872586119712E-2</v>
      </c>
      <c r="J88" s="178">
        <v>-976.14200000000005</v>
      </c>
      <c r="K88" s="178">
        <v>83.659999999999968</v>
      </c>
      <c r="L88" s="178"/>
      <c r="M88" s="155" t="s">
        <v>970</v>
      </c>
    </row>
    <row r="89" spans="1:13" x14ac:dyDescent="0.3">
      <c r="A89" s="155" t="s">
        <v>778</v>
      </c>
      <c r="B89" s="178" t="s">
        <v>723</v>
      </c>
      <c r="C89" s="179" t="str">
        <f t="shared" si="4"/>
        <v>x</v>
      </c>
      <c r="D89" s="178" t="s">
        <v>725</v>
      </c>
      <c r="E89" s="179" t="str">
        <f t="shared" si="5"/>
        <v>x</v>
      </c>
      <c r="F89" s="178">
        <v>1120.403</v>
      </c>
      <c r="G89" s="179">
        <f t="shared" si="6"/>
        <v>6.0776084951907144E-2</v>
      </c>
      <c r="H89" s="178">
        <v>396.07</v>
      </c>
      <c r="I89" s="179">
        <f t="shared" si="7"/>
        <v>2.2544308322998214E-2</v>
      </c>
      <c r="J89" s="178">
        <v>1120.403</v>
      </c>
      <c r="K89" s="178">
        <v>396.036</v>
      </c>
      <c r="L89" s="178"/>
      <c r="M89" s="155" t="s">
        <v>971</v>
      </c>
    </row>
    <row r="90" spans="1:13" x14ac:dyDescent="0.3">
      <c r="A90" s="155" t="s">
        <v>779</v>
      </c>
      <c r="B90" s="178" t="s">
        <v>723</v>
      </c>
      <c r="C90" s="179" t="str">
        <f t="shared" si="4"/>
        <v>x</v>
      </c>
      <c r="D90" s="178" t="s">
        <v>723</v>
      </c>
      <c r="E90" s="179" t="str">
        <f t="shared" si="5"/>
        <v>x</v>
      </c>
      <c r="F90" s="178">
        <v>850.32899999999995</v>
      </c>
      <c r="G90" s="179">
        <f t="shared" si="6"/>
        <v>4.6125963194556106E-2</v>
      </c>
      <c r="H90" s="178">
        <v>408.43400000000003</v>
      </c>
      <c r="I90" s="179">
        <f t="shared" si="7"/>
        <v>2.3248067325461291E-2</v>
      </c>
      <c r="J90" s="178">
        <v>850.32899999999995</v>
      </c>
      <c r="K90" s="178">
        <v>408.43400000000003</v>
      </c>
      <c r="L90" s="178"/>
      <c r="M90" s="155" t="s">
        <v>972</v>
      </c>
    </row>
    <row r="91" spans="1:13" x14ac:dyDescent="0.3">
      <c r="A91" s="155" t="s">
        <v>780</v>
      </c>
      <c r="B91" s="178">
        <v>5099.9809999999998</v>
      </c>
      <c r="C91" s="179">
        <f t="shared" si="4"/>
        <v>0.21288612585118133</v>
      </c>
      <c r="D91" s="178">
        <v>194.20400000000001</v>
      </c>
      <c r="E91" s="179">
        <f t="shared" si="5"/>
        <v>9.6006741365537943E-3</v>
      </c>
      <c r="F91" s="178">
        <v>1111.4010000000001</v>
      </c>
      <c r="G91" s="179">
        <f t="shared" si="6"/>
        <v>6.028777287425556E-2</v>
      </c>
      <c r="H91" s="178">
        <v>2019.366</v>
      </c>
      <c r="I91" s="179">
        <f t="shared" si="7"/>
        <v>0.11494233272143715</v>
      </c>
      <c r="J91" s="178">
        <v>-3988.58</v>
      </c>
      <c r="K91" s="178">
        <v>1825.162</v>
      </c>
      <c r="L91" s="178"/>
      <c r="M91" s="155" t="s">
        <v>973</v>
      </c>
    </row>
    <row r="92" spans="1:13" x14ac:dyDescent="0.3">
      <c r="A92" s="155" t="s">
        <v>781</v>
      </c>
      <c r="B92" s="178">
        <v>724.61800000000005</v>
      </c>
      <c r="C92" s="179">
        <f t="shared" si="4"/>
        <v>3.0247390871070173E-2</v>
      </c>
      <c r="D92" s="178">
        <v>780.48699999999997</v>
      </c>
      <c r="E92" s="179">
        <f t="shared" si="5"/>
        <v>3.8584176200368997E-2</v>
      </c>
      <c r="F92" s="178">
        <v>140.59100000000001</v>
      </c>
      <c r="G92" s="179">
        <f t="shared" si="6"/>
        <v>7.6263367372932569E-3</v>
      </c>
      <c r="H92" s="178">
        <v>151.62299999999999</v>
      </c>
      <c r="I92" s="179">
        <f t="shared" si="7"/>
        <v>8.6303826617970519E-3</v>
      </c>
      <c r="J92" s="178">
        <v>-584.02700000000004</v>
      </c>
      <c r="K92" s="178">
        <v>-628.86400000000003</v>
      </c>
      <c r="L92" s="178"/>
      <c r="M92" s="155" t="s">
        <v>974</v>
      </c>
    </row>
    <row r="93" spans="1:13" x14ac:dyDescent="0.3">
      <c r="A93" s="155" t="s">
        <v>736</v>
      </c>
      <c r="B93" s="178">
        <v>6569.165</v>
      </c>
      <c r="C93" s="179">
        <f t="shared" si="4"/>
        <v>0.27421358764418446</v>
      </c>
      <c r="D93" s="178">
        <v>803.03700000000003</v>
      </c>
      <c r="E93" s="179">
        <f t="shared" si="5"/>
        <v>3.9698958603302449E-2</v>
      </c>
      <c r="F93" s="178">
        <v>7932.7759999999998</v>
      </c>
      <c r="G93" s="179">
        <f t="shared" si="6"/>
        <v>0.43031218952506384</v>
      </c>
      <c r="H93" s="178">
        <v>16369.093000000001</v>
      </c>
      <c r="I93" s="179">
        <f t="shared" si="7"/>
        <v>0.93172893569276105</v>
      </c>
      <c r="J93" s="178">
        <v>1363.6109999999999</v>
      </c>
      <c r="K93" s="178">
        <v>15566.056</v>
      </c>
      <c r="L93" s="178"/>
      <c r="M93" s="155" t="s">
        <v>929</v>
      </c>
    </row>
    <row r="94" spans="1:13" x14ac:dyDescent="0.3">
      <c r="A94" s="155" t="s">
        <v>782</v>
      </c>
      <c r="B94" s="178">
        <v>1534.579</v>
      </c>
      <c r="C94" s="179">
        <f t="shared" si="4"/>
        <v>6.4057214746992192E-2</v>
      </c>
      <c r="D94" s="178">
        <v>1097.6130000000001</v>
      </c>
      <c r="E94" s="179">
        <f t="shared" si="5"/>
        <v>5.4261625615565183E-2</v>
      </c>
      <c r="F94" s="178">
        <v>104.249</v>
      </c>
      <c r="G94" s="179">
        <f t="shared" si="6"/>
        <v>5.6549706490890929E-3</v>
      </c>
      <c r="H94" s="178">
        <v>553.38599999999997</v>
      </c>
      <c r="I94" s="179">
        <f t="shared" si="7"/>
        <v>3.1498736601183353E-2</v>
      </c>
      <c r="J94" s="178">
        <v>-1430.33</v>
      </c>
      <c r="K94" s="178">
        <v>-544.22700000000009</v>
      </c>
      <c r="L94" s="178"/>
      <c r="M94" s="155" t="s">
        <v>975</v>
      </c>
    </row>
    <row r="95" spans="1:13" x14ac:dyDescent="0.3">
      <c r="A95" s="155" t="s">
        <v>783</v>
      </c>
      <c r="B95" s="178" t="s">
        <v>723</v>
      </c>
      <c r="C95" s="179" t="str">
        <f t="shared" si="4"/>
        <v>x</v>
      </c>
      <c r="D95" s="178" t="s">
        <v>723</v>
      </c>
      <c r="E95" s="179" t="str">
        <f t="shared" si="5"/>
        <v>x</v>
      </c>
      <c r="F95" s="178">
        <v>233.78100000000001</v>
      </c>
      <c r="G95" s="179">
        <f t="shared" si="6"/>
        <v>1.2681413666459126E-2</v>
      </c>
      <c r="H95" s="178">
        <v>66.72</v>
      </c>
      <c r="I95" s="179">
        <f t="shared" si="7"/>
        <v>3.797703060848943E-3</v>
      </c>
      <c r="J95" s="178">
        <v>233.78100000000001</v>
      </c>
      <c r="K95" s="178">
        <v>66.72</v>
      </c>
      <c r="L95" s="178"/>
      <c r="M95" s="155" t="s">
        <v>976</v>
      </c>
    </row>
    <row r="96" spans="1:13" x14ac:dyDescent="0.3">
      <c r="A96" s="155" t="s">
        <v>729</v>
      </c>
      <c r="B96" s="178">
        <v>29690.375</v>
      </c>
      <c r="C96" s="179">
        <f t="shared" si="4"/>
        <v>1.2393514620581465</v>
      </c>
      <c r="D96" s="178">
        <v>119059.496</v>
      </c>
      <c r="E96" s="179">
        <f t="shared" si="5"/>
        <v>5.8858284276241983</v>
      </c>
      <c r="F96" s="178">
        <v>1699.492</v>
      </c>
      <c r="G96" s="179">
        <f t="shared" si="6"/>
        <v>9.2188676902049155E-2</v>
      </c>
      <c r="H96" s="178">
        <v>2746.3829999999998</v>
      </c>
      <c r="I96" s="179">
        <f t="shared" si="7"/>
        <v>0.15632414756240262</v>
      </c>
      <c r="J96" s="178">
        <v>-27990.883000000002</v>
      </c>
      <c r="K96" s="178">
        <v>-116313.113</v>
      </c>
      <c r="L96" s="178"/>
      <c r="M96" s="155" t="s">
        <v>923</v>
      </c>
    </row>
    <row r="97" spans="1:14" x14ac:dyDescent="0.3">
      <c r="A97" s="155" t="s">
        <v>784</v>
      </c>
      <c r="B97" s="178" t="s">
        <v>725</v>
      </c>
      <c r="C97" s="179" t="str">
        <f t="shared" si="4"/>
        <v>x</v>
      </c>
      <c r="D97" s="178">
        <v>17.186</v>
      </c>
      <c r="E97" s="179">
        <f t="shared" si="5"/>
        <v>8.4960755551282915E-4</v>
      </c>
      <c r="F97" s="178">
        <v>788.29899999999998</v>
      </c>
      <c r="G97" s="179">
        <f t="shared" si="6"/>
        <v>4.2761155576612565E-2</v>
      </c>
      <c r="H97" s="178">
        <v>600.47500000000002</v>
      </c>
      <c r="I97" s="179">
        <f t="shared" si="7"/>
        <v>3.4179042947590964E-2</v>
      </c>
      <c r="J97" s="178">
        <v>788.12900000000002</v>
      </c>
      <c r="K97" s="178">
        <v>583.28899999999999</v>
      </c>
      <c r="L97" s="178"/>
      <c r="M97" s="155" t="s">
        <v>977</v>
      </c>
    </row>
    <row r="98" spans="1:14" x14ac:dyDescent="0.3">
      <c r="A98" s="155" t="s">
        <v>785</v>
      </c>
      <c r="B98" s="178">
        <v>374.85500000000002</v>
      </c>
      <c r="C98" s="179">
        <f t="shared" si="4"/>
        <v>1.5647397256174991E-2</v>
      </c>
      <c r="D98" s="178" t="s">
        <v>723</v>
      </c>
      <c r="E98" s="179" t="str">
        <f t="shared" si="5"/>
        <v>x</v>
      </c>
      <c r="F98" s="178">
        <v>941.93700000000001</v>
      </c>
      <c r="G98" s="179">
        <f t="shared" si="6"/>
        <v>5.1095224781926289E-2</v>
      </c>
      <c r="H98" s="178">
        <v>4.8620000000000001</v>
      </c>
      <c r="I98" s="179">
        <f t="shared" si="7"/>
        <v>2.7674508815718772E-4</v>
      </c>
      <c r="J98" s="178">
        <v>567.08199999999999</v>
      </c>
      <c r="K98" s="178">
        <v>4.8620000000000001</v>
      </c>
      <c r="L98" s="178"/>
      <c r="M98" s="155" t="s">
        <v>978</v>
      </c>
    </row>
    <row r="99" spans="1:14" x14ac:dyDescent="0.3">
      <c r="A99" s="155" t="s">
        <v>786</v>
      </c>
      <c r="B99" s="178" t="s">
        <v>723</v>
      </c>
      <c r="C99" s="179" t="str">
        <f t="shared" si="4"/>
        <v>x</v>
      </c>
      <c r="D99" s="178" t="s">
        <v>723</v>
      </c>
      <c r="E99" s="179" t="str">
        <f t="shared" si="5"/>
        <v>x</v>
      </c>
      <c r="F99" s="178">
        <v>212.95400000000001</v>
      </c>
      <c r="G99" s="179">
        <f t="shared" si="6"/>
        <v>1.1551656319064152E-2</v>
      </c>
      <c r="H99" s="178">
        <v>229.94399999999999</v>
      </c>
      <c r="I99" s="179">
        <f t="shared" si="7"/>
        <v>1.30884147575517E-2</v>
      </c>
      <c r="J99" s="178">
        <v>212.95400000000001</v>
      </c>
      <c r="K99" s="178">
        <v>229.94399999999999</v>
      </c>
      <c r="L99" s="178"/>
      <c r="M99" s="155" t="s">
        <v>979</v>
      </c>
    </row>
    <row r="100" spans="1:14" x14ac:dyDescent="0.3">
      <c r="A100" s="155" t="s">
        <v>787</v>
      </c>
      <c r="B100" s="178">
        <v>60.734000000000002</v>
      </c>
      <c r="C100" s="179">
        <f t="shared" si="4"/>
        <v>2.5351910070734863E-3</v>
      </c>
      <c r="D100" s="178">
        <v>50.432000000000002</v>
      </c>
      <c r="E100" s="179">
        <f t="shared" si="5"/>
        <v>2.4931577004319218E-3</v>
      </c>
      <c r="F100" s="178">
        <v>114.254</v>
      </c>
      <c r="G100" s="179">
        <f t="shared" si="6"/>
        <v>6.1976903043772635E-3</v>
      </c>
      <c r="H100" s="178">
        <v>170.262</v>
      </c>
      <c r="I100" s="179">
        <f t="shared" si="7"/>
        <v>9.6913147264128113E-3</v>
      </c>
      <c r="J100" s="178">
        <v>53.52</v>
      </c>
      <c r="K100" s="178">
        <v>119.83</v>
      </c>
      <c r="L100" s="178"/>
      <c r="M100" s="155" t="s">
        <v>980</v>
      </c>
    </row>
    <row r="101" spans="1:14" x14ac:dyDescent="0.3">
      <c r="A101" s="155" t="s">
        <v>788</v>
      </c>
      <c r="B101" s="178">
        <v>1283.143</v>
      </c>
      <c r="C101" s="179">
        <f t="shared" si="4"/>
        <v>5.3561639187099393E-2</v>
      </c>
      <c r="D101" s="178">
        <v>1882.838</v>
      </c>
      <c r="E101" s="179">
        <f t="shared" si="5"/>
        <v>9.3080029710617032E-2</v>
      </c>
      <c r="F101" s="178">
        <v>3103.6080000000002</v>
      </c>
      <c r="G101" s="179">
        <f t="shared" si="6"/>
        <v>0.1683547290264473</v>
      </c>
      <c r="H101" s="178">
        <v>4440.3040000000001</v>
      </c>
      <c r="I101" s="179">
        <f t="shared" si="7"/>
        <v>0.25274214766036879</v>
      </c>
      <c r="J101" s="178">
        <v>1820.4650000000001</v>
      </c>
      <c r="K101" s="178">
        <v>2557.4660000000003</v>
      </c>
      <c r="L101" s="178"/>
      <c r="M101" s="155" t="s">
        <v>981</v>
      </c>
    </row>
    <row r="102" spans="1:14" x14ac:dyDescent="0.3">
      <c r="A102" s="155" t="s">
        <v>789</v>
      </c>
      <c r="B102" s="178" t="s">
        <v>723</v>
      </c>
      <c r="C102" s="179" t="str">
        <f t="shared" si="4"/>
        <v>x</v>
      </c>
      <c r="D102" s="178" t="s">
        <v>723</v>
      </c>
      <c r="E102" s="179" t="str">
        <f t="shared" si="5"/>
        <v>x</v>
      </c>
      <c r="F102" s="178">
        <v>160.72300000000001</v>
      </c>
      <c r="G102" s="179">
        <f t="shared" si="6"/>
        <v>8.718393918728683E-3</v>
      </c>
      <c r="H102" s="178">
        <v>94.578000000000003</v>
      </c>
      <c r="I102" s="179">
        <f t="shared" si="7"/>
        <v>5.3833806967771482E-3</v>
      </c>
      <c r="J102" s="178">
        <v>160.72300000000001</v>
      </c>
      <c r="K102" s="178">
        <v>94.578000000000003</v>
      </c>
      <c r="L102" s="178"/>
      <c r="M102" s="155" t="s">
        <v>982</v>
      </c>
    </row>
    <row r="103" spans="1:14" x14ac:dyDescent="0.3">
      <c r="A103" s="155" t="s">
        <v>737</v>
      </c>
      <c r="B103" s="178">
        <v>12.574</v>
      </c>
      <c r="C103" s="179">
        <f t="shared" si="4"/>
        <v>5.2487061156752425E-4</v>
      </c>
      <c r="D103" s="178">
        <v>34.238</v>
      </c>
      <c r="E103" s="179">
        <f t="shared" si="5"/>
        <v>1.6925906834428168E-3</v>
      </c>
      <c r="F103" s="178">
        <v>3753.6970000000001</v>
      </c>
      <c r="G103" s="179">
        <f t="shared" si="6"/>
        <v>0.20361870483720498</v>
      </c>
      <c r="H103" s="178">
        <v>3222.9690000000001</v>
      </c>
      <c r="I103" s="179">
        <f t="shared" si="7"/>
        <v>0.18345142740289655</v>
      </c>
      <c r="J103" s="178">
        <v>3741.123</v>
      </c>
      <c r="K103" s="178">
        <v>3188.7310000000002</v>
      </c>
      <c r="L103" s="178"/>
      <c r="M103" s="155" t="s">
        <v>930</v>
      </c>
      <c r="N103" s="65"/>
    </row>
    <row r="104" spans="1:14" x14ac:dyDescent="0.3">
      <c r="A104" s="155" t="s">
        <v>790</v>
      </c>
      <c r="B104" s="178">
        <v>76.561999999999998</v>
      </c>
      <c r="C104" s="179">
        <f t="shared" si="4"/>
        <v>3.1958918214436763E-3</v>
      </c>
      <c r="D104" s="178">
        <v>377.988</v>
      </c>
      <c r="E104" s="179">
        <f t="shared" si="5"/>
        <v>1.8686224874501528E-2</v>
      </c>
      <c r="F104" s="178">
        <v>284.51900000000001</v>
      </c>
      <c r="G104" s="179">
        <f t="shared" si="6"/>
        <v>1.5433688516035453E-2</v>
      </c>
      <c r="H104" s="178">
        <v>127.398</v>
      </c>
      <c r="I104" s="179">
        <f t="shared" si="7"/>
        <v>7.2514954218530214E-3</v>
      </c>
      <c r="J104" s="178">
        <v>207.95699999999999</v>
      </c>
      <c r="K104" s="178">
        <v>-250.59</v>
      </c>
      <c r="L104" s="178"/>
      <c r="M104" s="155" t="s">
        <v>983</v>
      </c>
    </row>
    <row r="105" spans="1:14" x14ac:dyDescent="0.3">
      <c r="A105" s="155" t="s">
        <v>791</v>
      </c>
      <c r="B105" s="178" t="s">
        <v>723</v>
      </c>
      <c r="C105" s="179" t="str">
        <f t="shared" si="4"/>
        <v>x</v>
      </c>
      <c r="D105" s="178" t="s">
        <v>723</v>
      </c>
      <c r="E105" s="179" t="str">
        <f t="shared" si="5"/>
        <v>x</v>
      </c>
      <c r="F105" s="178">
        <v>5</v>
      </c>
      <c r="G105" s="179">
        <f t="shared" si="6"/>
        <v>2.7122421553631658E-4</v>
      </c>
      <c r="H105" s="178" t="s">
        <v>723</v>
      </c>
      <c r="I105" s="179" t="str">
        <f t="shared" si="7"/>
        <v>x</v>
      </c>
      <c r="J105" s="178">
        <v>5</v>
      </c>
      <c r="K105" s="178" t="s">
        <v>723</v>
      </c>
      <c r="L105" s="178"/>
      <c r="M105" s="155" t="s">
        <v>984</v>
      </c>
    </row>
    <row r="106" spans="1:14" x14ac:dyDescent="0.3">
      <c r="A106" s="155" t="s">
        <v>792</v>
      </c>
      <c r="B106" s="178" t="s">
        <v>725</v>
      </c>
      <c r="C106" s="179" t="str">
        <f t="shared" si="4"/>
        <v>x</v>
      </c>
      <c r="D106" s="178">
        <v>0.59199999999999997</v>
      </c>
      <c r="E106" s="179">
        <f t="shared" si="5"/>
        <v>2.9266127828674204E-5</v>
      </c>
      <c r="F106" s="178">
        <v>486.25299999999999</v>
      </c>
      <c r="G106" s="179">
        <f t="shared" si="6"/>
        <v>2.6376717695436109E-2</v>
      </c>
      <c r="H106" s="178">
        <v>212.12299999999999</v>
      </c>
      <c r="I106" s="179">
        <f t="shared" si="7"/>
        <v>1.2074043261038074E-2</v>
      </c>
      <c r="J106" s="178">
        <v>486.24799999999999</v>
      </c>
      <c r="K106" s="178">
        <v>211.53099999999998</v>
      </c>
      <c r="L106" s="178"/>
      <c r="M106" s="155" t="s">
        <v>985</v>
      </c>
    </row>
    <row r="107" spans="1:14" x14ac:dyDescent="0.3">
      <c r="A107" s="155" t="s">
        <v>793</v>
      </c>
      <c r="B107" s="178">
        <v>3338.3440000000001</v>
      </c>
      <c r="C107" s="179">
        <f t="shared" si="4"/>
        <v>0.13935093501692186</v>
      </c>
      <c r="D107" s="178">
        <v>3843.6019999999999</v>
      </c>
      <c r="E107" s="179">
        <f t="shared" si="5"/>
        <v>0.19001241124079027</v>
      </c>
      <c r="F107" s="178">
        <v>9547.5580000000009</v>
      </c>
      <c r="G107" s="179">
        <f t="shared" si="6"/>
        <v>0.5179057857674968</v>
      </c>
      <c r="H107" s="178">
        <v>12313.334999999999</v>
      </c>
      <c r="I107" s="179">
        <f t="shared" si="7"/>
        <v>0.70087515016124724</v>
      </c>
      <c r="J107" s="178">
        <v>6209.2140000000009</v>
      </c>
      <c r="K107" s="178">
        <v>8469.7330000000002</v>
      </c>
      <c r="L107" s="178"/>
      <c r="M107" s="155" t="s">
        <v>986</v>
      </c>
    </row>
    <row r="108" spans="1:14" x14ac:dyDescent="0.3">
      <c r="A108" s="155" t="s">
        <v>794</v>
      </c>
      <c r="B108" s="178">
        <v>1678.0409999999999</v>
      </c>
      <c r="C108" s="179">
        <f t="shared" si="4"/>
        <v>7.0045682034784465E-2</v>
      </c>
      <c r="D108" s="178">
        <v>800.84699999999998</v>
      </c>
      <c r="E108" s="179">
        <f t="shared" si="5"/>
        <v>3.9590693704747049E-2</v>
      </c>
      <c r="F108" s="178">
        <v>83.894999999999996</v>
      </c>
      <c r="G108" s="179">
        <f t="shared" si="6"/>
        <v>4.5508711124838562E-3</v>
      </c>
      <c r="H108" s="178">
        <v>44.011000000000003</v>
      </c>
      <c r="I108" s="179">
        <f t="shared" si="7"/>
        <v>2.505106555920606E-3</v>
      </c>
      <c r="J108" s="178">
        <v>-1594.146</v>
      </c>
      <c r="K108" s="178">
        <v>-756.83600000000001</v>
      </c>
      <c r="L108" s="178"/>
      <c r="M108" s="155" t="s">
        <v>987</v>
      </c>
    </row>
    <row r="109" spans="1:14" x14ac:dyDescent="0.3">
      <c r="A109" s="155" t="s">
        <v>795</v>
      </c>
      <c r="B109" s="178">
        <v>2329.748</v>
      </c>
      <c r="C109" s="179">
        <f t="shared" si="4"/>
        <v>9.724958307286595E-2</v>
      </c>
      <c r="D109" s="178">
        <v>2032.6089999999999</v>
      </c>
      <c r="E109" s="179">
        <f t="shared" si="5"/>
        <v>0.10048411287113793</v>
      </c>
      <c r="F109" s="178">
        <v>280.32600000000002</v>
      </c>
      <c r="G109" s="179">
        <f t="shared" si="6"/>
        <v>1.5206239888886698E-2</v>
      </c>
      <c r="H109" s="178">
        <v>251.42699999999999</v>
      </c>
      <c r="I109" s="179">
        <f t="shared" si="7"/>
        <v>1.4311227330336738E-2</v>
      </c>
      <c r="J109" s="178">
        <v>-2049.422</v>
      </c>
      <c r="K109" s="178">
        <v>-1781.182</v>
      </c>
      <c r="L109" s="178"/>
      <c r="M109" s="155" t="s">
        <v>988</v>
      </c>
    </row>
    <row r="110" spans="1:14" x14ac:dyDescent="0.3">
      <c r="A110" s="155" t="s">
        <v>796</v>
      </c>
      <c r="B110" s="178" t="s">
        <v>723</v>
      </c>
      <c r="C110" s="179" t="str">
        <f t="shared" si="4"/>
        <v>x</v>
      </c>
      <c r="D110" s="178" t="s">
        <v>723</v>
      </c>
      <c r="E110" s="179" t="str">
        <f t="shared" si="5"/>
        <v>x</v>
      </c>
      <c r="F110" s="178">
        <v>17127.557000000001</v>
      </c>
      <c r="G110" s="179">
        <f t="shared" si="6"/>
        <v>0.92908164227570955</v>
      </c>
      <c r="H110" s="178">
        <v>18929.054</v>
      </c>
      <c r="I110" s="179">
        <f t="shared" si="7"/>
        <v>1.0774419411686891</v>
      </c>
      <c r="J110" s="178">
        <v>17127.557000000001</v>
      </c>
      <c r="K110" s="178">
        <v>18929.054</v>
      </c>
      <c r="L110" s="178"/>
      <c r="M110" s="155" t="s">
        <v>989</v>
      </c>
    </row>
    <row r="111" spans="1:14" x14ac:dyDescent="0.3">
      <c r="A111" s="155" t="s">
        <v>797</v>
      </c>
      <c r="B111" s="178" t="s">
        <v>723</v>
      </c>
      <c r="C111" s="179" t="str">
        <f t="shared" si="4"/>
        <v>x</v>
      </c>
      <c r="D111" s="178" t="s">
        <v>723</v>
      </c>
      <c r="E111" s="179" t="str">
        <f t="shared" si="5"/>
        <v>x</v>
      </c>
      <c r="F111" s="178" t="s">
        <v>723</v>
      </c>
      <c r="G111" s="179" t="str">
        <f t="shared" si="6"/>
        <v>x</v>
      </c>
      <c r="H111" s="178">
        <v>9.4</v>
      </c>
      <c r="I111" s="179">
        <f t="shared" si="7"/>
        <v>5.3504809310521678E-4</v>
      </c>
      <c r="J111" s="178" t="s">
        <v>723</v>
      </c>
      <c r="K111" s="178">
        <v>9.4</v>
      </c>
      <c r="L111" s="178"/>
      <c r="M111" s="155" t="s">
        <v>990</v>
      </c>
    </row>
    <row r="112" spans="1:14" x14ac:dyDescent="0.3">
      <c r="A112" s="155" t="s">
        <v>798</v>
      </c>
      <c r="B112" s="178">
        <v>8879.7150000000001</v>
      </c>
      <c r="C112" s="179">
        <f t="shared" si="4"/>
        <v>0.37066179756603457</v>
      </c>
      <c r="D112" s="178">
        <v>9335.4660000000003</v>
      </c>
      <c r="E112" s="179">
        <f t="shared" si="5"/>
        <v>0.46150834678419239</v>
      </c>
      <c r="F112" s="178">
        <v>36485.612000000001</v>
      </c>
      <c r="G112" s="179">
        <f t="shared" si="6"/>
        <v>1.9791562986124838</v>
      </c>
      <c r="H112" s="178">
        <v>13114.421</v>
      </c>
      <c r="I112" s="179">
        <f t="shared" si="7"/>
        <v>0.74647297321585215</v>
      </c>
      <c r="J112" s="178">
        <v>27605.897000000001</v>
      </c>
      <c r="K112" s="178">
        <v>3778.9549999999999</v>
      </c>
      <c r="L112" s="178"/>
      <c r="M112" s="155" t="s">
        <v>991</v>
      </c>
    </row>
    <row r="113" spans="1:13" x14ac:dyDescent="0.3">
      <c r="A113" s="155" t="s">
        <v>799</v>
      </c>
      <c r="B113" s="178" t="s">
        <v>725</v>
      </c>
      <c r="C113" s="179" t="str">
        <f t="shared" si="4"/>
        <v>x</v>
      </c>
      <c r="D113" s="178" t="s">
        <v>725</v>
      </c>
      <c r="E113" s="179" t="str">
        <f t="shared" si="5"/>
        <v>x</v>
      </c>
      <c r="F113" s="178">
        <v>19.016999999999999</v>
      </c>
      <c r="G113" s="179">
        <f t="shared" si="6"/>
        <v>1.0315741813708265E-3</v>
      </c>
      <c r="H113" s="178">
        <v>64.031000000000006</v>
      </c>
      <c r="I113" s="179">
        <f t="shared" si="7"/>
        <v>3.6446451542149084E-3</v>
      </c>
      <c r="J113" s="178">
        <v>19.010999999999999</v>
      </c>
      <c r="K113" s="178">
        <v>63.975000000000009</v>
      </c>
      <c r="L113" s="178"/>
      <c r="M113" s="155" t="s">
        <v>992</v>
      </c>
    </row>
    <row r="114" spans="1:13" x14ac:dyDescent="0.3">
      <c r="A114" s="155" t="s">
        <v>800</v>
      </c>
      <c r="B114" s="178">
        <v>548.17999999999995</v>
      </c>
      <c r="C114" s="179">
        <f t="shared" si="4"/>
        <v>2.2882421810806859E-2</v>
      </c>
      <c r="D114" s="178" t="s">
        <v>725</v>
      </c>
      <c r="E114" s="179" t="str">
        <f t="shared" si="5"/>
        <v>x</v>
      </c>
      <c r="F114" s="178">
        <v>27.187999999999999</v>
      </c>
      <c r="G114" s="179">
        <f t="shared" si="6"/>
        <v>1.4748087944002749E-3</v>
      </c>
      <c r="H114" s="178">
        <v>28.437999999999999</v>
      </c>
      <c r="I114" s="179">
        <f t="shared" si="7"/>
        <v>1.6186912416729952E-3</v>
      </c>
      <c r="J114" s="178">
        <v>-520.99199999999996</v>
      </c>
      <c r="K114" s="178">
        <v>28.38</v>
      </c>
      <c r="L114" s="178"/>
      <c r="M114" s="155" t="s">
        <v>993</v>
      </c>
    </row>
    <row r="115" spans="1:13" x14ac:dyDescent="0.3">
      <c r="A115" s="155" t="s">
        <v>801</v>
      </c>
      <c r="B115" s="178">
        <v>722222.72699999996</v>
      </c>
      <c r="C115" s="179">
        <f t="shared" si="4"/>
        <v>30.147406108514001</v>
      </c>
      <c r="D115" s="178">
        <v>440366.58200000005</v>
      </c>
      <c r="E115" s="179">
        <f t="shared" si="5"/>
        <v>21.769974122108689</v>
      </c>
      <c r="F115" s="178">
        <v>570024.22600000002</v>
      </c>
      <c r="G115" s="179">
        <f t="shared" si="6"/>
        <v>30.920874706709206</v>
      </c>
      <c r="H115" s="178">
        <v>584101.65000000026</v>
      </c>
      <c r="I115" s="179">
        <f t="shared" si="7"/>
        <v>33.247071703416054</v>
      </c>
      <c r="J115" s="178">
        <v>-152198.50099999993</v>
      </c>
      <c r="K115" s="178">
        <v>143735.0680000002</v>
      </c>
      <c r="L115" s="178"/>
      <c r="M115" s="155" t="s">
        <v>801</v>
      </c>
    </row>
    <row r="116" spans="1:13" x14ac:dyDescent="0.3">
      <c r="A116" s="155" t="s">
        <v>802</v>
      </c>
      <c r="B116" s="178">
        <v>2.1669999999999998</v>
      </c>
      <c r="C116" s="179">
        <f t="shared" si="4"/>
        <v>9.0456069291142434E-5</v>
      </c>
      <c r="D116" s="178">
        <v>8.7469999999999999</v>
      </c>
      <c r="E116" s="179">
        <f t="shared" si="5"/>
        <v>4.3241692587400895E-4</v>
      </c>
      <c r="F116" s="178" t="s">
        <v>723</v>
      </c>
      <c r="G116" s="179" t="str">
        <f t="shared" si="6"/>
        <v>x</v>
      </c>
      <c r="H116" s="178">
        <v>26.213000000000001</v>
      </c>
      <c r="I116" s="179">
        <f t="shared" si="7"/>
        <v>1.4920442196347924E-3</v>
      </c>
      <c r="J116" s="178">
        <v>-2.1669999999999998</v>
      </c>
      <c r="K116" s="178">
        <v>17.466000000000001</v>
      </c>
      <c r="L116" s="178"/>
      <c r="M116" s="155" t="s">
        <v>994</v>
      </c>
    </row>
    <row r="117" spans="1:13" x14ac:dyDescent="0.3">
      <c r="A117" s="155" t="s">
        <v>803</v>
      </c>
      <c r="B117" s="178">
        <v>9170.2189999999991</v>
      </c>
      <c r="C117" s="179">
        <f t="shared" si="4"/>
        <v>0.38278817041022195</v>
      </c>
      <c r="D117" s="178">
        <v>14234.78</v>
      </c>
      <c r="E117" s="179">
        <f t="shared" si="5"/>
        <v>0.70371096468421468</v>
      </c>
      <c r="F117" s="178">
        <v>3711.8780000000002</v>
      </c>
      <c r="G117" s="179">
        <f t="shared" si="6"/>
        <v>0.20135023974330235</v>
      </c>
      <c r="H117" s="178">
        <v>2627.989</v>
      </c>
      <c r="I117" s="179">
        <f t="shared" si="7"/>
        <v>0.14958515990973253</v>
      </c>
      <c r="J117" s="178">
        <v>-5458.3409999999985</v>
      </c>
      <c r="K117" s="178">
        <v>-11606.791000000001</v>
      </c>
      <c r="L117" s="178"/>
      <c r="M117" s="155" t="s">
        <v>995</v>
      </c>
    </row>
    <row r="118" spans="1:13" x14ac:dyDescent="0.3">
      <c r="A118" s="155" t="s">
        <v>804</v>
      </c>
      <c r="B118" s="178">
        <v>22.632000000000001</v>
      </c>
      <c r="C118" s="179">
        <f t="shared" si="4"/>
        <v>9.4471700978178863E-4</v>
      </c>
      <c r="D118" s="178" t="s">
        <v>723</v>
      </c>
      <c r="E118" s="179" t="str">
        <f t="shared" si="5"/>
        <v>x</v>
      </c>
      <c r="F118" s="178">
        <v>146.34299999999999</v>
      </c>
      <c r="G118" s="179">
        <f t="shared" si="6"/>
        <v>7.9383530748462338E-3</v>
      </c>
      <c r="H118" s="178">
        <v>383.67399999999998</v>
      </c>
      <c r="I118" s="179">
        <f t="shared" si="7"/>
        <v>2.1838727880218185E-2</v>
      </c>
      <c r="J118" s="178">
        <v>123.71099999999998</v>
      </c>
      <c r="K118" s="178">
        <v>383.67399999999998</v>
      </c>
      <c r="L118" s="178"/>
      <c r="M118" s="155" t="s">
        <v>996</v>
      </c>
    </row>
    <row r="119" spans="1:13" x14ac:dyDescent="0.3">
      <c r="A119" s="155" t="s">
        <v>805</v>
      </c>
      <c r="B119" s="178" t="s">
        <v>723</v>
      </c>
      <c r="C119" s="179" t="str">
        <f t="shared" si="4"/>
        <v>x</v>
      </c>
      <c r="D119" s="178" t="s">
        <v>725</v>
      </c>
      <c r="E119" s="179" t="str">
        <f t="shared" si="5"/>
        <v>x</v>
      </c>
      <c r="F119" s="178">
        <v>258.38</v>
      </c>
      <c r="G119" s="179">
        <f t="shared" si="6"/>
        <v>1.4015782562054697E-2</v>
      </c>
      <c r="H119" s="178">
        <v>59.869</v>
      </c>
      <c r="I119" s="179">
        <f t="shared" si="7"/>
        <v>3.4077440729910879E-3</v>
      </c>
      <c r="J119" s="178">
        <v>258.38</v>
      </c>
      <c r="K119" s="178">
        <v>59.807000000000002</v>
      </c>
      <c r="L119" s="178"/>
      <c r="M119" s="155" t="s">
        <v>997</v>
      </c>
    </row>
    <row r="120" spans="1:13" x14ac:dyDescent="0.3">
      <c r="A120" s="155" t="s">
        <v>806</v>
      </c>
      <c r="B120" s="178" t="s">
        <v>725</v>
      </c>
      <c r="C120" s="179" t="str">
        <f t="shared" si="4"/>
        <v>x</v>
      </c>
      <c r="D120" s="178" t="s">
        <v>723</v>
      </c>
      <c r="E120" s="179" t="str">
        <f t="shared" si="5"/>
        <v>x</v>
      </c>
      <c r="F120" s="178">
        <v>419.18799999999999</v>
      </c>
      <c r="G120" s="179">
        <f t="shared" si="6"/>
        <v>2.2738787292447497E-2</v>
      </c>
      <c r="H120" s="178">
        <v>565.03599999999994</v>
      </c>
      <c r="I120" s="179">
        <f t="shared" si="7"/>
        <v>3.2161854716574387E-2</v>
      </c>
      <c r="J120" s="178">
        <v>419.15299999999996</v>
      </c>
      <c r="K120" s="178">
        <v>565.03599999999994</v>
      </c>
      <c r="L120" s="178"/>
      <c r="M120" s="155" t="s">
        <v>998</v>
      </c>
    </row>
    <row r="121" spans="1:13" x14ac:dyDescent="0.3">
      <c r="A121" s="155" t="s">
        <v>807</v>
      </c>
      <c r="B121" s="178">
        <v>8.6999999999999993</v>
      </c>
      <c r="C121" s="179">
        <f t="shared" si="4"/>
        <v>3.6316003822470662E-4</v>
      </c>
      <c r="D121" s="178">
        <v>0.501</v>
      </c>
      <c r="E121" s="179">
        <f t="shared" si="5"/>
        <v>2.4767449395550302E-5</v>
      </c>
      <c r="F121" s="178">
        <v>63.381999999999998</v>
      </c>
      <c r="G121" s="179">
        <f t="shared" si="6"/>
        <v>3.4381466458245635E-3</v>
      </c>
      <c r="H121" s="178">
        <v>80.165999999999997</v>
      </c>
      <c r="I121" s="179">
        <f t="shared" si="7"/>
        <v>4.563049514029022E-3</v>
      </c>
      <c r="J121" s="178">
        <v>54.682000000000002</v>
      </c>
      <c r="K121" s="178">
        <v>79.664999999999992</v>
      </c>
      <c r="L121" s="178"/>
      <c r="M121" s="155" t="s">
        <v>999</v>
      </c>
    </row>
    <row r="122" spans="1:13" x14ac:dyDescent="0.3">
      <c r="A122" s="155" t="s">
        <v>808</v>
      </c>
      <c r="B122" s="178">
        <v>226.714</v>
      </c>
      <c r="C122" s="179">
        <f t="shared" si="4"/>
        <v>9.4636166558708205E-3</v>
      </c>
      <c r="D122" s="178">
        <v>62.116</v>
      </c>
      <c r="E122" s="179">
        <f t="shared" si="5"/>
        <v>3.0707682368343366E-3</v>
      </c>
      <c r="F122" s="178">
        <v>273.97199999999998</v>
      </c>
      <c r="G122" s="179">
        <f t="shared" si="6"/>
        <v>1.4861568155783144E-2</v>
      </c>
      <c r="H122" s="178">
        <v>180.42</v>
      </c>
      <c r="I122" s="179">
        <f t="shared" si="7"/>
        <v>1.0269508187025874E-2</v>
      </c>
      <c r="J122" s="178">
        <v>47.257999999999981</v>
      </c>
      <c r="K122" s="178">
        <v>118.30399999999999</v>
      </c>
      <c r="L122" s="178"/>
      <c r="M122" s="155" t="s">
        <v>1000</v>
      </c>
    </row>
    <row r="123" spans="1:13" x14ac:dyDescent="0.3">
      <c r="A123" s="155" t="s">
        <v>809</v>
      </c>
      <c r="B123" s="178" t="s">
        <v>723</v>
      </c>
      <c r="C123" s="179" t="str">
        <f t="shared" si="4"/>
        <v>x</v>
      </c>
      <c r="D123" s="178" t="s">
        <v>723</v>
      </c>
      <c r="E123" s="179" t="str">
        <f t="shared" si="5"/>
        <v>x</v>
      </c>
      <c r="F123" s="178">
        <v>297.57</v>
      </c>
      <c r="G123" s="179">
        <f t="shared" si="6"/>
        <v>1.6141637963428344E-2</v>
      </c>
      <c r="H123" s="178">
        <v>197.858</v>
      </c>
      <c r="I123" s="179">
        <f t="shared" si="7"/>
        <v>1.1262079319745957E-2</v>
      </c>
      <c r="J123" s="178">
        <v>297.57</v>
      </c>
      <c r="K123" s="178">
        <v>197.858</v>
      </c>
      <c r="L123" s="178"/>
      <c r="M123" s="155" t="s">
        <v>1001</v>
      </c>
    </row>
    <row r="124" spans="1:13" x14ac:dyDescent="0.3">
      <c r="A124" s="155" t="s">
        <v>810</v>
      </c>
      <c r="B124" s="178">
        <v>324076.19199999998</v>
      </c>
      <c r="C124" s="179">
        <f t="shared" si="4"/>
        <v>13.527761180969812</v>
      </c>
      <c r="D124" s="178">
        <v>236901.16399999999</v>
      </c>
      <c r="E124" s="179">
        <f t="shared" si="5"/>
        <v>11.711452277678568</v>
      </c>
      <c r="F124" s="178">
        <v>104943.289</v>
      </c>
      <c r="G124" s="179">
        <f t="shared" si="6"/>
        <v>5.692632246965192</v>
      </c>
      <c r="H124" s="178">
        <v>112068.618</v>
      </c>
      <c r="I124" s="179">
        <f t="shared" si="7"/>
        <v>6.3789468465784021</v>
      </c>
      <c r="J124" s="178">
        <v>-219132.90299999999</v>
      </c>
      <c r="K124" s="178">
        <v>-124832.54599999999</v>
      </c>
      <c r="L124" s="178"/>
      <c r="M124" s="155" t="s">
        <v>1002</v>
      </c>
    </row>
    <row r="125" spans="1:13" x14ac:dyDescent="0.3">
      <c r="A125" s="155" t="s">
        <v>811</v>
      </c>
      <c r="B125" s="178">
        <v>5.7720000000000002</v>
      </c>
      <c r="C125" s="179">
        <f t="shared" si="4"/>
        <v>2.4093790122218468E-4</v>
      </c>
      <c r="D125" s="178">
        <v>2.6019999999999999</v>
      </c>
      <c r="E125" s="179">
        <f t="shared" si="5"/>
        <v>1.2863254157130118E-4</v>
      </c>
      <c r="F125" s="178">
        <v>91.215999999999994</v>
      </c>
      <c r="G125" s="179">
        <f t="shared" si="6"/>
        <v>4.9479976088721307E-3</v>
      </c>
      <c r="H125" s="178">
        <v>147.23500000000001</v>
      </c>
      <c r="I125" s="179">
        <f t="shared" si="7"/>
        <v>8.3806176583347443E-3</v>
      </c>
      <c r="J125" s="178">
        <v>85.443999999999988</v>
      </c>
      <c r="K125" s="178">
        <v>144.63300000000001</v>
      </c>
      <c r="L125" s="178"/>
      <c r="M125" s="155" t="s">
        <v>1003</v>
      </c>
    </row>
    <row r="126" spans="1:13" x14ac:dyDescent="0.3">
      <c r="A126" s="155" t="s">
        <v>812</v>
      </c>
      <c r="B126" s="178">
        <v>348.923</v>
      </c>
      <c r="C126" s="179">
        <f t="shared" si="4"/>
        <v>1.4564929887066588E-2</v>
      </c>
      <c r="D126" s="178">
        <v>231.28899999999999</v>
      </c>
      <c r="E126" s="179">
        <f t="shared" si="5"/>
        <v>1.1434009188118628E-2</v>
      </c>
      <c r="F126" s="178">
        <v>19.853000000000002</v>
      </c>
      <c r="G126" s="179">
        <f t="shared" si="6"/>
        <v>1.0769228702084987E-3</v>
      </c>
      <c r="H126" s="178" t="s">
        <v>723</v>
      </c>
      <c r="I126" s="179" t="str">
        <f t="shared" si="7"/>
        <v>x</v>
      </c>
      <c r="J126" s="178">
        <v>-329.07</v>
      </c>
      <c r="K126" s="178">
        <v>-231.28899999999999</v>
      </c>
      <c r="L126" s="178"/>
      <c r="M126" s="155" t="s">
        <v>1004</v>
      </c>
    </row>
    <row r="127" spans="1:13" x14ac:dyDescent="0.3">
      <c r="A127" s="155" t="s">
        <v>813</v>
      </c>
      <c r="B127" s="178">
        <v>32448.405999999999</v>
      </c>
      <c r="C127" s="179">
        <f t="shared" si="4"/>
        <v>1.3544786624472183</v>
      </c>
      <c r="D127" s="178">
        <v>17936.482</v>
      </c>
      <c r="E127" s="179">
        <f t="shared" si="5"/>
        <v>0.88670840373093573</v>
      </c>
      <c r="F127" s="178">
        <v>29622.713</v>
      </c>
      <c r="G127" s="179">
        <f t="shared" si="6"/>
        <v>1.6068794190964895</v>
      </c>
      <c r="H127" s="178">
        <v>32650.937000000002</v>
      </c>
      <c r="I127" s="179">
        <f t="shared" si="7"/>
        <v>1.858491657441337</v>
      </c>
      <c r="J127" s="178">
        <v>-2825.6929999999993</v>
      </c>
      <c r="K127" s="178">
        <v>14714.455000000002</v>
      </c>
      <c r="L127" s="178"/>
      <c r="M127" s="155" t="s">
        <v>1005</v>
      </c>
    </row>
    <row r="128" spans="1:13" x14ac:dyDescent="0.3">
      <c r="A128" s="155" t="s">
        <v>814</v>
      </c>
      <c r="B128" s="178">
        <v>7373.0969999999998</v>
      </c>
      <c r="C128" s="179">
        <f t="shared" si="4"/>
        <v>0.30777174578787009</v>
      </c>
      <c r="D128" s="178">
        <v>3952.0859999999998</v>
      </c>
      <c r="E128" s="179">
        <f t="shared" si="5"/>
        <v>0.19537542916539483</v>
      </c>
      <c r="F128" s="178">
        <v>6510.2430000000004</v>
      </c>
      <c r="G128" s="179">
        <f t="shared" si="6"/>
        <v>0.35314711012515926</v>
      </c>
      <c r="H128" s="178">
        <v>5076.1059999999998</v>
      </c>
      <c r="I128" s="179">
        <f t="shared" si="7"/>
        <v>0.28893200379786699</v>
      </c>
      <c r="J128" s="178">
        <v>-862.85399999999936</v>
      </c>
      <c r="K128" s="178">
        <v>1124.02</v>
      </c>
      <c r="L128" s="178"/>
      <c r="M128" s="155" t="s">
        <v>1006</v>
      </c>
    </row>
    <row r="129" spans="1:13" x14ac:dyDescent="0.3">
      <c r="A129" s="155" t="s">
        <v>815</v>
      </c>
      <c r="B129" s="178">
        <v>3740.8739999999998</v>
      </c>
      <c r="C129" s="179">
        <f t="shared" si="4"/>
        <v>0.15615355687744956</v>
      </c>
      <c r="D129" s="178">
        <v>3757.1759999999999</v>
      </c>
      <c r="E129" s="179">
        <f t="shared" si="5"/>
        <v>0.18573985319396427</v>
      </c>
      <c r="F129" s="178">
        <v>5929.1059999999998</v>
      </c>
      <c r="G129" s="179">
        <f t="shared" si="6"/>
        <v>0.32162342473633354</v>
      </c>
      <c r="H129" s="178">
        <v>5450.8010000000004</v>
      </c>
      <c r="I129" s="179">
        <f t="shared" si="7"/>
        <v>0.31025964690914992</v>
      </c>
      <c r="J129" s="178">
        <v>2188.232</v>
      </c>
      <c r="K129" s="178">
        <v>1693.6250000000005</v>
      </c>
      <c r="L129" s="178"/>
      <c r="M129" s="155" t="s">
        <v>1007</v>
      </c>
    </row>
    <row r="130" spans="1:13" x14ac:dyDescent="0.3">
      <c r="A130" s="155" t="s">
        <v>816</v>
      </c>
      <c r="B130" s="178">
        <v>6868.3370000000004</v>
      </c>
      <c r="C130" s="179">
        <f t="shared" si="4"/>
        <v>0.28670178476553643</v>
      </c>
      <c r="D130" s="178">
        <v>5270.2290000000003</v>
      </c>
      <c r="E130" s="179">
        <f t="shared" si="5"/>
        <v>0.26053918175740853</v>
      </c>
      <c r="F130" s="178">
        <v>998.74099999999999</v>
      </c>
      <c r="G130" s="179">
        <f t="shared" si="6"/>
        <v>5.417654884979127E-2</v>
      </c>
      <c r="H130" s="178">
        <v>698.26900000000001</v>
      </c>
      <c r="I130" s="179">
        <f t="shared" si="7"/>
        <v>3.9745478396221987E-2</v>
      </c>
      <c r="J130" s="178">
        <v>-5869.5960000000005</v>
      </c>
      <c r="K130" s="178">
        <v>-4571.96</v>
      </c>
      <c r="L130" s="178"/>
      <c r="M130" s="155" t="s">
        <v>1008</v>
      </c>
    </row>
    <row r="131" spans="1:13" x14ac:dyDescent="0.3">
      <c r="A131" s="155" t="s">
        <v>817</v>
      </c>
      <c r="B131" s="178">
        <v>1861.588</v>
      </c>
      <c r="C131" s="179">
        <f t="shared" si="4"/>
        <v>7.7707398763063804E-2</v>
      </c>
      <c r="D131" s="178">
        <v>726.92600000000004</v>
      </c>
      <c r="E131" s="179">
        <f t="shared" si="5"/>
        <v>3.5936333172275049E-2</v>
      </c>
      <c r="F131" s="178">
        <v>3048.76</v>
      </c>
      <c r="G131" s="179">
        <f t="shared" si="6"/>
        <v>0.16537950787170014</v>
      </c>
      <c r="H131" s="178">
        <v>1790.1980000000001</v>
      </c>
      <c r="I131" s="179">
        <f t="shared" si="7"/>
        <v>0.10189808789157159</v>
      </c>
      <c r="J131" s="178">
        <v>1187.1720000000003</v>
      </c>
      <c r="K131" s="178">
        <v>1063.2719999999999</v>
      </c>
      <c r="L131" s="178"/>
      <c r="M131" s="155" t="s">
        <v>1009</v>
      </c>
    </row>
    <row r="132" spans="1:13" x14ac:dyDescent="0.3">
      <c r="A132" s="155" t="s">
        <v>818</v>
      </c>
      <c r="B132" s="178">
        <v>77.247</v>
      </c>
      <c r="C132" s="179">
        <f t="shared" si="4"/>
        <v>3.2244854566372315E-3</v>
      </c>
      <c r="D132" s="178" t="s">
        <v>723</v>
      </c>
      <c r="E132" s="179" t="str">
        <f t="shared" si="5"/>
        <v>x</v>
      </c>
      <c r="F132" s="178">
        <v>251.54599999999999</v>
      </c>
      <c r="G132" s="179">
        <f t="shared" si="6"/>
        <v>1.3645073304259658E-2</v>
      </c>
      <c r="H132" s="178">
        <v>377.452</v>
      </c>
      <c r="I132" s="179">
        <f t="shared" si="7"/>
        <v>2.1484571578590458E-2</v>
      </c>
      <c r="J132" s="178">
        <v>174.29899999999998</v>
      </c>
      <c r="K132" s="178">
        <v>377.452</v>
      </c>
      <c r="L132" s="178"/>
      <c r="M132" s="155" t="s">
        <v>1010</v>
      </c>
    </row>
    <row r="133" spans="1:13" x14ac:dyDescent="0.3">
      <c r="A133" s="155" t="s">
        <v>819</v>
      </c>
      <c r="B133" s="178">
        <v>388.24</v>
      </c>
      <c r="C133" s="179">
        <f t="shared" si="4"/>
        <v>1.6206121062110355E-2</v>
      </c>
      <c r="D133" s="178">
        <v>400.99900000000002</v>
      </c>
      <c r="E133" s="179">
        <f t="shared" si="5"/>
        <v>1.982379728576103E-2</v>
      </c>
      <c r="F133" s="178">
        <v>3257.5949999999998</v>
      </c>
      <c r="G133" s="179">
        <f t="shared" si="6"/>
        <v>0.17670772968200543</v>
      </c>
      <c r="H133" s="178">
        <v>2005.7739999999999</v>
      </c>
      <c r="I133" s="179">
        <f t="shared" si="7"/>
        <v>0.11416867594681097</v>
      </c>
      <c r="J133" s="178">
        <v>2869.3549999999996</v>
      </c>
      <c r="K133" s="178">
        <v>1604.7749999999999</v>
      </c>
      <c r="L133" s="178"/>
      <c r="M133" s="155" t="s">
        <v>1011</v>
      </c>
    </row>
    <row r="134" spans="1:13" x14ac:dyDescent="0.3">
      <c r="A134" s="155" t="s">
        <v>820</v>
      </c>
      <c r="B134" s="178">
        <v>3480.2139999999999</v>
      </c>
      <c r="C134" s="179">
        <f t="shared" si="4"/>
        <v>0.14527294819197231</v>
      </c>
      <c r="D134" s="178">
        <v>6846.0590000000002</v>
      </c>
      <c r="E134" s="179">
        <f t="shared" si="5"/>
        <v>0.33844195577136066</v>
      </c>
      <c r="F134" s="178">
        <v>1378.836</v>
      </c>
      <c r="G134" s="179">
        <f t="shared" si="6"/>
        <v>7.4794742490646521E-2</v>
      </c>
      <c r="H134" s="178">
        <v>1386.798</v>
      </c>
      <c r="I134" s="179">
        <f t="shared" si="7"/>
        <v>7.8936555895971122E-2</v>
      </c>
      <c r="J134" s="178">
        <v>-2101.3779999999997</v>
      </c>
      <c r="K134" s="178">
        <v>-5459.2610000000004</v>
      </c>
      <c r="L134" s="178"/>
      <c r="M134" s="155" t="s">
        <v>1012</v>
      </c>
    </row>
    <row r="135" spans="1:13" x14ac:dyDescent="0.3">
      <c r="A135" s="155" t="s">
        <v>821</v>
      </c>
      <c r="B135" s="178">
        <v>21.530999999999999</v>
      </c>
      <c r="C135" s="179">
        <f t="shared" si="4"/>
        <v>8.9875848080645492E-4</v>
      </c>
      <c r="D135" s="178">
        <v>235.65199999999999</v>
      </c>
      <c r="E135" s="179">
        <f t="shared" si="5"/>
        <v>1.1649698572774888E-2</v>
      </c>
      <c r="F135" s="178" t="s">
        <v>723</v>
      </c>
      <c r="G135" s="179" t="str">
        <f t="shared" si="6"/>
        <v>x</v>
      </c>
      <c r="H135" s="178" t="s">
        <v>723</v>
      </c>
      <c r="I135" s="179" t="str">
        <f t="shared" si="7"/>
        <v>x</v>
      </c>
      <c r="J135" s="178">
        <v>-21.530999999999999</v>
      </c>
      <c r="K135" s="178">
        <v>-235.65199999999999</v>
      </c>
      <c r="L135" s="178"/>
      <c r="M135" s="155" t="s">
        <v>1013</v>
      </c>
    </row>
    <row r="136" spans="1:13" x14ac:dyDescent="0.3">
      <c r="A136" s="155" t="s">
        <v>822</v>
      </c>
      <c r="B136" s="178" t="s">
        <v>723</v>
      </c>
      <c r="C136" s="179" t="str">
        <f t="shared" si="4"/>
        <v>x</v>
      </c>
      <c r="D136" s="178" t="s">
        <v>723</v>
      </c>
      <c r="E136" s="179" t="str">
        <f t="shared" si="5"/>
        <v>x</v>
      </c>
      <c r="F136" s="178" t="s">
        <v>725</v>
      </c>
      <c r="G136" s="179" t="str">
        <f t="shared" si="6"/>
        <v>x</v>
      </c>
      <c r="H136" s="178" t="s">
        <v>723</v>
      </c>
      <c r="I136" s="179" t="str">
        <f t="shared" si="7"/>
        <v>x</v>
      </c>
      <c r="J136" s="178" t="s">
        <v>725</v>
      </c>
      <c r="K136" s="178" t="s">
        <v>723</v>
      </c>
      <c r="L136" s="178"/>
      <c r="M136" s="155" t="s">
        <v>1014</v>
      </c>
    </row>
    <row r="137" spans="1:13" x14ac:dyDescent="0.3">
      <c r="A137" s="155" t="s">
        <v>823</v>
      </c>
      <c r="B137" s="178" t="s">
        <v>723</v>
      </c>
      <c r="C137" s="179" t="str">
        <f t="shared" si="4"/>
        <v>x</v>
      </c>
      <c r="D137" s="178" t="s">
        <v>723</v>
      </c>
      <c r="E137" s="179" t="str">
        <f t="shared" si="5"/>
        <v>x</v>
      </c>
      <c r="F137" s="178">
        <v>93.927000000000007</v>
      </c>
      <c r="G137" s="179">
        <f t="shared" si="6"/>
        <v>5.0950553785359216E-3</v>
      </c>
      <c r="H137" s="178">
        <v>134.29499999999999</v>
      </c>
      <c r="I137" s="179">
        <f t="shared" si="7"/>
        <v>7.6440727301664985E-3</v>
      </c>
      <c r="J137" s="178">
        <v>93.927000000000007</v>
      </c>
      <c r="K137" s="178">
        <v>134.29499999999999</v>
      </c>
      <c r="L137" s="178"/>
      <c r="M137" s="155" t="s">
        <v>1015</v>
      </c>
    </row>
    <row r="138" spans="1:13" x14ac:dyDescent="0.3">
      <c r="A138" s="155" t="s">
        <v>824</v>
      </c>
      <c r="B138" s="178">
        <v>205.86600000000001</v>
      </c>
      <c r="C138" s="179">
        <f t="shared" si="4"/>
        <v>8.5933683251916623E-3</v>
      </c>
      <c r="D138" s="178">
        <v>52.316000000000003</v>
      </c>
      <c r="E138" s="179">
        <f t="shared" si="5"/>
        <v>2.5862951748056081E-3</v>
      </c>
      <c r="F138" s="178">
        <v>740.16200000000003</v>
      </c>
      <c r="G138" s="179">
        <f t="shared" si="6"/>
        <v>4.0149971563958227E-2</v>
      </c>
      <c r="H138" s="178">
        <v>687.03200000000004</v>
      </c>
      <c r="I138" s="179">
        <f t="shared" si="7"/>
        <v>3.9105868244921634E-2</v>
      </c>
      <c r="J138" s="178">
        <v>534.29600000000005</v>
      </c>
      <c r="K138" s="178">
        <v>634.71600000000001</v>
      </c>
      <c r="L138" s="178"/>
      <c r="M138" s="155" t="s">
        <v>1016</v>
      </c>
    </row>
    <row r="139" spans="1:13" x14ac:dyDescent="0.3">
      <c r="A139" s="155" t="s">
        <v>825</v>
      </c>
      <c r="B139" s="178" t="s">
        <v>723</v>
      </c>
      <c r="C139" s="179" t="str">
        <f t="shared" si="4"/>
        <v>x</v>
      </c>
      <c r="D139" s="178">
        <v>1816.989</v>
      </c>
      <c r="E139" s="179">
        <f t="shared" si="5"/>
        <v>8.9824716785971148E-2</v>
      </c>
      <c r="F139" s="178">
        <v>12.355</v>
      </c>
      <c r="G139" s="179">
        <f t="shared" si="6"/>
        <v>6.7019503659023827E-4</v>
      </c>
      <c r="H139" s="178">
        <v>126.258</v>
      </c>
      <c r="I139" s="179">
        <f t="shared" si="7"/>
        <v>7.1866066105615387E-3</v>
      </c>
      <c r="J139" s="178">
        <v>12.355</v>
      </c>
      <c r="K139" s="178">
        <v>-1690.731</v>
      </c>
      <c r="L139" s="178"/>
      <c r="M139" s="155" t="s">
        <v>1017</v>
      </c>
    </row>
    <row r="140" spans="1:13" x14ac:dyDescent="0.3">
      <c r="A140" s="155" t="s">
        <v>826</v>
      </c>
      <c r="B140" s="178">
        <v>431.46800000000002</v>
      </c>
      <c r="C140" s="179">
        <f t="shared" si="4"/>
        <v>1.8010567284222727E-2</v>
      </c>
      <c r="D140" s="178">
        <v>1379.1510000000001</v>
      </c>
      <c r="E140" s="179">
        <f t="shared" si="5"/>
        <v>6.8179745711222747E-2</v>
      </c>
      <c r="F140" s="178">
        <v>1375.6759999999999</v>
      </c>
      <c r="G140" s="179">
        <f t="shared" si="6"/>
        <v>7.4623328786427565E-2</v>
      </c>
      <c r="H140" s="178">
        <v>1779.518</v>
      </c>
      <c r="I140" s="179">
        <f t="shared" si="7"/>
        <v>0.10129018218578822</v>
      </c>
      <c r="J140" s="178">
        <v>944.20799999999986</v>
      </c>
      <c r="K140" s="178">
        <v>400.36699999999996</v>
      </c>
      <c r="L140" s="178"/>
      <c r="M140" s="155" t="s">
        <v>1018</v>
      </c>
    </row>
    <row r="141" spans="1:13" x14ac:dyDescent="0.3">
      <c r="A141" s="155" t="s">
        <v>827</v>
      </c>
      <c r="B141" s="178">
        <v>5.6890000000000001</v>
      </c>
      <c r="C141" s="179">
        <f t="shared" si="4"/>
        <v>2.3747327097245471E-4</v>
      </c>
      <c r="D141" s="178">
        <v>38.045000000000002</v>
      </c>
      <c r="E141" s="179">
        <f t="shared" si="5"/>
        <v>1.8807936372329567E-3</v>
      </c>
      <c r="F141" s="178">
        <v>143.94</v>
      </c>
      <c r="G141" s="179">
        <f t="shared" si="6"/>
        <v>7.808002716859482E-3</v>
      </c>
      <c r="H141" s="178">
        <v>30.786000000000001</v>
      </c>
      <c r="I141" s="179">
        <f t="shared" si="7"/>
        <v>1.7523394249294901E-3</v>
      </c>
      <c r="J141" s="178">
        <v>138.251</v>
      </c>
      <c r="K141" s="178">
        <v>-7.2590000000000003</v>
      </c>
      <c r="L141" s="178"/>
      <c r="M141" s="155" t="s">
        <v>1019</v>
      </c>
    </row>
    <row r="142" spans="1:13" x14ac:dyDescent="0.3">
      <c r="A142" s="155" t="s">
        <v>828</v>
      </c>
      <c r="B142" s="178">
        <v>74.135000000000005</v>
      </c>
      <c r="C142" s="179">
        <f t="shared" ref="C142:C205" si="8">IF(B142=0,0,IF(OR(B142="x",B142="Ə"),"x",B142/$B$12*100))</f>
        <v>3.0945826935389227E-3</v>
      </c>
      <c r="D142" s="178" t="s">
        <v>723</v>
      </c>
      <c r="E142" s="179" t="str">
        <f t="shared" ref="E142:E205" si="9">IF(D142=0,0,IF(OR(D142="x",D142="Ə"),"x",D142/$D$12*100))</f>
        <v>x</v>
      </c>
      <c r="F142" s="178">
        <v>35.456000000000003</v>
      </c>
      <c r="G142" s="179">
        <f t="shared" ref="G142:G205" si="10">IF(F142=0,0,IF(OR(F142="x",F142="Ə"),"x",F142/$F$12*100))</f>
        <v>1.9233051572111284E-3</v>
      </c>
      <c r="H142" s="178">
        <v>106.94499999999999</v>
      </c>
      <c r="I142" s="179">
        <f t="shared" ref="I142:I205" si="11">IF(H142=0,0,IF(OR(H142="x",H142="Ə"),"x",H142/$H$12*100))</f>
        <v>6.0873104592699375E-3</v>
      </c>
      <c r="J142" s="178">
        <v>-38.679000000000002</v>
      </c>
      <c r="K142" s="178">
        <v>106.94499999999999</v>
      </c>
      <c r="L142" s="178"/>
      <c r="M142" s="155" t="s">
        <v>1020</v>
      </c>
    </row>
    <row r="143" spans="1:13" x14ac:dyDescent="0.3">
      <c r="A143" s="155" t="s">
        <v>829</v>
      </c>
      <c r="B143" s="178" t="s">
        <v>723</v>
      </c>
      <c r="C143" s="179" t="str">
        <f t="shared" si="8"/>
        <v>x</v>
      </c>
      <c r="D143" s="178" t="s">
        <v>725</v>
      </c>
      <c r="E143" s="179" t="str">
        <f t="shared" si="9"/>
        <v>x</v>
      </c>
      <c r="F143" s="178" t="s">
        <v>723</v>
      </c>
      <c r="G143" s="179" t="str">
        <f t="shared" si="10"/>
        <v>x</v>
      </c>
      <c r="H143" s="178" t="s">
        <v>723</v>
      </c>
      <c r="I143" s="179" t="str">
        <f t="shared" si="11"/>
        <v>x</v>
      </c>
      <c r="J143" s="178" t="s">
        <v>723</v>
      </c>
      <c r="K143" s="178" t="s">
        <v>725</v>
      </c>
      <c r="L143" s="178"/>
      <c r="M143" s="155" t="s">
        <v>1021</v>
      </c>
    </row>
    <row r="144" spans="1:13" x14ac:dyDescent="0.3">
      <c r="A144" s="155" t="s">
        <v>830</v>
      </c>
      <c r="B144" s="178" t="s">
        <v>723</v>
      </c>
      <c r="C144" s="179" t="str">
        <f t="shared" si="8"/>
        <v>x</v>
      </c>
      <c r="D144" s="178" t="s">
        <v>723</v>
      </c>
      <c r="E144" s="179" t="str">
        <f t="shared" si="9"/>
        <v>x</v>
      </c>
      <c r="F144" s="178">
        <v>9.2100000000000009</v>
      </c>
      <c r="G144" s="179">
        <f t="shared" si="10"/>
        <v>4.995950050178952E-4</v>
      </c>
      <c r="H144" s="178" t="s">
        <v>725</v>
      </c>
      <c r="I144" s="179" t="str">
        <f t="shared" si="11"/>
        <v>x</v>
      </c>
      <c r="J144" s="178">
        <v>9.2100000000000009</v>
      </c>
      <c r="K144" s="178" t="s">
        <v>725</v>
      </c>
      <c r="L144" s="178"/>
      <c r="M144" s="155" t="s">
        <v>1022</v>
      </c>
    </row>
    <row r="145" spans="1:13" x14ac:dyDescent="0.3">
      <c r="A145" s="155" t="s">
        <v>831</v>
      </c>
      <c r="B145" s="178" t="s">
        <v>723</v>
      </c>
      <c r="C145" s="179" t="str">
        <f t="shared" si="8"/>
        <v>x</v>
      </c>
      <c r="D145" s="178" t="s">
        <v>723</v>
      </c>
      <c r="E145" s="179" t="str">
        <f t="shared" si="9"/>
        <v>x</v>
      </c>
      <c r="F145" s="178">
        <v>198.005</v>
      </c>
      <c r="G145" s="179">
        <f t="shared" si="10"/>
        <v>1.0740750159453673E-2</v>
      </c>
      <c r="H145" s="178" t="s">
        <v>723</v>
      </c>
      <c r="I145" s="179" t="str">
        <f t="shared" si="11"/>
        <v>x</v>
      </c>
      <c r="J145" s="178">
        <v>198.005</v>
      </c>
      <c r="K145" s="178" t="s">
        <v>723</v>
      </c>
      <c r="L145" s="178"/>
      <c r="M145" s="155" t="s">
        <v>1023</v>
      </c>
    </row>
    <row r="146" spans="1:13" x14ac:dyDescent="0.3">
      <c r="A146" s="155" t="s">
        <v>832</v>
      </c>
      <c r="B146" s="178">
        <v>7479.6279999999997</v>
      </c>
      <c r="C146" s="179">
        <f t="shared" si="8"/>
        <v>0.31221861958466501</v>
      </c>
      <c r="D146" s="178">
        <v>6509.71</v>
      </c>
      <c r="E146" s="179">
        <f t="shared" si="9"/>
        <v>0.32181419761418711</v>
      </c>
      <c r="F146" s="178">
        <v>22680.329000000002</v>
      </c>
      <c r="G146" s="179">
        <f t="shared" si="10"/>
        <v>1.2302908882261143</v>
      </c>
      <c r="H146" s="178">
        <v>28011.903999999999</v>
      </c>
      <c r="I146" s="179">
        <f t="shared" si="11"/>
        <v>1.5944378531325951</v>
      </c>
      <c r="J146" s="178">
        <v>15200.701000000001</v>
      </c>
      <c r="K146" s="178">
        <v>21502.194</v>
      </c>
      <c r="L146" s="178"/>
      <c r="M146" s="155" t="s">
        <v>1024</v>
      </c>
    </row>
    <row r="147" spans="1:13" x14ac:dyDescent="0.3">
      <c r="A147" s="155" t="s">
        <v>833</v>
      </c>
      <c r="B147" s="178">
        <v>135.54499999999999</v>
      </c>
      <c r="C147" s="179">
        <f t="shared" si="8"/>
        <v>5.6579916530078E-3</v>
      </c>
      <c r="D147" s="178">
        <v>73.119</v>
      </c>
      <c r="E147" s="179">
        <f t="shared" si="9"/>
        <v>3.6147128390284283E-3</v>
      </c>
      <c r="F147" s="178">
        <v>195.04900000000001</v>
      </c>
      <c r="G147" s="179">
        <f t="shared" si="10"/>
        <v>1.0580402403228602E-2</v>
      </c>
      <c r="H147" s="178">
        <v>395.92899999999997</v>
      </c>
      <c r="I147" s="179">
        <f t="shared" si="11"/>
        <v>2.2536282601601634E-2</v>
      </c>
      <c r="J147" s="178">
        <v>59.504000000000019</v>
      </c>
      <c r="K147" s="178">
        <v>322.80999999999995</v>
      </c>
      <c r="L147" s="178"/>
      <c r="M147" s="155" t="s">
        <v>1025</v>
      </c>
    </row>
    <row r="148" spans="1:13" x14ac:dyDescent="0.3">
      <c r="A148" s="155" t="s">
        <v>834</v>
      </c>
      <c r="B148" s="178">
        <v>63.841000000000001</v>
      </c>
      <c r="C148" s="179">
        <f t="shared" si="8"/>
        <v>2.6648850575061492E-3</v>
      </c>
      <c r="D148" s="178">
        <v>159.19200000000001</v>
      </c>
      <c r="E148" s="179">
        <f t="shared" si="9"/>
        <v>7.8698199684160541E-3</v>
      </c>
      <c r="F148" s="178">
        <v>31655.411</v>
      </c>
      <c r="G148" s="179">
        <f t="shared" si="10"/>
        <v>1.7171428031909373</v>
      </c>
      <c r="H148" s="178">
        <v>725.85199999999998</v>
      </c>
      <c r="I148" s="179">
        <f t="shared" si="11"/>
        <v>4.1315503029426361E-2</v>
      </c>
      <c r="J148" s="178">
        <v>31591.57</v>
      </c>
      <c r="K148" s="178">
        <v>566.66</v>
      </c>
      <c r="L148" s="178"/>
      <c r="M148" s="155" t="s">
        <v>1026</v>
      </c>
    </row>
    <row r="149" spans="1:13" x14ac:dyDescent="0.3">
      <c r="A149" s="155" t="s">
        <v>835</v>
      </c>
      <c r="B149" s="178">
        <v>5849.2280000000001</v>
      </c>
      <c r="C149" s="179">
        <f t="shared" si="8"/>
        <v>0.24416159357069245</v>
      </c>
      <c r="D149" s="178">
        <v>3892.2939999999999</v>
      </c>
      <c r="E149" s="179">
        <f t="shared" si="9"/>
        <v>0.19241955025469873</v>
      </c>
      <c r="F149" s="178">
        <v>1873.473</v>
      </c>
      <c r="G149" s="179">
        <f t="shared" si="10"/>
        <v>0.10162624895069393</v>
      </c>
      <c r="H149" s="178">
        <v>901.66499999999996</v>
      </c>
      <c r="I149" s="179">
        <f t="shared" si="11"/>
        <v>5.1322780730820777E-2</v>
      </c>
      <c r="J149" s="178">
        <v>-3975.7550000000001</v>
      </c>
      <c r="K149" s="178">
        <v>-2990.6289999999999</v>
      </c>
      <c r="L149" s="178"/>
      <c r="M149" s="155" t="s">
        <v>1027</v>
      </c>
    </row>
    <row r="150" spans="1:13" x14ac:dyDescent="0.3">
      <c r="A150" s="155" t="s">
        <v>836</v>
      </c>
      <c r="B150" s="178">
        <v>645.55100000000004</v>
      </c>
      <c r="C150" s="179">
        <f t="shared" si="8"/>
        <v>2.6946934004137654E-2</v>
      </c>
      <c r="D150" s="178">
        <v>645.19899999999996</v>
      </c>
      <c r="E150" s="179">
        <f t="shared" si="9"/>
        <v>3.1896075015089134E-2</v>
      </c>
      <c r="F150" s="178">
        <v>844.87800000000004</v>
      </c>
      <c r="G150" s="179">
        <f t="shared" si="10"/>
        <v>4.5830274554778422E-2</v>
      </c>
      <c r="H150" s="178">
        <v>1123.5509999999999</v>
      </c>
      <c r="I150" s="179">
        <f t="shared" si="11"/>
        <v>6.3952534048559523E-2</v>
      </c>
      <c r="J150" s="178">
        <v>199.327</v>
      </c>
      <c r="K150" s="178">
        <v>478.35199999999998</v>
      </c>
      <c r="L150" s="178"/>
      <c r="M150" s="155" t="s">
        <v>1028</v>
      </c>
    </row>
    <row r="151" spans="1:13" x14ac:dyDescent="0.3">
      <c r="A151" s="155" t="s">
        <v>837</v>
      </c>
      <c r="B151" s="178">
        <v>18.312000000000001</v>
      </c>
      <c r="C151" s="179">
        <f t="shared" si="8"/>
        <v>7.6438926666331348E-4</v>
      </c>
      <c r="D151" s="178" t="s">
        <v>725</v>
      </c>
      <c r="E151" s="179" t="str">
        <f t="shared" si="9"/>
        <v>x</v>
      </c>
      <c r="F151" s="178">
        <v>77.552999999999997</v>
      </c>
      <c r="G151" s="179">
        <f t="shared" si="10"/>
        <v>4.2068503174975923E-3</v>
      </c>
      <c r="H151" s="178">
        <v>127.28</v>
      </c>
      <c r="I151" s="179">
        <f t="shared" si="11"/>
        <v>7.2447788606842551E-3</v>
      </c>
      <c r="J151" s="178">
        <v>59.241</v>
      </c>
      <c r="K151" s="178">
        <v>127.154</v>
      </c>
      <c r="L151" s="178"/>
      <c r="M151" s="155" t="s">
        <v>1029</v>
      </c>
    </row>
    <row r="152" spans="1:13" x14ac:dyDescent="0.3">
      <c r="A152" s="155" t="s">
        <v>838</v>
      </c>
      <c r="B152" s="178">
        <v>30.617999999999999</v>
      </c>
      <c r="C152" s="179">
        <f t="shared" si="8"/>
        <v>1.2780728793521916E-3</v>
      </c>
      <c r="D152" s="178">
        <v>1.6040000000000001</v>
      </c>
      <c r="E152" s="179">
        <f t="shared" si="9"/>
        <v>7.9295386887151065E-5</v>
      </c>
      <c r="F152" s="178">
        <v>920.97799999999995</v>
      </c>
      <c r="G152" s="179">
        <f t="shared" si="10"/>
        <v>4.995830711524115E-2</v>
      </c>
      <c r="H152" s="178">
        <v>676.75300000000004</v>
      </c>
      <c r="I152" s="179">
        <f t="shared" si="11"/>
        <v>3.8520787463110086E-2</v>
      </c>
      <c r="J152" s="178">
        <v>890.3599999999999</v>
      </c>
      <c r="K152" s="178">
        <v>675.149</v>
      </c>
      <c r="L152" s="178"/>
      <c r="M152" s="155" t="s">
        <v>1030</v>
      </c>
    </row>
    <row r="153" spans="1:13" x14ac:dyDescent="0.3">
      <c r="A153" s="155" t="s">
        <v>839</v>
      </c>
      <c r="B153" s="178" t="s">
        <v>723</v>
      </c>
      <c r="C153" s="179" t="str">
        <f t="shared" si="8"/>
        <v>x</v>
      </c>
      <c r="D153" s="178" t="s">
        <v>723</v>
      </c>
      <c r="E153" s="179" t="str">
        <f t="shared" si="9"/>
        <v>x</v>
      </c>
      <c r="F153" s="178">
        <v>81.933000000000007</v>
      </c>
      <c r="G153" s="179">
        <f t="shared" si="10"/>
        <v>4.4444427303074055E-3</v>
      </c>
      <c r="H153" s="178">
        <v>115.709</v>
      </c>
      <c r="I153" s="179">
        <f t="shared" si="11"/>
        <v>6.5861574260756943E-3</v>
      </c>
      <c r="J153" s="178">
        <v>81.933000000000007</v>
      </c>
      <c r="K153" s="178">
        <v>115.709</v>
      </c>
      <c r="L153" s="178"/>
      <c r="M153" s="155" t="s">
        <v>1031</v>
      </c>
    </row>
    <row r="154" spans="1:13" x14ac:dyDescent="0.3">
      <c r="A154" s="155" t="s">
        <v>840</v>
      </c>
      <c r="B154" s="178" t="s">
        <v>723</v>
      </c>
      <c r="C154" s="179" t="str">
        <f t="shared" si="8"/>
        <v>x</v>
      </c>
      <c r="D154" s="178" t="s">
        <v>725</v>
      </c>
      <c r="E154" s="179" t="str">
        <f t="shared" si="9"/>
        <v>x</v>
      </c>
      <c r="F154" s="178">
        <v>6.4039999999999999</v>
      </c>
      <c r="G154" s="179">
        <f t="shared" si="10"/>
        <v>3.4738397525891425E-4</v>
      </c>
      <c r="H154" s="178">
        <v>89.263999999999996</v>
      </c>
      <c r="I154" s="179">
        <f t="shared" si="11"/>
        <v>5.0809077641429867E-3</v>
      </c>
      <c r="J154" s="178">
        <v>6.4039999999999999</v>
      </c>
      <c r="K154" s="178">
        <v>88.99499999999999</v>
      </c>
      <c r="L154" s="178"/>
      <c r="M154" s="155" t="s">
        <v>1032</v>
      </c>
    </row>
    <row r="155" spans="1:13" x14ac:dyDescent="0.3">
      <c r="A155" s="155" t="s">
        <v>841</v>
      </c>
      <c r="B155" s="178">
        <v>2098.61</v>
      </c>
      <c r="C155" s="179">
        <f t="shared" si="8"/>
        <v>8.7601297450431229E-2</v>
      </c>
      <c r="D155" s="178">
        <v>2040.0319999999999</v>
      </c>
      <c r="E155" s="179">
        <f t="shared" si="9"/>
        <v>0.10085107649761131</v>
      </c>
      <c r="F155" s="178">
        <v>64.335999999999999</v>
      </c>
      <c r="G155" s="179">
        <f t="shared" si="10"/>
        <v>3.4898962261488927E-3</v>
      </c>
      <c r="H155" s="178">
        <v>325.142</v>
      </c>
      <c r="I155" s="179">
        <f t="shared" si="11"/>
        <v>1.850708586046983E-2</v>
      </c>
      <c r="J155" s="178">
        <v>-2034.2740000000001</v>
      </c>
      <c r="K155" s="178">
        <v>-1714.8899999999999</v>
      </c>
      <c r="L155" s="178"/>
      <c r="M155" s="155" t="s">
        <v>1033</v>
      </c>
    </row>
    <row r="156" spans="1:13" x14ac:dyDescent="0.3">
      <c r="A156" s="155" t="s">
        <v>842</v>
      </c>
      <c r="B156" s="178">
        <v>285669.261</v>
      </c>
      <c r="C156" s="179">
        <f t="shared" si="8"/>
        <v>11.92455859130847</v>
      </c>
      <c r="D156" s="178">
        <v>120689.917</v>
      </c>
      <c r="E156" s="179">
        <f t="shared" si="9"/>
        <v>5.966429963773785</v>
      </c>
      <c r="F156" s="178">
        <v>346430.39600000001</v>
      </c>
      <c r="G156" s="179">
        <f t="shared" si="10"/>
        <v>18.792062478607104</v>
      </c>
      <c r="H156" s="178">
        <v>380886.576</v>
      </c>
      <c r="I156" s="179">
        <f t="shared" si="11"/>
        <v>21.68006767852928</v>
      </c>
      <c r="J156" s="178">
        <v>60761.135000000009</v>
      </c>
      <c r="K156" s="178">
        <v>260196.65899999999</v>
      </c>
      <c r="L156" s="178"/>
      <c r="M156" s="155" t="s">
        <v>1034</v>
      </c>
    </row>
    <row r="157" spans="1:13" x14ac:dyDescent="0.3">
      <c r="A157" s="155" t="s">
        <v>843</v>
      </c>
      <c r="B157" s="178">
        <v>16798.816999999999</v>
      </c>
      <c r="C157" s="179">
        <f t="shared" si="8"/>
        <v>0.70122517515515537</v>
      </c>
      <c r="D157" s="178">
        <v>12289.063</v>
      </c>
      <c r="E157" s="179">
        <f t="shared" si="9"/>
        <v>0.60752244704836245</v>
      </c>
      <c r="F157" s="178">
        <v>795.71699999999998</v>
      </c>
      <c r="G157" s="179">
        <f t="shared" si="10"/>
        <v>4.3163543822782244E-2</v>
      </c>
      <c r="H157" s="178">
        <v>1724.675</v>
      </c>
      <c r="I157" s="179">
        <f t="shared" si="11"/>
        <v>9.8168518082578704E-2</v>
      </c>
      <c r="J157" s="178">
        <v>-16003.099999999999</v>
      </c>
      <c r="K157" s="178">
        <v>-10564.388000000001</v>
      </c>
      <c r="L157" s="178"/>
      <c r="M157" s="155" t="s">
        <v>1035</v>
      </c>
    </row>
    <row r="158" spans="1:13" x14ac:dyDescent="0.3">
      <c r="A158" s="155" t="s">
        <v>731</v>
      </c>
      <c r="B158" s="178">
        <v>12595.206</v>
      </c>
      <c r="C158" s="179">
        <f t="shared" si="8"/>
        <v>0.5257558037250637</v>
      </c>
      <c r="D158" s="178">
        <v>25.891999999999999</v>
      </c>
      <c r="E158" s="179">
        <f t="shared" si="9"/>
        <v>1.2799976042905954E-3</v>
      </c>
      <c r="F158" s="178">
        <v>565.74800000000005</v>
      </c>
      <c r="G158" s="179">
        <f t="shared" si="10"/>
        <v>3.0688911498248012E-2</v>
      </c>
      <c r="H158" s="178">
        <v>357.95699999999999</v>
      </c>
      <c r="I158" s="179">
        <f t="shared" si="11"/>
        <v>2.0374915985496178E-2</v>
      </c>
      <c r="J158" s="178">
        <v>-12029.458000000001</v>
      </c>
      <c r="K158" s="178">
        <v>332.065</v>
      </c>
      <c r="L158" s="178"/>
      <c r="M158" s="155" t="s">
        <v>925</v>
      </c>
    </row>
    <row r="159" spans="1:13" x14ac:dyDescent="0.3">
      <c r="A159" s="155" t="s">
        <v>844</v>
      </c>
      <c r="B159" s="178" t="s">
        <v>725</v>
      </c>
      <c r="C159" s="179" t="str">
        <f t="shared" si="8"/>
        <v>x</v>
      </c>
      <c r="D159" s="178">
        <v>186.62299999999999</v>
      </c>
      <c r="E159" s="179">
        <f t="shared" si="9"/>
        <v>9.225899617855856E-3</v>
      </c>
      <c r="F159" s="178" t="s">
        <v>725</v>
      </c>
      <c r="G159" s="179" t="str">
        <f t="shared" si="10"/>
        <v>x</v>
      </c>
      <c r="H159" s="178" t="s">
        <v>723</v>
      </c>
      <c r="I159" s="179" t="str">
        <f t="shared" si="11"/>
        <v>x</v>
      </c>
      <c r="J159" s="178" t="s">
        <v>725</v>
      </c>
      <c r="K159" s="178">
        <v>-186.62299999999999</v>
      </c>
      <c r="L159" s="178"/>
      <c r="M159" s="155" t="s">
        <v>1036</v>
      </c>
    </row>
    <row r="160" spans="1:13" x14ac:dyDescent="0.3">
      <c r="A160" s="155" t="s">
        <v>845</v>
      </c>
      <c r="B160" s="178" t="s">
        <v>725</v>
      </c>
      <c r="C160" s="179" t="str">
        <f t="shared" si="8"/>
        <v>x</v>
      </c>
      <c r="D160" s="178" t="s">
        <v>725</v>
      </c>
      <c r="E160" s="179" t="str">
        <f t="shared" si="9"/>
        <v>x</v>
      </c>
      <c r="F160" s="178" t="s">
        <v>725</v>
      </c>
      <c r="G160" s="179" t="str">
        <f t="shared" si="10"/>
        <v>x</v>
      </c>
      <c r="H160" s="178">
        <v>1.079</v>
      </c>
      <c r="I160" s="179">
        <f t="shared" si="11"/>
        <v>6.1416690687290316E-5</v>
      </c>
      <c r="J160" s="178" t="s">
        <v>725</v>
      </c>
      <c r="K160" s="178">
        <v>0.999</v>
      </c>
      <c r="L160" s="178"/>
      <c r="M160" s="155" t="s">
        <v>1037</v>
      </c>
    </row>
    <row r="161" spans="1:13" x14ac:dyDescent="0.3">
      <c r="A161" s="155" t="s">
        <v>846</v>
      </c>
      <c r="B161" s="178">
        <v>971994.48399999959</v>
      </c>
      <c r="C161" s="179">
        <f t="shared" si="8"/>
        <v>40.573511949844118</v>
      </c>
      <c r="D161" s="178">
        <v>945895.6649999998</v>
      </c>
      <c r="E161" s="179">
        <f t="shared" si="9"/>
        <v>46.761323385943903</v>
      </c>
      <c r="F161" s="178">
        <v>282189.2790000001</v>
      </c>
      <c r="G161" s="179">
        <f t="shared" si="10"/>
        <v>15.307313165906761</v>
      </c>
      <c r="H161" s="178">
        <v>238120.67800000001</v>
      </c>
      <c r="I161" s="179">
        <f t="shared" si="11"/>
        <v>13.553831350300143</v>
      </c>
      <c r="J161" s="178">
        <v>-689805.20499999949</v>
      </c>
      <c r="K161" s="178">
        <v>-707774.98699999973</v>
      </c>
      <c r="L161" s="178"/>
      <c r="M161" s="155" t="s">
        <v>846</v>
      </c>
    </row>
    <row r="162" spans="1:13" x14ac:dyDescent="0.3">
      <c r="A162" s="155" t="s">
        <v>718</v>
      </c>
      <c r="B162" s="178">
        <v>2146.7829999999999</v>
      </c>
      <c r="C162" s="179">
        <f t="shared" si="8"/>
        <v>8.961216049886786E-2</v>
      </c>
      <c r="D162" s="178">
        <v>3021.777</v>
      </c>
      <c r="E162" s="179">
        <f t="shared" si="9"/>
        <v>0.14938464856714134</v>
      </c>
      <c r="F162" s="178">
        <v>11431.467000000001</v>
      </c>
      <c r="G162" s="179">
        <f t="shared" si="10"/>
        <v>0.62009813390085811</v>
      </c>
      <c r="H162" s="178">
        <v>15459.72</v>
      </c>
      <c r="I162" s="179">
        <f t="shared" si="11"/>
        <v>0.87996741552559388</v>
      </c>
      <c r="J162" s="178">
        <v>9284.6840000000011</v>
      </c>
      <c r="K162" s="178">
        <v>12437.942999999999</v>
      </c>
      <c r="L162" s="178"/>
      <c r="M162" s="155" t="s">
        <v>914</v>
      </c>
    </row>
    <row r="163" spans="1:13" x14ac:dyDescent="0.3">
      <c r="A163" s="155" t="s">
        <v>847</v>
      </c>
      <c r="B163" s="178">
        <v>1.0289999999999999</v>
      </c>
      <c r="C163" s="179">
        <f t="shared" si="8"/>
        <v>4.2953066590025642E-5</v>
      </c>
      <c r="D163" s="178" t="s">
        <v>725</v>
      </c>
      <c r="E163" s="179" t="str">
        <f t="shared" si="9"/>
        <v>x</v>
      </c>
      <c r="F163" s="178">
        <v>37.826000000000001</v>
      </c>
      <c r="G163" s="179">
        <f t="shared" si="10"/>
        <v>2.0518654353753421E-3</v>
      </c>
      <c r="H163" s="178">
        <v>611.80700000000002</v>
      </c>
      <c r="I163" s="179">
        <f t="shared" si="11"/>
        <v>3.4824060499832277E-2</v>
      </c>
      <c r="J163" s="178">
        <v>36.796999999999997</v>
      </c>
      <c r="K163" s="178">
        <v>611.32799999999997</v>
      </c>
      <c r="L163" s="178"/>
      <c r="M163" s="155" t="s">
        <v>1038</v>
      </c>
    </row>
    <row r="164" spans="1:13" x14ac:dyDescent="0.3">
      <c r="A164" s="155" t="s">
        <v>848</v>
      </c>
      <c r="B164" s="178">
        <v>2.84</v>
      </c>
      <c r="C164" s="179">
        <f t="shared" si="8"/>
        <v>1.1854879408714561E-4</v>
      </c>
      <c r="D164" s="178">
        <v>29.63</v>
      </c>
      <c r="E164" s="179">
        <f t="shared" si="9"/>
        <v>1.4647894722358392E-3</v>
      </c>
      <c r="F164" s="178">
        <v>280.69400000000002</v>
      </c>
      <c r="G164" s="179">
        <f t="shared" si="10"/>
        <v>1.5226201991150171E-2</v>
      </c>
      <c r="H164" s="178">
        <v>622.84299999999996</v>
      </c>
      <c r="I164" s="179">
        <f t="shared" si="11"/>
        <v>3.5452229729141756E-2</v>
      </c>
      <c r="J164" s="178">
        <v>277.85400000000004</v>
      </c>
      <c r="K164" s="178">
        <v>593.21299999999997</v>
      </c>
      <c r="L164" s="178"/>
      <c r="M164" s="155" t="s">
        <v>1039</v>
      </c>
    </row>
    <row r="165" spans="1:13" x14ac:dyDescent="0.3">
      <c r="A165" s="155" t="s">
        <v>849</v>
      </c>
      <c r="B165" s="178">
        <v>77041.231</v>
      </c>
      <c r="C165" s="179">
        <f t="shared" si="8"/>
        <v>3.215896137337753</v>
      </c>
      <c r="D165" s="178">
        <v>82695.115000000005</v>
      </c>
      <c r="E165" s="179">
        <f t="shared" si="9"/>
        <v>4.0881179162110035</v>
      </c>
      <c r="F165" s="178">
        <v>303.62900000000002</v>
      </c>
      <c r="G165" s="179">
        <f t="shared" si="10"/>
        <v>1.6470307467815255E-2</v>
      </c>
      <c r="H165" s="178">
        <v>214.01900000000001</v>
      </c>
      <c r="I165" s="179">
        <f t="shared" si="11"/>
        <v>1.2181963599817597E-2</v>
      </c>
      <c r="J165" s="178">
        <v>-76737.601999999999</v>
      </c>
      <c r="K165" s="178">
        <v>-82481.096000000005</v>
      </c>
      <c r="L165" s="178"/>
      <c r="M165" s="155" t="s">
        <v>1040</v>
      </c>
    </row>
    <row r="166" spans="1:13" x14ac:dyDescent="0.3">
      <c r="A166" s="155" t="s">
        <v>850</v>
      </c>
      <c r="B166" s="178">
        <v>10978.725</v>
      </c>
      <c r="C166" s="179">
        <f t="shared" si="8"/>
        <v>0.45827979202971747</v>
      </c>
      <c r="D166" s="178">
        <v>7464.69</v>
      </c>
      <c r="E166" s="179">
        <f t="shared" si="9"/>
        <v>0.36902461442808454</v>
      </c>
      <c r="F166" s="178">
        <v>1652.617</v>
      </c>
      <c r="G166" s="179">
        <f t="shared" si="10"/>
        <v>8.9645949881396181E-2</v>
      </c>
      <c r="H166" s="178">
        <v>608.49</v>
      </c>
      <c r="I166" s="179">
        <f t="shared" si="11"/>
        <v>3.4635256826978024E-2</v>
      </c>
      <c r="J166" s="178">
        <v>-9326.1080000000002</v>
      </c>
      <c r="K166" s="178">
        <v>-6856.2</v>
      </c>
      <c r="L166" s="178"/>
      <c r="M166" s="155" t="s">
        <v>1041</v>
      </c>
    </row>
    <row r="167" spans="1:13" x14ac:dyDescent="0.3">
      <c r="A167" s="155" t="s">
        <v>851</v>
      </c>
      <c r="B167" s="178">
        <v>19.965</v>
      </c>
      <c r="C167" s="179">
        <f t="shared" si="8"/>
        <v>8.3338967392600769E-4</v>
      </c>
      <c r="D167" s="178">
        <v>128.102</v>
      </c>
      <c r="E167" s="179">
        <f t="shared" si="9"/>
        <v>6.3328538971432835E-3</v>
      </c>
      <c r="F167" s="178">
        <v>398.68799999999999</v>
      </c>
      <c r="G167" s="179">
        <f t="shared" si="10"/>
        <v>2.1626768008748597E-2</v>
      </c>
      <c r="H167" s="178">
        <v>461.19600000000003</v>
      </c>
      <c r="I167" s="179">
        <f t="shared" si="11"/>
        <v>2.6251280888058892E-2</v>
      </c>
      <c r="J167" s="178">
        <v>378.72300000000001</v>
      </c>
      <c r="K167" s="178">
        <v>333.09400000000005</v>
      </c>
      <c r="L167" s="178"/>
      <c r="M167" s="155" t="s">
        <v>1042</v>
      </c>
    </row>
    <row r="168" spans="1:13" x14ac:dyDescent="0.3">
      <c r="A168" s="155" t="s">
        <v>852</v>
      </c>
      <c r="B168" s="178" t="s">
        <v>725</v>
      </c>
      <c r="C168" s="179" t="str">
        <f t="shared" si="8"/>
        <v>x</v>
      </c>
      <c r="D168" s="178" t="s">
        <v>723</v>
      </c>
      <c r="E168" s="179" t="str">
        <f t="shared" si="9"/>
        <v>x</v>
      </c>
      <c r="F168" s="178">
        <v>4.2779999999999996</v>
      </c>
      <c r="G168" s="179">
        <f t="shared" si="10"/>
        <v>2.3205943881287244E-4</v>
      </c>
      <c r="H168" s="178">
        <v>1.121</v>
      </c>
      <c r="I168" s="179">
        <f t="shared" si="11"/>
        <v>6.3807331103292347E-5</v>
      </c>
      <c r="J168" s="178">
        <v>4.1609999999999996</v>
      </c>
      <c r="K168" s="178">
        <v>1.121</v>
      </c>
      <c r="L168" s="178"/>
      <c r="M168" s="155" t="s">
        <v>1043</v>
      </c>
    </row>
    <row r="169" spans="1:13" x14ac:dyDescent="0.3">
      <c r="A169" s="155" t="s">
        <v>853</v>
      </c>
      <c r="B169" s="178" t="s">
        <v>723</v>
      </c>
      <c r="C169" s="179" t="str">
        <f t="shared" si="8"/>
        <v>x</v>
      </c>
      <c r="D169" s="178" t="s">
        <v>723</v>
      </c>
      <c r="E169" s="179" t="str">
        <f t="shared" si="9"/>
        <v>x</v>
      </c>
      <c r="F169" s="178">
        <v>1.7150000000000001</v>
      </c>
      <c r="G169" s="179">
        <f t="shared" si="10"/>
        <v>9.3029905928956587E-5</v>
      </c>
      <c r="H169" s="178" t="s">
        <v>723</v>
      </c>
      <c r="I169" s="179" t="str">
        <f t="shared" si="11"/>
        <v>x</v>
      </c>
      <c r="J169" s="178">
        <v>1.7150000000000001</v>
      </c>
      <c r="K169" s="178" t="s">
        <v>723</v>
      </c>
      <c r="L169" s="178"/>
      <c r="M169" s="155" t="s">
        <v>1044</v>
      </c>
    </row>
    <row r="170" spans="1:13" x14ac:dyDescent="0.3">
      <c r="A170" s="155" t="s">
        <v>854</v>
      </c>
      <c r="B170" s="178">
        <v>420488.64199999999</v>
      </c>
      <c r="C170" s="179">
        <f t="shared" si="8"/>
        <v>17.552261069169536</v>
      </c>
      <c r="D170" s="178">
        <v>375792.56199999998</v>
      </c>
      <c r="E170" s="179">
        <f t="shared" si="9"/>
        <v>18.57769114283273</v>
      </c>
      <c r="F170" s="178">
        <v>59505.817000000003</v>
      </c>
      <c r="G170" s="179">
        <f t="shared" si="10"/>
        <v>3.2278837071345228</v>
      </c>
      <c r="H170" s="178">
        <v>51689.080999999998</v>
      </c>
      <c r="I170" s="179">
        <f t="shared" si="11"/>
        <v>2.9421430024905422</v>
      </c>
      <c r="J170" s="178">
        <v>-360982.82500000001</v>
      </c>
      <c r="K170" s="178">
        <v>-324103.48099999997</v>
      </c>
      <c r="L170" s="178"/>
      <c r="M170" s="155" t="s">
        <v>1045</v>
      </c>
    </row>
    <row r="171" spans="1:13" x14ac:dyDescent="0.3">
      <c r="A171" s="155" t="s">
        <v>855</v>
      </c>
      <c r="B171" s="178">
        <v>55.832000000000001</v>
      </c>
      <c r="C171" s="179">
        <f t="shared" si="8"/>
        <v>2.3305691096737725E-3</v>
      </c>
      <c r="D171" s="178">
        <v>252.88800000000001</v>
      </c>
      <c r="E171" s="179">
        <f t="shared" si="9"/>
        <v>1.25017779296246E-2</v>
      </c>
      <c r="F171" s="178">
        <v>763.55100000000004</v>
      </c>
      <c r="G171" s="179">
        <f t="shared" si="10"/>
        <v>4.1418704199394016E-2</v>
      </c>
      <c r="H171" s="178">
        <v>655.26700000000005</v>
      </c>
      <c r="I171" s="179">
        <f t="shared" si="11"/>
        <v>3.7297804130295334E-2</v>
      </c>
      <c r="J171" s="178">
        <v>707.71900000000005</v>
      </c>
      <c r="K171" s="178">
        <v>402.37900000000002</v>
      </c>
      <c r="L171" s="178"/>
      <c r="M171" s="155" t="s">
        <v>1046</v>
      </c>
    </row>
    <row r="172" spans="1:13" x14ac:dyDescent="0.3">
      <c r="A172" s="155" t="s">
        <v>856</v>
      </c>
      <c r="B172" s="178">
        <v>11156.008</v>
      </c>
      <c r="C172" s="179">
        <f t="shared" si="8"/>
        <v>0.46568003353047499</v>
      </c>
      <c r="D172" s="178">
        <v>8371.1790000000001</v>
      </c>
      <c r="E172" s="179">
        <f t="shared" si="9"/>
        <v>0.41383782886944787</v>
      </c>
      <c r="F172" s="178">
        <v>9657.6650000000009</v>
      </c>
      <c r="G172" s="179">
        <f t="shared" si="10"/>
        <v>0.52387852270750823</v>
      </c>
      <c r="H172" s="178">
        <v>7828.7870000000003</v>
      </c>
      <c r="I172" s="179">
        <f t="shared" si="11"/>
        <v>0.44561463358265013</v>
      </c>
      <c r="J172" s="178">
        <v>-1498.3429999999989</v>
      </c>
      <c r="K172" s="178">
        <v>-542.39199999999983</v>
      </c>
      <c r="L172" s="178"/>
      <c r="M172" s="155" t="s">
        <v>1047</v>
      </c>
    </row>
    <row r="173" spans="1:13" x14ac:dyDescent="0.3">
      <c r="A173" s="155" t="s">
        <v>857</v>
      </c>
      <c r="B173" s="178">
        <v>11738.05</v>
      </c>
      <c r="C173" s="179">
        <f t="shared" si="8"/>
        <v>0.48997594099810543</v>
      </c>
      <c r="D173" s="178">
        <v>5867.12</v>
      </c>
      <c r="E173" s="179">
        <f t="shared" si="9"/>
        <v>0.29004710119285643</v>
      </c>
      <c r="F173" s="178">
        <v>2006.07</v>
      </c>
      <c r="G173" s="179">
        <f t="shared" si="10"/>
        <v>0.10881895241218772</v>
      </c>
      <c r="H173" s="178">
        <v>1221.279</v>
      </c>
      <c r="I173" s="179">
        <f t="shared" si="11"/>
        <v>6.9515212776536814E-2</v>
      </c>
      <c r="J173" s="178">
        <v>-9731.98</v>
      </c>
      <c r="K173" s="178">
        <v>-4645.8410000000003</v>
      </c>
      <c r="L173" s="178"/>
      <c r="M173" s="155" t="s">
        <v>1048</v>
      </c>
    </row>
    <row r="174" spans="1:13" x14ac:dyDescent="0.3">
      <c r="A174" s="155" t="s">
        <v>858</v>
      </c>
      <c r="B174" s="178">
        <v>5375.58</v>
      </c>
      <c r="C174" s="179">
        <f t="shared" si="8"/>
        <v>0.22439032623907681</v>
      </c>
      <c r="D174" s="178">
        <v>4731.3270000000002</v>
      </c>
      <c r="E174" s="179">
        <f t="shared" si="9"/>
        <v>0.23389800807644875</v>
      </c>
      <c r="F174" s="178">
        <v>45691.101000000002</v>
      </c>
      <c r="G174" s="179">
        <f t="shared" si="10"/>
        <v>2.4785066051431222</v>
      </c>
      <c r="H174" s="178">
        <v>18417.514999999999</v>
      </c>
      <c r="I174" s="179">
        <f t="shared" si="11"/>
        <v>1.0483251362219923</v>
      </c>
      <c r="J174" s="178">
        <v>40315.521000000001</v>
      </c>
      <c r="K174" s="178">
        <v>13686.187999999998</v>
      </c>
      <c r="L174" s="178"/>
      <c r="M174" s="155" t="s">
        <v>1049</v>
      </c>
    </row>
    <row r="175" spans="1:13" x14ac:dyDescent="0.3">
      <c r="A175" s="155" t="s">
        <v>859</v>
      </c>
      <c r="B175" s="178">
        <v>82060.873000000007</v>
      </c>
      <c r="C175" s="179">
        <f t="shared" si="8"/>
        <v>3.4254287098198617</v>
      </c>
      <c r="D175" s="178">
        <v>96188.171000000002</v>
      </c>
      <c r="E175" s="179">
        <f t="shared" si="9"/>
        <v>4.7551609933992793</v>
      </c>
      <c r="F175" s="178">
        <v>8893.8259999999991</v>
      </c>
      <c r="G175" s="179">
        <f t="shared" si="10"/>
        <v>0.48244419599329919</v>
      </c>
      <c r="H175" s="178">
        <v>10689.665999999999</v>
      </c>
      <c r="I175" s="179">
        <f t="shared" si="11"/>
        <v>0.60845589459911387</v>
      </c>
      <c r="J175" s="178">
        <v>-73167.047000000006</v>
      </c>
      <c r="K175" s="178">
        <v>-85498.505000000005</v>
      </c>
      <c r="L175" s="178"/>
      <c r="M175" s="155" t="s">
        <v>1050</v>
      </c>
    </row>
    <row r="176" spans="1:13" x14ac:dyDescent="0.3">
      <c r="A176" s="155" t="s">
        <v>724</v>
      </c>
      <c r="B176" s="178" t="s">
        <v>725</v>
      </c>
      <c r="C176" s="179" t="str">
        <f t="shared" si="8"/>
        <v>x</v>
      </c>
      <c r="D176" s="178" t="s">
        <v>723</v>
      </c>
      <c r="E176" s="179" t="str">
        <f t="shared" si="9"/>
        <v>x</v>
      </c>
      <c r="F176" s="178">
        <v>1674.3030000000001</v>
      </c>
      <c r="G176" s="179">
        <f t="shared" si="10"/>
        <v>9.0822303549020295E-2</v>
      </c>
      <c r="H176" s="178">
        <v>4188.9179999999997</v>
      </c>
      <c r="I176" s="179">
        <f t="shared" si="11"/>
        <v>0.23843325405043816</v>
      </c>
      <c r="J176" s="178">
        <v>1673.9780000000001</v>
      </c>
      <c r="K176" s="178">
        <v>4188.9179999999997</v>
      </c>
      <c r="L176" s="178"/>
      <c r="M176" s="155" t="s">
        <v>919</v>
      </c>
    </row>
    <row r="177" spans="1:13" x14ac:dyDescent="0.3">
      <c r="A177" s="155" t="s">
        <v>726</v>
      </c>
      <c r="B177" s="178">
        <v>3.9359999999999999</v>
      </c>
      <c r="C177" s="179">
        <f t="shared" si="8"/>
        <v>1.642986103968328E-4</v>
      </c>
      <c r="D177" s="178">
        <v>1.605</v>
      </c>
      <c r="E177" s="179">
        <f t="shared" si="9"/>
        <v>7.9344822913888688E-5</v>
      </c>
      <c r="F177" s="178">
        <v>248.44900000000001</v>
      </c>
      <c r="G177" s="179">
        <f t="shared" si="10"/>
        <v>1.3477077025156464E-2</v>
      </c>
      <c r="H177" s="178">
        <v>48.747999999999998</v>
      </c>
      <c r="I177" s="179">
        <f t="shared" si="11"/>
        <v>2.7747366428396924E-3</v>
      </c>
      <c r="J177" s="178">
        <v>244.51300000000001</v>
      </c>
      <c r="K177" s="178">
        <v>47.143000000000001</v>
      </c>
      <c r="L177" s="178"/>
      <c r="M177" s="155" t="s">
        <v>920</v>
      </c>
    </row>
    <row r="178" spans="1:13" x14ac:dyDescent="0.3">
      <c r="A178" s="155" t="s">
        <v>860</v>
      </c>
      <c r="B178" s="178">
        <v>4.4580000000000002</v>
      </c>
      <c r="C178" s="179">
        <f t="shared" si="8"/>
        <v>1.8608821269031517E-4</v>
      </c>
      <c r="D178" s="178">
        <v>4.3449999999999998</v>
      </c>
      <c r="E178" s="179">
        <f t="shared" si="9"/>
        <v>2.1479953617498215E-4</v>
      </c>
      <c r="F178" s="178">
        <v>8631.5370000000003</v>
      </c>
      <c r="G178" s="179">
        <f t="shared" si="10"/>
        <v>0.46821637033953833</v>
      </c>
      <c r="H178" s="178">
        <v>5606.7510000000002</v>
      </c>
      <c r="I178" s="179">
        <f t="shared" si="11"/>
        <v>0.31913632245380508</v>
      </c>
      <c r="J178" s="178">
        <v>8627.0789999999997</v>
      </c>
      <c r="K178" s="178">
        <v>5602.4059999999999</v>
      </c>
      <c r="L178" s="178"/>
      <c r="M178" s="155" t="s">
        <v>1051</v>
      </c>
    </row>
    <row r="179" spans="1:13" x14ac:dyDescent="0.3">
      <c r="A179" s="155" t="s">
        <v>861</v>
      </c>
      <c r="B179" s="178">
        <v>38409.163</v>
      </c>
      <c r="C179" s="179">
        <f t="shared" si="8"/>
        <v>1.6032957589952859</v>
      </c>
      <c r="D179" s="178">
        <v>69960.016000000003</v>
      </c>
      <c r="E179" s="179">
        <f t="shared" si="9"/>
        <v>3.4585452215406973</v>
      </c>
      <c r="F179" s="178">
        <v>53042.260999999999</v>
      </c>
      <c r="G179" s="179">
        <f t="shared" si="10"/>
        <v>2.8772691259995118</v>
      </c>
      <c r="H179" s="178">
        <v>40329.822999999997</v>
      </c>
      <c r="I179" s="179">
        <f t="shared" si="11"/>
        <v>2.2955739246192461</v>
      </c>
      <c r="J179" s="178">
        <v>14633.097999999998</v>
      </c>
      <c r="K179" s="178">
        <v>-29630.193000000007</v>
      </c>
      <c r="L179" s="178"/>
      <c r="M179" s="155" t="s">
        <v>1052</v>
      </c>
    </row>
    <row r="180" spans="1:13" x14ac:dyDescent="0.3">
      <c r="A180" s="155" t="s">
        <v>862</v>
      </c>
      <c r="B180" s="178" t="s">
        <v>725</v>
      </c>
      <c r="C180" s="179" t="str">
        <f t="shared" si="8"/>
        <v>x</v>
      </c>
      <c r="D180" s="178">
        <v>0.53100000000000003</v>
      </c>
      <c r="E180" s="179">
        <f t="shared" si="9"/>
        <v>2.6250530197679059E-5</v>
      </c>
      <c r="F180" s="178">
        <v>74.298000000000002</v>
      </c>
      <c r="G180" s="179">
        <f t="shared" si="10"/>
        <v>4.0302833531834495E-3</v>
      </c>
      <c r="H180" s="178">
        <v>62.470999999999997</v>
      </c>
      <c r="I180" s="179">
        <f t="shared" si="11"/>
        <v>3.5558499387634045E-3</v>
      </c>
      <c r="J180" s="178">
        <v>74.094000000000008</v>
      </c>
      <c r="K180" s="178">
        <v>61.94</v>
      </c>
      <c r="L180" s="178"/>
      <c r="M180" s="155" t="s">
        <v>1053</v>
      </c>
    </row>
    <row r="181" spans="1:13" x14ac:dyDescent="0.3">
      <c r="A181" s="155" t="s">
        <v>863</v>
      </c>
      <c r="B181" s="178">
        <v>1097.752</v>
      </c>
      <c r="C181" s="179">
        <f t="shared" si="8"/>
        <v>4.582294922772967E-2</v>
      </c>
      <c r="D181" s="178">
        <v>214.53</v>
      </c>
      <c r="E181" s="179">
        <f t="shared" si="9"/>
        <v>1.0605510816022767E-2</v>
      </c>
      <c r="F181" s="178">
        <v>532.94000000000005</v>
      </c>
      <c r="G181" s="179">
        <f t="shared" si="10"/>
        <v>2.8909246685584915E-2</v>
      </c>
      <c r="H181" s="178">
        <v>24.370999999999999</v>
      </c>
      <c r="I181" s="179">
        <f t="shared" si="11"/>
        <v>1.3871975613901318E-3</v>
      </c>
      <c r="J181" s="178">
        <v>-564.8119999999999</v>
      </c>
      <c r="K181" s="178">
        <v>-190.15899999999999</v>
      </c>
      <c r="L181" s="178"/>
      <c r="M181" s="155" t="s">
        <v>1054</v>
      </c>
    </row>
    <row r="182" spans="1:13" x14ac:dyDescent="0.3">
      <c r="A182" s="155" t="s">
        <v>864</v>
      </c>
      <c r="B182" s="178" t="s">
        <v>725</v>
      </c>
      <c r="C182" s="179" t="str">
        <f t="shared" si="8"/>
        <v>x</v>
      </c>
      <c r="D182" s="178" t="s">
        <v>725</v>
      </c>
      <c r="E182" s="179" t="str">
        <f t="shared" si="9"/>
        <v>x</v>
      </c>
      <c r="F182" s="178" t="s">
        <v>723</v>
      </c>
      <c r="G182" s="179" t="str">
        <f t="shared" si="10"/>
        <v>x</v>
      </c>
      <c r="H182" s="178" t="s">
        <v>723</v>
      </c>
      <c r="I182" s="179" t="str">
        <f t="shared" si="11"/>
        <v>x</v>
      </c>
      <c r="J182" s="178" t="s">
        <v>725</v>
      </c>
      <c r="K182" s="178" t="s">
        <v>725</v>
      </c>
      <c r="L182" s="178"/>
      <c r="M182" s="155" t="s">
        <v>1055</v>
      </c>
    </row>
    <row r="183" spans="1:13" x14ac:dyDescent="0.3">
      <c r="A183" s="155" t="s">
        <v>865</v>
      </c>
      <c r="B183" s="178">
        <v>52418.881999999998</v>
      </c>
      <c r="C183" s="179">
        <f t="shared" si="8"/>
        <v>2.1880969184846419</v>
      </c>
      <c r="D183" s="178">
        <v>55096.78</v>
      </c>
      <c r="E183" s="179">
        <f t="shared" si="9"/>
        <v>2.7237658892370615</v>
      </c>
      <c r="F183" s="178">
        <v>17620.187999999998</v>
      </c>
      <c r="G183" s="179">
        <f t="shared" si="10"/>
        <v>0.95580433358048378</v>
      </c>
      <c r="H183" s="178">
        <v>15417.171</v>
      </c>
      <c r="I183" s="179">
        <f t="shared" si="11"/>
        <v>0.87754552602415414</v>
      </c>
      <c r="J183" s="178">
        <v>-34798.694000000003</v>
      </c>
      <c r="K183" s="178">
        <v>-39679.608999999997</v>
      </c>
      <c r="L183" s="178"/>
      <c r="M183" s="155" t="s">
        <v>1056</v>
      </c>
    </row>
    <row r="184" spans="1:13" x14ac:dyDescent="0.3">
      <c r="A184" s="155" t="s">
        <v>727</v>
      </c>
      <c r="B184" s="178">
        <v>976.05399999999997</v>
      </c>
      <c r="C184" s="179">
        <f t="shared" si="8"/>
        <v>4.0742966430962965E-2</v>
      </c>
      <c r="D184" s="178">
        <v>196.76</v>
      </c>
      <c r="E184" s="179">
        <f t="shared" si="9"/>
        <v>9.7270326208951634E-3</v>
      </c>
      <c r="F184" s="178">
        <v>4073.79</v>
      </c>
      <c r="G184" s="179">
        <f t="shared" si="10"/>
        <v>0.22098209940193825</v>
      </c>
      <c r="H184" s="178">
        <v>2624.8090000000002</v>
      </c>
      <c r="I184" s="179">
        <f t="shared" si="11"/>
        <v>0.14940415427823522</v>
      </c>
      <c r="J184" s="178">
        <v>3097.7359999999999</v>
      </c>
      <c r="K184" s="178">
        <v>2428.049</v>
      </c>
      <c r="L184" s="178"/>
      <c r="M184" s="155" t="s">
        <v>921</v>
      </c>
    </row>
    <row r="185" spans="1:13" x14ac:dyDescent="0.3">
      <c r="A185" s="155" t="s">
        <v>866</v>
      </c>
      <c r="B185" s="178">
        <v>14.789</v>
      </c>
      <c r="C185" s="179">
        <f t="shared" si="8"/>
        <v>6.1733032244887199E-4</v>
      </c>
      <c r="D185" s="178">
        <v>72.397000000000006</v>
      </c>
      <c r="E185" s="179">
        <f t="shared" si="9"/>
        <v>3.5790200277238627E-3</v>
      </c>
      <c r="F185" s="178">
        <v>958.21400000000006</v>
      </c>
      <c r="G185" s="179">
        <f t="shared" si="10"/>
        <v>5.1978168093183216E-2</v>
      </c>
      <c r="H185" s="178">
        <v>895.34</v>
      </c>
      <c r="I185" s="179">
        <f t="shared" si="11"/>
        <v>5.096276166817286E-2</v>
      </c>
      <c r="J185" s="178">
        <v>943.42500000000007</v>
      </c>
      <c r="K185" s="178">
        <v>822.94299999999998</v>
      </c>
      <c r="L185" s="178"/>
      <c r="M185" s="155" t="s">
        <v>1057</v>
      </c>
    </row>
    <row r="186" spans="1:13" x14ac:dyDescent="0.3">
      <c r="A186" s="155" t="s">
        <v>867</v>
      </c>
      <c r="B186" s="178">
        <v>1791.7370000000001</v>
      </c>
      <c r="C186" s="179">
        <f t="shared" si="8"/>
        <v>7.4791641081450713E-2</v>
      </c>
      <c r="D186" s="178">
        <v>921.23299999999995</v>
      </c>
      <c r="E186" s="179">
        <f t="shared" si="9"/>
        <v>4.5542099219582813E-2</v>
      </c>
      <c r="F186" s="178">
        <v>2.8780000000000001</v>
      </c>
      <c r="G186" s="179">
        <f t="shared" si="10"/>
        <v>1.5611665846270383E-4</v>
      </c>
      <c r="H186" s="178" t="s">
        <v>725</v>
      </c>
      <c r="I186" s="179" t="str">
        <f t="shared" si="11"/>
        <v>x</v>
      </c>
      <c r="J186" s="178">
        <v>-1788.8590000000002</v>
      </c>
      <c r="K186" s="178">
        <v>-920.7589999999999</v>
      </c>
      <c r="L186" s="178"/>
      <c r="M186" s="155" t="s">
        <v>1058</v>
      </c>
    </row>
    <row r="187" spans="1:13" x14ac:dyDescent="0.3">
      <c r="A187" s="155" t="s">
        <v>868</v>
      </c>
      <c r="B187" s="178">
        <v>1592.0119999999999</v>
      </c>
      <c r="C187" s="179">
        <f t="shared" si="8"/>
        <v>6.6454613652205924E-2</v>
      </c>
      <c r="D187" s="178">
        <v>1116.3150000000001</v>
      </c>
      <c r="E187" s="179">
        <f t="shared" si="9"/>
        <v>5.5186178187612248E-2</v>
      </c>
      <c r="F187" s="178">
        <v>1325.9090000000001</v>
      </c>
      <c r="G187" s="179">
        <f t="shared" si="10"/>
        <v>7.1923725679508402E-2</v>
      </c>
      <c r="H187" s="178">
        <v>2351.424</v>
      </c>
      <c r="I187" s="179">
        <f t="shared" si="11"/>
        <v>0.13384307737040865</v>
      </c>
      <c r="J187" s="178">
        <v>-266.10299999999984</v>
      </c>
      <c r="K187" s="178">
        <v>1235.1089999999999</v>
      </c>
      <c r="L187" s="178"/>
      <c r="M187" s="155" t="s">
        <v>1059</v>
      </c>
    </row>
    <row r="188" spans="1:13" x14ac:dyDescent="0.3">
      <c r="A188" s="155" t="s">
        <v>869</v>
      </c>
      <c r="B188" s="178">
        <v>1989.4839999999999</v>
      </c>
      <c r="C188" s="179">
        <f t="shared" si="8"/>
        <v>8.3046101780165776E-2</v>
      </c>
      <c r="D188" s="178">
        <v>1034.548</v>
      </c>
      <c r="E188" s="179">
        <f t="shared" si="9"/>
        <v>5.1143942589356825E-2</v>
      </c>
      <c r="F188" s="178">
        <v>2152.4650000000001</v>
      </c>
      <c r="G188" s="179">
        <f t="shared" si="10"/>
        <v>0.11676012621887553</v>
      </c>
      <c r="H188" s="178">
        <v>1683.242</v>
      </c>
      <c r="I188" s="179">
        <f t="shared" si="11"/>
        <v>9.5810151312192698E-2</v>
      </c>
      <c r="J188" s="178">
        <v>162.98100000000022</v>
      </c>
      <c r="K188" s="178">
        <v>648.69399999999996</v>
      </c>
      <c r="L188" s="178"/>
      <c r="M188" s="155" t="s">
        <v>1060</v>
      </c>
    </row>
    <row r="189" spans="1:13" x14ac:dyDescent="0.3">
      <c r="A189" s="155" t="s">
        <v>870</v>
      </c>
      <c r="B189" s="178">
        <v>2376.9830000000002</v>
      </c>
      <c r="C189" s="179">
        <f t="shared" si="8"/>
        <v>9.9221291625227345E-2</v>
      </c>
      <c r="D189" s="178">
        <v>2185.65</v>
      </c>
      <c r="E189" s="179">
        <f t="shared" si="9"/>
        <v>0.10804985183909085</v>
      </c>
      <c r="F189" s="178" t="s">
        <v>723</v>
      </c>
      <c r="G189" s="179" t="str">
        <f t="shared" si="10"/>
        <v>x</v>
      </c>
      <c r="H189" s="178">
        <v>43.692</v>
      </c>
      <c r="I189" s="179">
        <f t="shared" si="11"/>
        <v>2.4869490727609717E-3</v>
      </c>
      <c r="J189" s="178">
        <v>-2376.9830000000002</v>
      </c>
      <c r="K189" s="178">
        <v>-2141.9580000000001</v>
      </c>
      <c r="L189" s="178"/>
      <c r="M189" s="155" t="s">
        <v>1061</v>
      </c>
    </row>
    <row r="190" spans="1:13" x14ac:dyDescent="0.3">
      <c r="A190" s="155" t="s">
        <v>871</v>
      </c>
      <c r="B190" s="178">
        <v>26.411000000000001</v>
      </c>
      <c r="C190" s="179">
        <f t="shared" si="8"/>
        <v>1.1024620424773248E-3</v>
      </c>
      <c r="D190" s="178">
        <v>22.954999999999998</v>
      </c>
      <c r="E190" s="179">
        <f t="shared" si="9"/>
        <v>1.1348039937621899E-3</v>
      </c>
      <c r="F190" s="178">
        <v>50.887</v>
      </c>
      <c r="G190" s="179">
        <f t="shared" si="10"/>
        <v>2.7603573311993086E-3</v>
      </c>
      <c r="H190" s="178">
        <v>116.607</v>
      </c>
      <c r="I190" s="179">
        <f t="shared" si="11"/>
        <v>6.6372715949702147E-3</v>
      </c>
      <c r="J190" s="178">
        <v>24.475999999999999</v>
      </c>
      <c r="K190" s="178">
        <v>93.652000000000001</v>
      </c>
      <c r="L190" s="178"/>
      <c r="M190" s="155" t="s">
        <v>1062</v>
      </c>
    </row>
    <row r="191" spans="1:13" x14ac:dyDescent="0.3">
      <c r="A191" s="155" t="s">
        <v>872</v>
      </c>
      <c r="B191" s="178">
        <v>32.671999999999997</v>
      </c>
      <c r="C191" s="179">
        <f t="shared" si="8"/>
        <v>1.3638120423997257E-3</v>
      </c>
      <c r="D191" s="178">
        <v>246.74600000000001</v>
      </c>
      <c r="E191" s="179">
        <f t="shared" si="9"/>
        <v>1.2198141853402105E-2</v>
      </c>
      <c r="F191" s="178">
        <v>1505.8119999999999</v>
      </c>
      <c r="G191" s="179">
        <f t="shared" si="10"/>
        <v>8.1682535689034386E-2</v>
      </c>
      <c r="H191" s="178">
        <v>2317.335</v>
      </c>
      <c r="I191" s="179">
        <f t="shared" si="11"/>
        <v>0.1319027311527636</v>
      </c>
      <c r="J191" s="178">
        <v>1473.1399999999999</v>
      </c>
      <c r="K191" s="178">
        <v>2070.5889999999999</v>
      </c>
      <c r="L191" s="178"/>
      <c r="M191" s="155" t="s">
        <v>1063</v>
      </c>
    </row>
    <row r="192" spans="1:13" x14ac:dyDescent="0.3">
      <c r="A192" s="155" t="s">
        <v>873</v>
      </c>
      <c r="B192" s="178">
        <v>21.364000000000001</v>
      </c>
      <c r="C192" s="179">
        <f t="shared" si="8"/>
        <v>8.9178747777386572E-4</v>
      </c>
      <c r="D192" s="178">
        <v>21.257999999999999</v>
      </c>
      <c r="E192" s="179">
        <f t="shared" si="9"/>
        <v>1.0509110563884396E-3</v>
      </c>
      <c r="F192" s="178">
        <v>71.206999999999994</v>
      </c>
      <c r="G192" s="179">
        <f t="shared" si="10"/>
        <v>3.862612543138899E-3</v>
      </c>
      <c r="H192" s="178">
        <v>706.36599999999999</v>
      </c>
      <c r="I192" s="179">
        <f t="shared" si="11"/>
        <v>4.0206359716421232E-2</v>
      </c>
      <c r="J192" s="178">
        <v>49.842999999999989</v>
      </c>
      <c r="K192" s="178">
        <v>685.10799999999995</v>
      </c>
      <c r="L192" s="178"/>
      <c r="M192" s="155" t="s">
        <v>1064</v>
      </c>
    </row>
    <row r="193" spans="1:13" x14ac:dyDescent="0.3">
      <c r="A193" s="155" t="s">
        <v>874</v>
      </c>
      <c r="B193" s="178">
        <v>9016.384</v>
      </c>
      <c r="C193" s="179">
        <f t="shared" si="8"/>
        <v>0.37636670782627968</v>
      </c>
      <c r="D193" s="178">
        <v>9213.5020000000004</v>
      </c>
      <c r="E193" s="179">
        <f t="shared" si="9"/>
        <v>0.45547893121916466</v>
      </c>
      <c r="F193" s="178">
        <v>2137.913</v>
      </c>
      <c r="G193" s="179">
        <f t="shared" si="10"/>
        <v>0.11597075526197864</v>
      </c>
      <c r="H193" s="178">
        <v>1640.018</v>
      </c>
      <c r="I193" s="179">
        <f t="shared" si="11"/>
        <v>9.3349840804067177E-2</v>
      </c>
      <c r="J193" s="178">
        <v>-6878.4709999999995</v>
      </c>
      <c r="K193" s="178">
        <v>-7573.4840000000004</v>
      </c>
      <c r="L193" s="178"/>
      <c r="M193" s="155" t="s">
        <v>1065</v>
      </c>
    </row>
    <row r="194" spans="1:13" x14ac:dyDescent="0.3">
      <c r="A194" s="155" t="s">
        <v>875</v>
      </c>
      <c r="B194" s="178">
        <v>6.0309999999999997</v>
      </c>
      <c r="C194" s="179">
        <f t="shared" si="8"/>
        <v>2.5174921730266729E-4</v>
      </c>
      <c r="D194" s="178">
        <v>5.8719999999999999</v>
      </c>
      <c r="E194" s="179">
        <f t="shared" si="9"/>
        <v>2.9028834900333609E-4</v>
      </c>
      <c r="F194" s="178" t="s">
        <v>725</v>
      </c>
      <c r="G194" s="179" t="str">
        <f t="shared" si="10"/>
        <v>x</v>
      </c>
      <c r="H194" s="178">
        <v>20.094999999999999</v>
      </c>
      <c r="I194" s="179">
        <f t="shared" si="11"/>
        <v>1.1438075990371629E-3</v>
      </c>
      <c r="J194" s="178">
        <v>-6.0249999999999995</v>
      </c>
      <c r="K194" s="178">
        <v>14.222999999999999</v>
      </c>
      <c r="L194" s="178"/>
      <c r="M194" s="155" t="s">
        <v>1066</v>
      </c>
    </row>
    <row r="195" spans="1:13" x14ac:dyDescent="0.3">
      <c r="A195" s="155" t="s">
        <v>876</v>
      </c>
      <c r="B195" s="178">
        <v>129.74</v>
      </c>
      <c r="C195" s="179">
        <f t="shared" si="8"/>
        <v>5.4156762481923498E-3</v>
      </c>
      <c r="D195" s="178">
        <v>493.69600000000003</v>
      </c>
      <c r="E195" s="179">
        <f t="shared" si="9"/>
        <v>2.4406368656258684E-2</v>
      </c>
      <c r="F195" s="178">
        <v>347.28199999999998</v>
      </c>
      <c r="G195" s="179">
        <f t="shared" si="10"/>
        <v>1.8838257603976619E-2</v>
      </c>
      <c r="H195" s="178">
        <v>1815.864</v>
      </c>
      <c r="I195" s="179">
        <f t="shared" si="11"/>
        <v>0.10335899686578845</v>
      </c>
      <c r="J195" s="178">
        <v>217.54199999999997</v>
      </c>
      <c r="K195" s="178">
        <v>1322.1680000000001</v>
      </c>
      <c r="L195" s="178"/>
      <c r="M195" s="155" t="s">
        <v>1067</v>
      </c>
    </row>
    <row r="196" spans="1:13" x14ac:dyDescent="0.3">
      <c r="A196" s="155" t="s">
        <v>877</v>
      </c>
      <c r="B196" s="178">
        <v>5845.8819999999996</v>
      </c>
      <c r="C196" s="179">
        <f t="shared" si="8"/>
        <v>0.24402192305484188</v>
      </c>
      <c r="D196" s="178">
        <v>1755.4739999999999</v>
      </c>
      <c r="E196" s="179">
        <f t="shared" si="9"/>
        <v>8.6783659601206126E-2</v>
      </c>
      <c r="F196" s="178">
        <v>911.51800000000003</v>
      </c>
      <c r="G196" s="179">
        <f t="shared" si="10"/>
        <v>4.9445150899446441E-2</v>
      </c>
      <c r="H196" s="178">
        <v>1655.2719999999999</v>
      </c>
      <c r="I196" s="179">
        <f t="shared" si="11"/>
        <v>9.4218098635155151E-2</v>
      </c>
      <c r="J196" s="178">
        <v>-4934.3639999999996</v>
      </c>
      <c r="K196" s="178">
        <v>-100.202</v>
      </c>
      <c r="L196" s="178"/>
      <c r="M196" s="155" t="s">
        <v>1068</v>
      </c>
    </row>
    <row r="197" spans="1:13" x14ac:dyDescent="0.3">
      <c r="A197" s="155" t="s">
        <v>878</v>
      </c>
      <c r="B197" s="178">
        <v>22148.392</v>
      </c>
      <c r="C197" s="179">
        <f t="shared" si="8"/>
        <v>0.92452998682020537</v>
      </c>
      <c r="D197" s="178">
        <v>13664.22</v>
      </c>
      <c r="E197" s="179">
        <f t="shared" si="9"/>
        <v>0.67550474526879511</v>
      </c>
      <c r="F197" s="178">
        <v>1624.8969999999999</v>
      </c>
      <c r="G197" s="179">
        <f t="shared" si="10"/>
        <v>8.814228283046284E-2</v>
      </c>
      <c r="H197" s="178">
        <v>740.74800000000005</v>
      </c>
      <c r="I197" s="179">
        <f t="shared" si="11"/>
        <v>4.2163383496968423E-2</v>
      </c>
      <c r="J197" s="178">
        <v>-20523.494999999999</v>
      </c>
      <c r="K197" s="178">
        <v>-12923.472</v>
      </c>
      <c r="L197" s="178"/>
      <c r="M197" s="155" t="s">
        <v>1069</v>
      </c>
    </row>
    <row r="198" spans="1:13" x14ac:dyDescent="0.3">
      <c r="A198" s="155" t="s">
        <v>879</v>
      </c>
      <c r="B198" s="178" t="s">
        <v>723</v>
      </c>
      <c r="C198" s="179" t="str">
        <f t="shared" si="8"/>
        <v>x</v>
      </c>
      <c r="D198" s="178" t="s">
        <v>725</v>
      </c>
      <c r="E198" s="179" t="str">
        <f t="shared" si="9"/>
        <v>x</v>
      </c>
      <c r="F198" s="178">
        <v>1884.106</v>
      </c>
      <c r="G198" s="179">
        <f t="shared" si="10"/>
        <v>0.10220303436745345</v>
      </c>
      <c r="H198" s="178">
        <v>744.37199999999996</v>
      </c>
      <c r="I198" s="179">
        <f t="shared" si="11"/>
        <v>4.236966161286345E-2</v>
      </c>
      <c r="J198" s="178">
        <v>1884.106</v>
      </c>
      <c r="K198" s="178">
        <v>744.31299999999999</v>
      </c>
      <c r="L198" s="178"/>
      <c r="M198" s="155" t="s">
        <v>1070</v>
      </c>
    </row>
    <row r="199" spans="1:13" x14ac:dyDescent="0.3">
      <c r="A199" s="155" t="s">
        <v>880</v>
      </c>
      <c r="B199" s="178">
        <v>4332.7139999999999</v>
      </c>
      <c r="C199" s="179">
        <f t="shared" si="8"/>
        <v>0.18085845768468062</v>
      </c>
      <c r="D199" s="178">
        <v>2196.2159999999999</v>
      </c>
      <c r="E199" s="179">
        <f t="shared" si="9"/>
        <v>0.10857219289760059</v>
      </c>
      <c r="F199" s="178">
        <v>2251.4630000000002</v>
      </c>
      <c r="G199" s="179">
        <f t="shared" si="10"/>
        <v>0.12213025719680841</v>
      </c>
      <c r="H199" s="178">
        <v>2759.6660000000002</v>
      </c>
      <c r="I199" s="179">
        <f t="shared" si="11"/>
        <v>0.15708021605396824</v>
      </c>
      <c r="J199" s="178">
        <v>-2081.2509999999997</v>
      </c>
      <c r="K199" s="178">
        <v>563.45000000000027</v>
      </c>
      <c r="L199" s="178"/>
      <c r="M199" s="155" t="s">
        <v>1071</v>
      </c>
    </row>
    <row r="200" spans="1:13" x14ac:dyDescent="0.3">
      <c r="A200" s="155" t="s">
        <v>730</v>
      </c>
      <c r="B200" s="178">
        <v>67142.137000000002</v>
      </c>
      <c r="C200" s="179">
        <f t="shared" si="8"/>
        <v>2.8026828780929298</v>
      </c>
      <c r="D200" s="178">
        <v>50963.481</v>
      </c>
      <c r="E200" s="179">
        <f t="shared" si="9"/>
        <v>2.5194320093584617</v>
      </c>
      <c r="F200" s="178">
        <v>10012.651</v>
      </c>
      <c r="G200" s="179">
        <f t="shared" si="10"/>
        <v>0.54313468258278319</v>
      </c>
      <c r="H200" s="178">
        <v>13626.904</v>
      </c>
      <c r="I200" s="179">
        <f t="shared" si="11"/>
        <v>0.77564351065189918</v>
      </c>
      <c r="J200" s="178">
        <v>-57129.486000000004</v>
      </c>
      <c r="K200" s="178">
        <v>-37336.576999999997</v>
      </c>
      <c r="L200" s="178"/>
      <c r="M200" s="155" t="s">
        <v>924</v>
      </c>
    </row>
    <row r="201" spans="1:13" x14ac:dyDescent="0.3">
      <c r="A201" s="155" t="s">
        <v>881</v>
      </c>
      <c r="B201" s="178">
        <v>19535.226999999999</v>
      </c>
      <c r="C201" s="179">
        <f t="shared" si="8"/>
        <v>0.81544986023543919</v>
      </c>
      <c r="D201" s="178">
        <v>20864.633999999998</v>
      </c>
      <c r="E201" s="179">
        <f t="shared" si="9"/>
        <v>1.0314646042947668</v>
      </c>
      <c r="F201" s="178">
        <v>4732.5860000000002</v>
      </c>
      <c r="G201" s="179">
        <f t="shared" si="10"/>
        <v>0.25671838506163092</v>
      </c>
      <c r="H201" s="178">
        <v>4918.2460000000001</v>
      </c>
      <c r="I201" s="179">
        <f t="shared" si="11"/>
        <v>0.27994661103429364</v>
      </c>
      <c r="J201" s="178">
        <v>-14802.641</v>
      </c>
      <c r="K201" s="178">
        <v>-15946.387999999999</v>
      </c>
      <c r="L201" s="178"/>
      <c r="M201" s="155" t="s">
        <v>1072</v>
      </c>
    </row>
    <row r="202" spans="1:13" x14ac:dyDescent="0.3">
      <c r="A202" s="155" t="s">
        <v>882</v>
      </c>
      <c r="B202" s="178">
        <v>56.543999999999997</v>
      </c>
      <c r="C202" s="179">
        <f t="shared" si="8"/>
        <v>2.3602897932618171E-3</v>
      </c>
      <c r="D202" s="178" t="s">
        <v>723</v>
      </c>
      <c r="E202" s="179" t="str">
        <f t="shared" si="9"/>
        <v>x</v>
      </c>
      <c r="F202" s="178">
        <v>587.12099999999998</v>
      </c>
      <c r="G202" s="179">
        <f t="shared" si="10"/>
        <v>3.1848286529979543E-2</v>
      </c>
      <c r="H202" s="178" t="s">
        <v>723</v>
      </c>
      <c r="I202" s="179" t="str">
        <f t="shared" si="11"/>
        <v>x</v>
      </c>
      <c r="J202" s="178">
        <v>530.577</v>
      </c>
      <c r="K202" s="178" t="s">
        <v>723</v>
      </c>
      <c r="L202" s="178"/>
      <c r="M202" s="155" t="s">
        <v>1073</v>
      </c>
    </row>
    <row r="203" spans="1:13" x14ac:dyDescent="0.3">
      <c r="A203" s="155" t="s">
        <v>883</v>
      </c>
      <c r="B203" s="178">
        <v>23755.368999999999</v>
      </c>
      <c r="C203" s="179">
        <f t="shared" si="8"/>
        <v>0.99160927748069072</v>
      </c>
      <c r="D203" s="178">
        <v>11788.749</v>
      </c>
      <c r="E203" s="179">
        <f t="shared" si="9"/>
        <v>0.58278891076715411</v>
      </c>
      <c r="F203" s="178">
        <v>3292.453</v>
      </c>
      <c r="G203" s="179">
        <f t="shared" si="10"/>
        <v>0.17859859642303844</v>
      </c>
      <c r="H203" s="178">
        <v>3994.9789999999998</v>
      </c>
      <c r="I203" s="179">
        <f t="shared" si="11"/>
        <v>0.22739424424950916</v>
      </c>
      <c r="J203" s="178">
        <v>-20462.915999999997</v>
      </c>
      <c r="K203" s="178">
        <v>-7793.77</v>
      </c>
      <c r="L203" s="178"/>
      <c r="M203" s="155" t="s">
        <v>1074</v>
      </c>
    </row>
    <row r="204" spans="1:13" x14ac:dyDescent="0.3">
      <c r="A204" s="155" t="s">
        <v>884</v>
      </c>
      <c r="B204" s="178">
        <v>32</v>
      </c>
      <c r="C204" s="179">
        <f t="shared" si="8"/>
        <v>1.3357610601368521E-3</v>
      </c>
      <c r="D204" s="178" t="s">
        <v>723</v>
      </c>
      <c r="E204" s="179" t="str">
        <f t="shared" si="9"/>
        <v>x</v>
      </c>
      <c r="F204" s="178" t="s">
        <v>723</v>
      </c>
      <c r="G204" s="179" t="str">
        <f t="shared" si="10"/>
        <v>x</v>
      </c>
      <c r="H204" s="178" t="s">
        <v>723</v>
      </c>
      <c r="I204" s="179" t="str">
        <f t="shared" si="11"/>
        <v>x</v>
      </c>
      <c r="J204" s="178">
        <v>-32</v>
      </c>
      <c r="K204" s="178" t="s">
        <v>723</v>
      </c>
      <c r="L204" s="178"/>
      <c r="M204" s="155" t="s">
        <v>1075</v>
      </c>
    </row>
    <row r="205" spans="1:13" x14ac:dyDescent="0.3">
      <c r="A205" s="155" t="s">
        <v>885</v>
      </c>
      <c r="B205" s="178" t="s">
        <v>723</v>
      </c>
      <c r="C205" s="179" t="str">
        <f t="shared" si="8"/>
        <v>x</v>
      </c>
      <c r="D205" s="178">
        <v>121.16200000000001</v>
      </c>
      <c r="E205" s="179">
        <f t="shared" si="9"/>
        <v>5.9897678715841634E-3</v>
      </c>
      <c r="F205" s="178">
        <v>356.25599999999997</v>
      </c>
      <c r="G205" s="179">
        <f t="shared" si="10"/>
        <v>1.9325050826021199E-2</v>
      </c>
      <c r="H205" s="178">
        <v>259.55</v>
      </c>
      <c r="I205" s="179">
        <f t="shared" si="11"/>
        <v>1.4773588570793514E-2</v>
      </c>
      <c r="J205" s="178">
        <v>356.25599999999997</v>
      </c>
      <c r="K205" s="178">
        <v>138.38800000000001</v>
      </c>
      <c r="L205" s="178"/>
      <c r="M205" s="155" t="s">
        <v>1076</v>
      </c>
    </row>
    <row r="206" spans="1:13" x14ac:dyDescent="0.3">
      <c r="A206" s="155" t="s">
        <v>886</v>
      </c>
      <c r="B206" s="178" t="s">
        <v>725</v>
      </c>
      <c r="C206" s="179" t="str">
        <f t="shared" ref="C206:C227" si="12">IF(B206=0,0,IF(OR(B206="x",B206="Ə"),"x",B206/$B$12*100))</f>
        <v>x</v>
      </c>
      <c r="D206" s="178">
        <v>91.152000000000001</v>
      </c>
      <c r="E206" s="179">
        <f t="shared" ref="E206:E227" si="13">IF(D206=0,0,IF(OR(D206="x",D206="Ə"),"x",D206/$D$12*100))</f>
        <v>4.506192709188026E-3</v>
      </c>
      <c r="F206" s="178">
        <v>28.716000000000001</v>
      </c>
      <c r="G206" s="179">
        <f t="shared" ref="G206:G227" si="14">IF(F206=0,0,IF(OR(F206="x",F206="Ə"),"x",F206/$F$12*100))</f>
        <v>1.5576949146681735E-3</v>
      </c>
      <c r="H206" s="178" t="s">
        <v>723</v>
      </c>
      <c r="I206" s="179" t="str">
        <f t="shared" ref="I206:I227" si="15">IF(H206=0,0,IF(OR(H206="x",H206="Ə"),"x",H206/$H$12*100))</f>
        <v>x</v>
      </c>
      <c r="J206" s="178">
        <v>28.715</v>
      </c>
      <c r="K206" s="178">
        <v>-91.152000000000001</v>
      </c>
      <c r="L206" s="178"/>
      <c r="M206" s="155" t="s">
        <v>1077</v>
      </c>
    </row>
    <row r="207" spans="1:13" x14ac:dyDescent="0.3">
      <c r="A207" s="155" t="s">
        <v>887</v>
      </c>
      <c r="B207" s="178">
        <v>48624.430999999997</v>
      </c>
      <c r="C207" s="179">
        <f t="shared" si="12"/>
        <v>2.029706921909725</v>
      </c>
      <c r="D207" s="178">
        <v>65125.273999999998</v>
      </c>
      <c r="E207" s="179">
        <f t="shared" si="13"/>
        <v>3.2195347867591768</v>
      </c>
      <c r="F207" s="178">
        <v>17623.741999999998</v>
      </c>
      <c r="G207" s="179">
        <f t="shared" si="14"/>
        <v>0.95599711975288693</v>
      </c>
      <c r="H207" s="178">
        <v>11292.630999999999</v>
      </c>
      <c r="I207" s="179">
        <f t="shared" si="15"/>
        <v>0.64277666837136782</v>
      </c>
      <c r="J207" s="178">
        <v>-31000.688999999998</v>
      </c>
      <c r="K207" s="178">
        <v>-53832.642999999996</v>
      </c>
      <c r="L207" s="178"/>
      <c r="M207" s="155" t="s">
        <v>1078</v>
      </c>
    </row>
    <row r="208" spans="1:13" x14ac:dyDescent="0.3">
      <c r="A208" s="155" t="s">
        <v>888</v>
      </c>
      <c r="B208" s="178">
        <v>527.42499999999995</v>
      </c>
      <c r="C208" s="179">
        <f t="shared" si="12"/>
        <v>2.201605553570872E-2</v>
      </c>
      <c r="D208" s="178">
        <v>949.33399999999995</v>
      </c>
      <c r="E208" s="179">
        <f t="shared" si="13"/>
        <v>4.6931301006936821E-2</v>
      </c>
      <c r="F208" s="178">
        <v>906.68799999999999</v>
      </c>
      <c r="G208" s="179">
        <f t="shared" si="14"/>
        <v>4.9183148307238363E-2</v>
      </c>
      <c r="H208" s="178">
        <v>397.19099999999997</v>
      </c>
      <c r="I208" s="179">
        <f t="shared" si="15"/>
        <v>2.2608115654101507E-2</v>
      </c>
      <c r="J208" s="178">
        <v>379.26300000000003</v>
      </c>
      <c r="K208" s="178">
        <v>-552.14300000000003</v>
      </c>
      <c r="L208" s="178"/>
      <c r="M208" s="155" t="s">
        <v>1079</v>
      </c>
    </row>
    <row r="209" spans="1:13" x14ac:dyDescent="0.3">
      <c r="A209" s="155" t="s">
        <v>889</v>
      </c>
      <c r="B209" s="178">
        <v>49020.264999999999</v>
      </c>
      <c r="C209" s="179">
        <f t="shared" si="12"/>
        <v>2.0462300357684193</v>
      </c>
      <c r="D209" s="178">
        <v>52973.584000000003</v>
      </c>
      <c r="E209" s="179">
        <f t="shared" si="13"/>
        <v>2.6188035150118427</v>
      </c>
      <c r="F209" s="178">
        <v>2840.47</v>
      </c>
      <c r="G209" s="179">
        <f t="shared" si="14"/>
        <v>0.15408084950088824</v>
      </c>
      <c r="H209" s="178">
        <v>9230.5589999999993</v>
      </c>
      <c r="I209" s="179">
        <f t="shared" si="15"/>
        <v>0.52540350970693583</v>
      </c>
      <c r="J209" s="178">
        <v>-46179.794999999998</v>
      </c>
      <c r="K209" s="178">
        <v>-43743.025000000001</v>
      </c>
      <c r="L209" s="178"/>
      <c r="M209" s="155" t="s">
        <v>1080</v>
      </c>
    </row>
    <row r="210" spans="1:13" x14ac:dyDescent="0.3">
      <c r="A210" s="155" t="s">
        <v>890</v>
      </c>
      <c r="B210" s="178" t="s">
        <v>723</v>
      </c>
      <c r="C210" s="179" t="str">
        <f t="shared" si="12"/>
        <v>x</v>
      </c>
      <c r="D210" s="178">
        <v>50.38</v>
      </c>
      <c r="E210" s="179">
        <f t="shared" si="13"/>
        <v>2.4905870270415654E-3</v>
      </c>
      <c r="F210" s="178">
        <v>57.329000000000001</v>
      </c>
      <c r="G210" s="179">
        <f t="shared" si="14"/>
        <v>3.1098026104962985E-3</v>
      </c>
      <c r="H210" s="178">
        <v>126.25</v>
      </c>
      <c r="I210" s="179">
        <f t="shared" si="15"/>
        <v>7.1861512504822998E-3</v>
      </c>
      <c r="J210" s="178">
        <v>57.329000000000001</v>
      </c>
      <c r="K210" s="178">
        <v>75.87</v>
      </c>
      <c r="L210" s="178"/>
      <c r="M210" s="155" t="s">
        <v>1081</v>
      </c>
    </row>
    <row r="211" spans="1:13" x14ac:dyDescent="0.3">
      <c r="A211" s="155" t="s">
        <v>891</v>
      </c>
      <c r="B211" s="178">
        <v>9444.1180000000004</v>
      </c>
      <c r="C211" s="179">
        <f t="shared" si="12"/>
        <v>0.39422140849179765</v>
      </c>
      <c r="D211" s="178">
        <v>2573.8069999999998</v>
      </c>
      <c r="E211" s="179">
        <f t="shared" si="13"/>
        <v>0.12723879166948729</v>
      </c>
      <c r="F211" s="178">
        <v>31190.525000000001</v>
      </c>
      <c r="G211" s="179">
        <f t="shared" si="14"/>
        <v>1.6919251350581743</v>
      </c>
      <c r="H211" s="178">
        <v>22213.810999999998</v>
      </c>
      <c r="I211" s="179">
        <f t="shared" si="15"/>
        <v>1.2644103421435839</v>
      </c>
      <c r="J211" s="178">
        <v>21746.406999999999</v>
      </c>
      <c r="K211" s="178">
        <v>19640.003999999997</v>
      </c>
      <c r="L211" s="178"/>
      <c r="M211" s="155" t="s">
        <v>1082</v>
      </c>
    </row>
    <row r="212" spans="1:13" x14ac:dyDescent="0.3">
      <c r="A212" s="155" t="s">
        <v>892</v>
      </c>
      <c r="B212" s="178" t="s">
        <v>725</v>
      </c>
      <c r="C212" s="179" t="str">
        <f t="shared" si="12"/>
        <v>x</v>
      </c>
      <c r="D212" s="178" t="s">
        <v>723</v>
      </c>
      <c r="E212" s="179" t="str">
        <f t="shared" si="13"/>
        <v>x</v>
      </c>
      <c r="F212" s="178" t="s">
        <v>723</v>
      </c>
      <c r="G212" s="179" t="str">
        <f t="shared" si="14"/>
        <v>x</v>
      </c>
      <c r="H212" s="178" t="s">
        <v>723</v>
      </c>
      <c r="I212" s="179" t="str">
        <f t="shared" si="15"/>
        <v>x</v>
      </c>
      <c r="J212" s="178" t="s">
        <v>725</v>
      </c>
      <c r="K212" s="178" t="s">
        <v>723</v>
      </c>
      <c r="L212" s="178"/>
      <c r="M212" s="155" t="s">
        <v>1083</v>
      </c>
    </row>
    <row r="213" spans="1:13" x14ac:dyDescent="0.3">
      <c r="A213" s="155" t="s">
        <v>893</v>
      </c>
      <c r="B213" s="178">
        <v>8129.0079999999998</v>
      </c>
      <c r="C213" s="179">
        <f t="shared" si="12"/>
        <v>0.33932538574815468</v>
      </c>
      <c r="D213" s="178">
        <v>985.92399999999998</v>
      </c>
      <c r="E213" s="179">
        <f t="shared" si="13"/>
        <v>4.8740165225266537E-2</v>
      </c>
      <c r="F213" s="178">
        <v>27602.457999999999</v>
      </c>
      <c r="G213" s="179">
        <f t="shared" si="14"/>
        <v>1.497291003584825</v>
      </c>
      <c r="H213" s="178">
        <v>20598.423999999999</v>
      </c>
      <c r="I213" s="179">
        <f t="shared" si="15"/>
        <v>1.1724624981034821</v>
      </c>
      <c r="J213" s="178">
        <v>19473.449999999997</v>
      </c>
      <c r="K213" s="178">
        <v>19612.5</v>
      </c>
      <c r="L213" s="178"/>
      <c r="M213" s="155" t="s">
        <v>1084</v>
      </c>
    </row>
    <row r="214" spans="1:13" x14ac:dyDescent="0.3">
      <c r="A214" s="155" t="s">
        <v>894</v>
      </c>
      <c r="B214" s="178" t="s">
        <v>723</v>
      </c>
      <c r="C214" s="179" t="str">
        <f t="shared" si="12"/>
        <v>x</v>
      </c>
      <c r="D214" s="178">
        <v>7.9829999999999997</v>
      </c>
      <c r="E214" s="179">
        <f t="shared" si="13"/>
        <v>3.9464780144646315E-4</v>
      </c>
      <c r="F214" s="178">
        <v>1.0609999999999999</v>
      </c>
      <c r="G214" s="179">
        <f t="shared" si="14"/>
        <v>5.7553778536806376E-5</v>
      </c>
      <c r="H214" s="178">
        <v>13.731</v>
      </c>
      <c r="I214" s="179">
        <f t="shared" si="15"/>
        <v>7.8156865600295027E-4</v>
      </c>
      <c r="J214" s="178">
        <v>1.0609999999999999</v>
      </c>
      <c r="K214" s="178">
        <v>5.7480000000000002</v>
      </c>
      <c r="L214" s="178"/>
      <c r="M214" s="155" t="s">
        <v>1085</v>
      </c>
    </row>
    <row r="215" spans="1:13" x14ac:dyDescent="0.3">
      <c r="A215" s="155" t="s">
        <v>895</v>
      </c>
      <c r="B215" s="178" t="s">
        <v>725</v>
      </c>
      <c r="C215" s="179" t="str">
        <f t="shared" si="12"/>
        <v>x</v>
      </c>
      <c r="D215" s="178" t="s">
        <v>723</v>
      </c>
      <c r="E215" s="179" t="str">
        <f t="shared" si="13"/>
        <v>x</v>
      </c>
      <c r="F215" s="178" t="s">
        <v>723</v>
      </c>
      <c r="G215" s="179" t="str">
        <f t="shared" si="14"/>
        <v>x</v>
      </c>
      <c r="H215" s="178" t="s">
        <v>723</v>
      </c>
      <c r="I215" s="179" t="str">
        <f t="shared" si="15"/>
        <v>x</v>
      </c>
      <c r="J215" s="178" t="s">
        <v>725</v>
      </c>
      <c r="K215" s="178" t="s">
        <v>723</v>
      </c>
      <c r="L215" s="178"/>
      <c r="M215" s="155" t="s">
        <v>1086</v>
      </c>
    </row>
    <row r="216" spans="1:13" x14ac:dyDescent="0.3">
      <c r="A216" s="155" t="s">
        <v>896</v>
      </c>
      <c r="B216" s="178" t="s">
        <v>723</v>
      </c>
      <c r="C216" s="179" t="str">
        <f t="shared" si="12"/>
        <v>x</v>
      </c>
      <c r="D216" s="178" t="s">
        <v>723</v>
      </c>
      <c r="E216" s="179" t="str">
        <f t="shared" si="13"/>
        <v>x</v>
      </c>
      <c r="F216" s="178" t="s">
        <v>725</v>
      </c>
      <c r="G216" s="179" t="str">
        <f t="shared" si="14"/>
        <v>x</v>
      </c>
      <c r="H216" s="178">
        <v>0.875</v>
      </c>
      <c r="I216" s="179">
        <f t="shared" si="15"/>
        <v>4.9805008666709015E-5</v>
      </c>
      <c r="J216" s="178" t="s">
        <v>725</v>
      </c>
      <c r="K216" s="178">
        <v>0.875</v>
      </c>
      <c r="L216" s="178"/>
      <c r="M216" s="155" t="s">
        <v>1087</v>
      </c>
    </row>
    <row r="217" spans="1:13" x14ac:dyDescent="0.3">
      <c r="A217" s="155" t="s">
        <v>897</v>
      </c>
      <c r="B217" s="178" t="s">
        <v>723</v>
      </c>
      <c r="C217" s="179" t="str">
        <f t="shared" si="12"/>
        <v>x</v>
      </c>
      <c r="D217" s="178" t="s">
        <v>725</v>
      </c>
      <c r="E217" s="179" t="str">
        <f t="shared" si="13"/>
        <v>x</v>
      </c>
      <c r="F217" s="178" t="s">
        <v>723</v>
      </c>
      <c r="G217" s="179" t="str">
        <f t="shared" si="14"/>
        <v>x</v>
      </c>
      <c r="H217" s="178">
        <v>74.259</v>
      </c>
      <c r="I217" s="179">
        <f t="shared" si="15"/>
        <v>4.2268230155213084E-3</v>
      </c>
      <c r="J217" s="178" t="s">
        <v>723</v>
      </c>
      <c r="K217" s="178">
        <v>73.802000000000007</v>
      </c>
      <c r="L217" s="178"/>
      <c r="M217" s="155" t="s">
        <v>1088</v>
      </c>
    </row>
    <row r="218" spans="1:13" x14ac:dyDescent="0.3">
      <c r="A218" s="155" t="s">
        <v>898</v>
      </c>
      <c r="B218" s="178" t="s">
        <v>723</v>
      </c>
      <c r="C218" s="179" t="str">
        <f t="shared" si="12"/>
        <v>x</v>
      </c>
      <c r="D218" s="178">
        <v>22.69</v>
      </c>
      <c r="E218" s="179">
        <f t="shared" si="13"/>
        <v>1.1217034466767194E-3</v>
      </c>
      <c r="F218" s="178">
        <v>108.85599999999999</v>
      </c>
      <c r="G218" s="179">
        <f t="shared" si="14"/>
        <v>5.9048766412842556E-3</v>
      </c>
      <c r="H218" s="178">
        <v>157.691</v>
      </c>
      <c r="I218" s="179">
        <f t="shared" si="15"/>
        <v>8.9757732818994407E-3</v>
      </c>
      <c r="J218" s="178">
        <v>108.85599999999999</v>
      </c>
      <c r="K218" s="178">
        <v>135.001</v>
      </c>
      <c r="L218" s="178"/>
      <c r="M218" s="155" t="s">
        <v>1089</v>
      </c>
    </row>
    <row r="219" spans="1:13" x14ac:dyDescent="0.3">
      <c r="A219" s="155" t="s">
        <v>899</v>
      </c>
      <c r="B219" s="178" t="s">
        <v>723</v>
      </c>
      <c r="C219" s="179" t="str">
        <f t="shared" si="12"/>
        <v>x</v>
      </c>
      <c r="D219" s="178" t="s">
        <v>723</v>
      </c>
      <c r="E219" s="179" t="str">
        <f t="shared" si="13"/>
        <v>x</v>
      </c>
      <c r="F219" s="178" t="s">
        <v>723</v>
      </c>
      <c r="G219" s="179" t="str">
        <f t="shared" si="14"/>
        <v>x</v>
      </c>
      <c r="H219" s="178" t="s">
        <v>725</v>
      </c>
      <c r="I219" s="179" t="str">
        <f t="shared" si="15"/>
        <v>x</v>
      </c>
      <c r="J219" s="178" t="s">
        <v>723</v>
      </c>
      <c r="K219" s="178" t="s">
        <v>725</v>
      </c>
      <c r="L219" s="178"/>
      <c r="M219" s="155" t="s">
        <v>1090</v>
      </c>
    </row>
    <row r="220" spans="1:13" x14ac:dyDescent="0.3">
      <c r="A220" s="155" t="s">
        <v>900</v>
      </c>
      <c r="B220" s="178">
        <v>1314.953</v>
      </c>
      <c r="C220" s="179">
        <f t="shared" si="12"/>
        <v>5.488946916594168E-2</v>
      </c>
      <c r="D220" s="178">
        <v>1413.09</v>
      </c>
      <c r="E220" s="179">
        <f t="shared" si="13"/>
        <v>6.9857555022671006E-2</v>
      </c>
      <c r="F220" s="178">
        <v>3157.6129999999998</v>
      </c>
      <c r="G220" s="179">
        <f t="shared" si="14"/>
        <v>0.17128422177845504</v>
      </c>
      <c r="H220" s="178">
        <v>1078.8219999999999</v>
      </c>
      <c r="I220" s="179">
        <f t="shared" si="15"/>
        <v>6.1406558925527252E-2</v>
      </c>
      <c r="J220" s="178">
        <v>1842.6599999999999</v>
      </c>
      <c r="K220" s="178">
        <v>-334.26800000000003</v>
      </c>
      <c r="L220" s="178"/>
      <c r="M220" s="155" t="s">
        <v>1091</v>
      </c>
    </row>
    <row r="221" spans="1:13" x14ac:dyDescent="0.3">
      <c r="A221" s="155" t="s">
        <v>901</v>
      </c>
      <c r="B221" s="178" t="s">
        <v>723</v>
      </c>
      <c r="C221" s="179" t="str">
        <f t="shared" si="12"/>
        <v>x</v>
      </c>
      <c r="D221" s="178" t="s">
        <v>725</v>
      </c>
      <c r="E221" s="179" t="str">
        <f t="shared" si="13"/>
        <v>x</v>
      </c>
      <c r="F221" s="178">
        <v>280.16300000000001</v>
      </c>
      <c r="G221" s="179">
        <f t="shared" si="14"/>
        <v>1.5197397979460212E-2</v>
      </c>
      <c r="H221" s="178">
        <v>289.88099999999997</v>
      </c>
      <c r="I221" s="179">
        <f t="shared" si="15"/>
        <v>1.6500029391216312E-2</v>
      </c>
      <c r="J221" s="178">
        <v>280.16300000000001</v>
      </c>
      <c r="K221" s="178">
        <v>289.726</v>
      </c>
      <c r="L221" s="178"/>
      <c r="M221" s="155" t="s">
        <v>1092</v>
      </c>
    </row>
    <row r="222" spans="1:13" x14ac:dyDescent="0.3">
      <c r="A222" s="155" t="s">
        <v>902</v>
      </c>
      <c r="B222" s="178" t="s">
        <v>723</v>
      </c>
      <c r="C222" s="179" t="str">
        <f t="shared" si="12"/>
        <v>x</v>
      </c>
      <c r="D222" s="178">
        <v>143.50800000000001</v>
      </c>
      <c r="E222" s="179">
        <f t="shared" si="13"/>
        <v>7.0944653250631391E-3</v>
      </c>
      <c r="F222" s="178" t="s">
        <v>723</v>
      </c>
      <c r="G222" s="179" t="str">
        <f t="shared" si="14"/>
        <v>x</v>
      </c>
      <c r="H222" s="178" t="s">
        <v>723</v>
      </c>
      <c r="I222" s="179" t="str">
        <f t="shared" si="15"/>
        <v>x</v>
      </c>
      <c r="J222" s="178" t="s">
        <v>723</v>
      </c>
      <c r="K222" s="178">
        <v>-143.50800000000001</v>
      </c>
      <c r="L222" s="178"/>
      <c r="M222" s="155" t="s">
        <v>1093</v>
      </c>
    </row>
    <row r="223" spans="1:13" x14ac:dyDescent="0.3">
      <c r="A223" s="155" t="s">
        <v>903</v>
      </c>
      <c r="B223" s="178" t="s">
        <v>723</v>
      </c>
      <c r="C223" s="179" t="str">
        <f t="shared" si="12"/>
        <v>x</v>
      </c>
      <c r="D223" s="178" t="s">
        <v>723</v>
      </c>
      <c r="E223" s="179" t="str">
        <f t="shared" si="13"/>
        <v>x</v>
      </c>
      <c r="F223" s="178" t="s">
        <v>725</v>
      </c>
      <c r="G223" s="179" t="str">
        <f t="shared" si="14"/>
        <v>x</v>
      </c>
      <c r="H223" s="178" t="s">
        <v>725</v>
      </c>
      <c r="I223" s="179" t="str">
        <f t="shared" si="15"/>
        <v>x</v>
      </c>
      <c r="J223" s="178" t="s">
        <v>725</v>
      </c>
      <c r="K223" s="178" t="s">
        <v>725</v>
      </c>
      <c r="L223" s="178"/>
      <c r="M223" s="155" t="s">
        <v>1094</v>
      </c>
    </row>
    <row r="224" spans="1:13" x14ac:dyDescent="0.3">
      <c r="A224" s="155" t="s">
        <v>904</v>
      </c>
      <c r="B224" s="178" t="s">
        <v>725</v>
      </c>
      <c r="C224" s="179" t="str">
        <f t="shared" si="12"/>
        <v>x</v>
      </c>
      <c r="D224" s="178" t="s">
        <v>723</v>
      </c>
      <c r="E224" s="179" t="str">
        <f t="shared" si="13"/>
        <v>x</v>
      </c>
      <c r="F224" s="178">
        <v>40</v>
      </c>
      <c r="G224" s="179">
        <f t="shared" si="14"/>
        <v>2.1697937242905327E-3</v>
      </c>
      <c r="H224" s="178" t="s">
        <v>723</v>
      </c>
      <c r="I224" s="179" t="str">
        <f t="shared" si="15"/>
        <v>x</v>
      </c>
      <c r="J224" s="178">
        <v>39.945999999999998</v>
      </c>
      <c r="K224" s="178" t="s">
        <v>723</v>
      </c>
      <c r="L224" s="178"/>
      <c r="M224" s="155" t="s">
        <v>1095</v>
      </c>
    </row>
    <row r="225" spans="1:13" x14ac:dyDescent="0.3">
      <c r="A225" s="155" t="s">
        <v>905</v>
      </c>
      <c r="B225" s="178">
        <v>3077.7379999999998</v>
      </c>
      <c r="C225" s="179">
        <f t="shared" si="12"/>
        <v>0.12847258042823356</v>
      </c>
      <c r="D225" s="178">
        <v>992.31299999999999</v>
      </c>
      <c r="E225" s="179">
        <f t="shared" si="13"/>
        <v>4.9056012000093227E-2</v>
      </c>
      <c r="F225" s="178">
        <v>88281.05799999999</v>
      </c>
      <c r="G225" s="179">
        <f t="shared" si="14"/>
        <v>4.7887921405532126</v>
      </c>
      <c r="H225" s="178">
        <v>72565.603000000003</v>
      </c>
      <c r="I225" s="179">
        <f t="shared" si="15"/>
        <v>4.1304348415085324</v>
      </c>
      <c r="J225" s="178">
        <v>85203.319999999992</v>
      </c>
      <c r="K225" s="178">
        <v>71573.290000000008</v>
      </c>
      <c r="L225" s="178"/>
      <c r="M225" s="155" t="s">
        <v>1096</v>
      </c>
    </row>
    <row r="226" spans="1:13" x14ac:dyDescent="0.3">
      <c r="A226" s="155" t="s">
        <v>906</v>
      </c>
      <c r="B226" s="178" t="s">
        <v>723</v>
      </c>
      <c r="C226" s="179" t="str">
        <f t="shared" si="12"/>
        <v>x</v>
      </c>
      <c r="D226" s="178" t="s">
        <v>723</v>
      </c>
      <c r="E226" s="179" t="str">
        <f t="shared" si="13"/>
        <v>x</v>
      </c>
      <c r="F226" s="178">
        <v>85323.888999999996</v>
      </c>
      <c r="G226" s="179">
        <f t="shared" si="14"/>
        <v>4.6283809721065499</v>
      </c>
      <c r="H226" s="178">
        <v>69113.555999999997</v>
      </c>
      <c r="I226" s="179">
        <f t="shared" si="15"/>
        <v>3.933944292076661</v>
      </c>
      <c r="J226" s="178">
        <v>85323.888999999996</v>
      </c>
      <c r="K226" s="178">
        <v>69113.555999999997</v>
      </c>
      <c r="L226" s="178"/>
      <c r="M226" s="155" t="s">
        <v>1097</v>
      </c>
    </row>
    <row r="227" spans="1:13" x14ac:dyDescent="0.3">
      <c r="A227" s="155" t="s">
        <v>907</v>
      </c>
      <c r="B227" s="178">
        <v>3077.7379999999998</v>
      </c>
      <c r="C227" s="179">
        <f t="shared" si="12"/>
        <v>0.12847258042823356</v>
      </c>
      <c r="D227" s="178">
        <v>992.31299999999999</v>
      </c>
      <c r="E227" s="179">
        <f t="shared" si="13"/>
        <v>4.9056012000093227E-2</v>
      </c>
      <c r="F227" s="178">
        <v>2957.1689999999999</v>
      </c>
      <c r="G227" s="179">
        <f t="shared" si="14"/>
        <v>0.16041116844666276</v>
      </c>
      <c r="H227" s="178">
        <v>3452.047</v>
      </c>
      <c r="I227" s="179">
        <f t="shared" si="15"/>
        <v>0.19649054943187069</v>
      </c>
      <c r="J227" s="178">
        <v>-120.56899999999996</v>
      </c>
      <c r="K227" s="178">
        <v>2459.7339999999999</v>
      </c>
      <c r="L227" s="178"/>
      <c r="M227" s="155" t="s">
        <v>1098</v>
      </c>
    </row>
    <row r="228" spans="1:13" x14ac:dyDescent="0.3">
      <c r="A228" s="155"/>
      <c r="B228" s="178"/>
      <c r="C228" s="179"/>
      <c r="D228" s="178"/>
      <c r="E228" s="179"/>
      <c r="F228" s="178"/>
      <c r="G228" s="179"/>
      <c r="H228" s="178"/>
      <c r="I228" s="179"/>
      <c r="J228" s="178"/>
      <c r="K228" s="178"/>
      <c r="L228" s="178"/>
    </row>
    <row r="229" spans="1:13" x14ac:dyDescent="0.3">
      <c r="A229" s="155"/>
      <c r="B229" s="178"/>
      <c r="C229" s="179"/>
      <c r="D229" s="178"/>
      <c r="E229" s="179"/>
      <c r="F229" s="178"/>
      <c r="G229" s="179"/>
      <c r="H229" s="178"/>
      <c r="I229" s="179"/>
      <c r="J229" s="178"/>
      <c r="K229" s="178"/>
      <c r="L229" s="178"/>
    </row>
    <row r="230" spans="1:13" x14ac:dyDescent="0.3">
      <c r="A230" s="155"/>
      <c r="B230" s="178"/>
      <c r="C230" s="179"/>
      <c r="D230" s="178"/>
      <c r="E230" s="179"/>
      <c r="F230" s="178"/>
      <c r="G230" s="179"/>
      <c r="H230" s="178"/>
      <c r="I230" s="179"/>
      <c r="J230" s="178"/>
      <c r="K230" s="178"/>
      <c r="L230" s="178"/>
    </row>
    <row r="231" spans="1:13" x14ac:dyDescent="0.3">
      <c r="A231" s="155"/>
      <c r="B231" s="178"/>
      <c r="C231" s="179"/>
      <c r="D231" s="178"/>
      <c r="E231" s="179"/>
      <c r="F231" s="178"/>
      <c r="G231" s="179"/>
      <c r="H231" s="178"/>
      <c r="I231" s="179"/>
      <c r="J231" s="178"/>
      <c r="K231" s="178"/>
      <c r="L231" s="178"/>
    </row>
    <row r="232" spans="1:13" x14ac:dyDescent="0.3">
      <c r="A232" s="155"/>
      <c r="B232" s="178"/>
      <c r="C232" s="179"/>
      <c r="D232" s="178"/>
      <c r="E232" s="179"/>
      <c r="F232" s="178"/>
      <c r="G232" s="179"/>
      <c r="H232" s="178"/>
      <c r="I232" s="179"/>
      <c r="J232" s="178"/>
      <c r="K232" s="178"/>
      <c r="L232" s="178"/>
    </row>
    <row r="233" spans="1:13" x14ac:dyDescent="0.3">
      <c r="A233" s="155"/>
      <c r="B233" s="178"/>
      <c r="C233" s="179"/>
      <c r="D233" s="178"/>
      <c r="E233" s="179"/>
      <c r="F233" s="178"/>
      <c r="G233" s="179"/>
      <c r="H233" s="178"/>
      <c r="I233" s="179"/>
      <c r="J233" s="178"/>
      <c r="K233" s="178"/>
      <c r="L233" s="178"/>
    </row>
    <row r="234" spans="1:13" x14ac:dyDescent="0.3">
      <c r="A234" s="155"/>
      <c r="B234" s="178"/>
      <c r="C234" s="179"/>
      <c r="D234" s="178"/>
      <c r="E234" s="179"/>
      <c r="F234" s="178"/>
      <c r="G234" s="179"/>
      <c r="H234" s="178"/>
      <c r="I234" s="179"/>
      <c r="J234" s="178"/>
      <c r="K234" s="178"/>
      <c r="L234" s="178"/>
    </row>
    <row r="235" spans="1:13" x14ac:dyDescent="0.3">
      <c r="A235" s="155"/>
      <c r="B235" s="178"/>
      <c r="C235" s="179"/>
      <c r="D235" s="178"/>
      <c r="E235" s="179"/>
      <c r="F235" s="178"/>
      <c r="G235" s="179"/>
      <c r="H235" s="178"/>
      <c r="I235" s="179"/>
      <c r="J235" s="178"/>
      <c r="K235" s="178"/>
      <c r="L235" s="178"/>
    </row>
    <row r="236" spans="1:13" x14ac:dyDescent="0.3">
      <c r="A236" s="155"/>
      <c r="B236" s="178"/>
      <c r="C236" s="179"/>
      <c r="D236" s="178"/>
      <c r="E236" s="179"/>
      <c r="F236" s="178"/>
      <c r="G236" s="179"/>
      <c r="H236" s="178"/>
      <c r="I236" s="179"/>
      <c r="J236" s="178"/>
      <c r="K236" s="178"/>
      <c r="L236" s="178"/>
    </row>
    <row r="237" spans="1:13" x14ac:dyDescent="0.3">
      <c r="A237" s="155"/>
      <c r="B237" s="178"/>
      <c r="C237" s="179"/>
      <c r="D237" s="178"/>
      <c r="E237" s="179"/>
      <c r="F237" s="178"/>
      <c r="G237" s="179"/>
      <c r="H237" s="178"/>
      <c r="I237" s="179"/>
      <c r="J237" s="178"/>
      <c r="K237" s="178"/>
      <c r="L237" s="178"/>
    </row>
    <row r="238" spans="1:13" x14ac:dyDescent="0.3">
      <c r="A238" s="155"/>
      <c r="B238" s="178"/>
      <c r="C238" s="179"/>
      <c r="D238" s="178"/>
      <c r="E238" s="179"/>
      <c r="F238" s="178"/>
      <c r="G238" s="179"/>
      <c r="H238" s="178"/>
      <c r="I238" s="179"/>
      <c r="J238" s="178"/>
      <c r="K238" s="178"/>
      <c r="L238" s="178"/>
    </row>
    <row r="239" spans="1:13" x14ac:dyDescent="0.3">
      <c r="A239" s="155"/>
      <c r="B239" s="178"/>
      <c r="C239" s="179"/>
      <c r="D239" s="178"/>
      <c r="E239" s="179"/>
      <c r="F239" s="178"/>
      <c r="G239" s="179"/>
      <c r="H239" s="178"/>
      <c r="I239" s="179"/>
      <c r="J239" s="178"/>
      <c r="K239" s="178"/>
      <c r="L239" s="178"/>
    </row>
    <row r="240" spans="1:13" x14ac:dyDescent="0.3">
      <c r="A240" s="155"/>
      <c r="B240" s="178"/>
      <c r="C240" s="179"/>
      <c r="D240" s="178"/>
      <c r="E240" s="179"/>
      <c r="F240" s="178"/>
      <c r="G240" s="179"/>
      <c r="H240" s="178"/>
      <c r="I240" s="179"/>
      <c r="J240" s="178"/>
      <c r="K240" s="178"/>
      <c r="L240" s="178"/>
    </row>
    <row r="241" spans="1:12" x14ac:dyDescent="0.3">
      <c r="A241" s="155"/>
      <c r="B241" s="178"/>
      <c r="C241" s="179"/>
      <c r="D241" s="178"/>
      <c r="E241" s="179"/>
      <c r="F241" s="178"/>
      <c r="G241" s="179"/>
      <c r="H241" s="178"/>
      <c r="I241" s="179"/>
      <c r="J241" s="178"/>
      <c r="K241" s="178"/>
      <c r="L241" s="178"/>
    </row>
    <row r="242" spans="1:12" x14ac:dyDescent="0.3">
      <c r="A242" s="155"/>
      <c r="B242" s="178"/>
      <c r="C242" s="179"/>
      <c r="D242" s="178"/>
      <c r="E242" s="179"/>
      <c r="F242" s="178"/>
      <c r="G242" s="179"/>
      <c r="H242" s="178"/>
      <c r="I242" s="179"/>
      <c r="J242" s="178"/>
      <c r="K242" s="178"/>
      <c r="L242" s="178"/>
    </row>
    <row r="243" spans="1:12" x14ac:dyDescent="0.3">
      <c r="A243" s="155"/>
      <c r="B243" s="178"/>
      <c r="C243" s="179"/>
      <c r="D243" s="178"/>
      <c r="E243" s="179"/>
      <c r="F243" s="178"/>
      <c r="G243" s="179"/>
      <c r="H243" s="178"/>
      <c r="I243" s="179"/>
      <c r="J243" s="178"/>
      <c r="K243" s="178"/>
      <c r="L243" s="178"/>
    </row>
    <row r="244" spans="1:12" x14ac:dyDescent="0.3">
      <c r="A244" s="155"/>
      <c r="B244" s="178"/>
      <c r="C244" s="179"/>
      <c r="D244" s="178"/>
      <c r="E244" s="179"/>
      <c r="F244" s="178"/>
      <c r="G244" s="179"/>
      <c r="H244" s="178"/>
      <c r="I244" s="179"/>
      <c r="J244" s="178"/>
      <c r="K244" s="178"/>
      <c r="L244" s="178"/>
    </row>
    <row r="245" spans="1:12" x14ac:dyDescent="0.3">
      <c r="A245" s="155"/>
      <c r="B245" s="178"/>
      <c r="C245" s="179"/>
      <c r="D245" s="178"/>
      <c r="E245" s="179"/>
      <c r="F245" s="178"/>
      <c r="G245" s="179"/>
      <c r="H245" s="178"/>
      <c r="I245" s="179"/>
      <c r="J245" s="178"/>
      <c r="K245" s="178"/>
      <c r="L245" s="178"/>
    </row>
    <row r="246" spans="1:12" x14ac:dyDescent="0.3">
      <c r="A246" s="155"/>
      <c r="B246" s="178"/>
      <c r="C246" s="179"/>
      <c r="D246" s="178"/>
      <c r="E246" s="179"/>
      <c r="F246" s="178"/>
      <c r="G246" s="179"/>
      <c r="H246" s="178"/>
      <c r="I246" s="179"/>
      <c r="J246" s="178"/>
      <c r="K246" s="178"/>
      <c r="L246" s="178"/>
    </row>
    <row r="247" spans="1:12" x14ac:dyDescent="0.3">
      <c r="A247" s="155"/>
      <c r="B247" s="178"/>
      <c r="C247" s="179"/>
      <c r="D247" s="178"/>
      <c r="E247" s="179"/>
      <c r="F247" s="178"/>
      <c r="G247" s="179"/>
      <c r="H247" s="178"/>
      <c r="I247" s="179"/>
      <c r="J247" s="178"/>
      <c r="K247" s="178"/>
      <c r="L247" s="178"/>
    </row>
    <row r="248" spans="1:12" x14ac:dyDescent="0.3">
      <c r="A248" s="155"/>
      <c r="B248" s="178"/>
      <c r="C248" s="179"/>
      <c r="D248" s="178"/>
      <c r="E248" s="179"/>
      <c r="F248" s="178"/>
      <c r="G248" s="179"/>
      <c r="H248" s="178"/>
      <c r="I248" s="179"/>
      <c r="J248" s="178"/>
      <c r="K248" s="178"/>
      <c r="L248" s="178"/>
    </row>
    <row r="249" spans="1:12" x14ac:dyDescent="0.3">
      <c r="A249" s="155"/>
      <c r="B249" s="178"/>
      <c r="C249" s="179"/>
      <c r="D249" s="178"/>
      <c r="E249" s="179"/>
      <c r="F249" s="178"/>
      <c r="G249" s="179"/>
      <c r="H249" s="178"/>
      <c r="I249" s="179"/>
      <c r="J249" s="178"/>
      <c r="K249" s="178"/>
      <c r="L249" s="178"/>
    </row>
    <row r="250" spans="1:12" x14ac:dyDescent="0.3">
      <c r="A250" s="155"/>
      <c r="B250" s="178"/>
      <c r="C250" s="179"/>
      <c r="D250" s="178"/>
      <c r="E250" s="179"/>
      <c r="F250" s="178"/>
      <c r="G250" s="179"/>
      <c r="H250" s="178"/>
      <c r="I250" s="179"/>
      <c r="J250" s="178"/>
      <c r="K250" s="178"/>
      <c r="L250" s="178"/>
    </row>
    <row r="251" spans="1:12" x14ac:dyDescent="0.3">
      <c r="A251" s="155"/>
      <c r="B251" s="178"/>
      <c r="C251" s="179"/>
      <c r="D251" s="178"/>
      <c r="E251" s="179"/>
      <c r="F251" s="178"/>
      <c r="G251" s="179"/>
      <c r="H251" s="178"/>
      <c r="I251" s="179"/>
      <c r="J251" s="178"/>
      <c r="K251" s="178"/>
      <c r="L251" s="178"/>
    </row>
    <row r="252" spans="1:12" x14ac:dyDescent="0.3">
      <c r="A252" s="155"/>
      <c r="B252" s="178"/>
      <c r="C252" s="179"/>
      <c r="D252" s="178"/>
      <c r="E252" s="179"/>
      <c r="F252" s="178"/>
      <c r="G252" s="179"/>
      <c r="H252" s="178"/>
      <c r="I252" s="179"/>
      <c r="J252" s="178"/>
      <c r="K252" s="178"/>
      <c r="L252" s="178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707</v>
      </c>
      <c r="H6" s="25"/>
      <c r="I6" s="51" t="s">
        <v>708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v>19287.722436000018</v>
      </c>
      <c r="H9" s="34"/>
      <c r="I9" s="33">
        <v>19161.868860999999</v>
      </c>
      <c r="J9" s="34"/>
      <c r="K9" s="35">
        <v>-0.6525061495343607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v>26767.489296000054</v>
      </c>
      <c r="H10" s="34"/>
      <c r="I10" s="34">
        <v>25124.844557999993</v>
      </c>
      <c r="J10" s="34"/>
      <c r="K10" s="36">
        <v>-6.1367157742565155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v>-7479.7668600000361</v>
      </c>
      <c r="H11" s="34"/>
      <c r="I11" s="33">
        <v>-5962.9756969999944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v>72.05652432588154</v>
      </c>
      <c r="H12" s="34"/>
      <c r="I12" s="34">
        <v>76.266616562603474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-5347.3146870000201</v>
      </c>
      <c r="H13" s="40"/>
      <c r="I13" s="39">
        <v>-4720.1919730000009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13659.736560000019</v>
      </c>
      <c r="H15" s="42"/>
      <c r="I15" s="33">
        <v>13430.573225000002</v>
      </c>
      <c r="J15" s="42"/>
      <c r="K15" s="35">
        <v>-1.6776555974811345</v>
      </c>
    </row>
    <row r="16" spans="1:15" ht="13.5" customHeight="1" x14ac:dyDescent="0.3">
      <c r="D16" s="29" t="s">
        <v>521</v>
      </c>
      <c r="E16" s="29"/>
      <c r="G16" s="42">
        <v>19278.186701000028</v>
      </c>
      <c r="H16" s="42"/>
      <c r="I16" s="42">
        <v>19072.550084999981</v>
      </c>
      <c r="J16" s="42"/>
      <c r="K16" s="43">
        <v>-1.066680280616751</v>
      </c>
    </row>
    <row r="17" spans="2:11" ht="13.5" customHeight="1" x14ac:dyDescent="0.3">
      <c r="B17" s="32"/>
      <c r="C17" s="32"/>
      <c r="D17" s="32" t="s">
        <v>518</v>
      </c>
      <c r="E17" s="32"/>
      <c r="G17" s="33">
        <v>-5618.4501410000084</v>
      </c>
      <c r="H17" s="42"/>
      <c r="I17" s="33">
        <v>-5641.9768599999788</v>
      </c>
      <c r="J17" s="42"/>
      <c r="K17" s="35"/>
    </row>
    <row r="18" spans="2:11" ht="13.5" customHeight="1" x14ac:dyDescent="0.3">
      <c r="D18" s="29" t="s">
        <v>519</v>
      </c>
      <c r="E18" s="29"/>
      <c r="G18" s="44">
        <v>70.855920071006679</v>
      </c>
      <c r="H18" s="44"/>
      <c r="I18" s="44">
        <v>70.41834031183258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-5510.8331240000207</v>
      </c>
      <c r="H19" s="46"/>
      <c r="I19" s="39">
        <v>-5481.3543019999961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12548.449557</v>
      </c>
      <c r="H21" s="42"/>
      <c r="I21" s="33">
        <v>12372.106372999988</v>
      </c>
      <c r="J21" s="42"/>
      <c r="K21" s="35">
        <v>-1.4052985844903958</v>
      </c>
    </row>
    <row r="22" spans="2:11" ht="13.5" customHeight="1" x14ac:dyDescent="0.3">
      <c r="E22" s="29" t="s">
        <v>521</v>
      </c>
      <c r="F22" s="29"/>
      <c r="G22" s="42">
        <v>17863.422734000011</v>
      </c>
      <c r="H22" s="42"/>
      <c r="I22" s="42">
        <v>17725.516077999982</v>
      </c>
      <c r="J22" s="42"/>
      <c r="K22" s="43">
        <v>-0.77200577993123431</v>
      </c>
    </row>
    <row r="23" spans="2:11" ht="13.5" customHeight="1" x14ac:dyDescent="0.3">
      <c r="B23" s="32"/>
      <c r="C23" s="32"/>
      <c r="D23" s="32"/>
      <c r="E23" s="32" t="s">
        <v>518</v>
      </c>
      <c r="G23" s="33">
        <v>-5314.9731770000108</v>
      </c>
      <c r="H23" s="42"/>
      <c r="I23" s="33">
        <v>-5353.4097049999946</v>
      </c>
      <c r="J23" s="42"/>
      <c r="K23" s="35"/>
    </row>
    <row r="24" spans="2:11" ht="13.5" customHeight="1" x14ac:dyDescent="0.3">
      <c r="E24" s="29" t="s">
        <v>519</v>
      </c>
      <c r="F24" s="29"/>
      <c r="G24" s="42">
        <v>70.246613674523545</v>
      </c>
      <c r="H24" s="42"/>
      <c r="I24" s="42">
        <v>69.798285807630862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-5228.6009990000275</v>
      </c>
      <c r="H25" s="46"/>
      <c r="I25" s="39">
        <v>-5193.521930999992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5627.9858760000006</v>
      </c>
      <c r="H27" s="42"/>
      <c r="I27" s="33">
        <v>5731.295635999998</v>
      </c>
      <c r="J27" s="42"/>
      <c r="K27" s="35">
        <v>1.8356435548381853</v>
      </c>
    </row>
    <row r="28" spans="2:11" ht="13.5" customHeight="1" x14ac:dyDescent="0.3">
      <c r="D28" s="29" t="s">
        <v>521</v>
      </c>
      <c r="G28" s="42">
        <v>7489.3025950000265</v>
      </c>
      <c r="H28" s="42"/>
      <c r="I28" s="42">
        <v>6052.2944730000117</v>
      </c>
      <c r="J28" s="42"/>
      <c r="K28" s="43">
        <v>-19.187475786589033</v>
      </c>
    </row>
    <row r="29" spans="2:11" ht="13.5" customHeight="1" x14ac:dyDescent="0.3">
      <c r="B29" s="32"/>
      <c r="C29" s="32"/>
      <c r="D29" s="32" t="s">
        <v>518</v>
      </c>
      <c r="E29" s="32"/>
      <c r="G29" s="33">
        <v>-1861.3167190000258</v>
      </c>
      <c r="H29" s="42"/>
      <c r="I29" s="33">
        <v>-320.99883700001374</v>
      </c>
      <c r="J29" s="42"/>
      <c r="K29" s="35"/>
    </row>
    <row r="30" spans="2:11" ht="13.5" customHeight="1" x14ac:dyDescent="0.3">
      <c r="D30" s="29" t="s">
        <v>519</v>
      </c>
      <c r="G30" s="42">
        <v>75.146995392566069</v>
      </c>
      <c r="H30" s="42"/>
      <c r="I30" s="42">
        <v>94.69624555725062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4907.965342999998</v>
      </c>
      <c r="H32" s="42"/>
      <c r="I32" s="42">
        <v>5032.5397099999955</v>
      </c>
      <c r="J32" s="42"/>
      <c r="K32" s="43">
        <v>2.5382079597948177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4744.4469059999992</v>
      </c>
      <c r="H33" s="42"/>
      <c r="I33" s="33">
        <v>4271.3773809999975</v>
      </c>
      <c r="J33" s="42"/>
      <c r="K33" s="35">
        <v>-9.9710152600030426</v>
      </c>
    </row>
    <row r="34" spans="2:14" ht="13.5" customHeight="1" x14ac:dyDescent="0.3">
      <c r="D34" s="7" t="s">
        <v>353</v>
      </c>
      <c r="E34" s="7" t="s">
        <v>518</v>
      </c>
      <c r="G34" s="42">
        <v>163.51843699999881</v>
      </c>
      <c r="H34" s="42"/>
      <c r="I34" s="42">
        <v>761.16232899999795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v>103.44652264509921</v>
      </c>
      <c r="H35" s="42"/>
      <c r="I35" s="33">
        <v>117.82006741866948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104967.57495699998</v>
      </c>
      <c r="D13" s="58"/>
      <c r="E13" s="57">
        <f>SUM(E14:E25)</f>
        <v>8042.3906809999989</v>
      </c>
      <c r="F13" s="58"/>
      <c r="G13" s="59"/>
      <c r="H13" s="58"/>
      <c r="I13" s="58"/>
      <c r="J13" s="58"/>
      <c r="K13" s="57">
        <f>SUM(K14:K25)</f>
        <v>79375.898109000002</v>
      </c>
      <c r="L13" s="58"/>
      <c r="M13" s="57">
        <f>SUM(M14:M25)</f>
        <v>6105.4252279999992</v>
      </c>
      <c r="N13" s="58"/>
      <c r="O13" s="59"/>
      <c r="P13" s="58"/>
      <c r="Q13" s="58"/>
      <c r="R13" s="58"/>
      <c r="S13" s="57">
        <f>SUM(S14:S25)</f>
        <v>25591.676847999992</v>
      </c>
      <c r="T13" s="58"/>
      <c r="U13" s="57">
        <f>SUM(U14:U25)</f>
        <v>1936.9654529999998</v>
      </c>
      <c r="V13" s="58"/>
      <c r="W13" s="59"/>
      <c r="X13" s="58"/>
      <c r="Y13" s="58"/>
      <c r="Z13" s="58"/>
      <c r="AA13" s="57">
        <f>SUM(AA14:AA25)</f>
        <v>78224.785994999998</v>
      </c>
      <c r="AB13" s="58"/>
      <c r="AC13" s="57">
        <f>SUM(AC14:AC25)</f>
        <v>6019.5743949999987</v>
      </c>
      <c r="AD13" s="58"/>
      <c r="AE13" s="59"/>
      <c r="AF13" s="58"/>
      <c r="AG13" s="58"/>
      <c r="AH13" s="58"/>
      <c r="AI13" s="57">
        <f>SUM(AI14:AI25)</f>
        <v>26742.788961999991</v>
      </c>
      <c r="AJ13" s="58"/>
      <c r="AK13" s="57">
        <f>SUM(AK14:AK25)</f>
        <v>2022.8162859999998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8418.6437429999951</v>
      </c>
      <c r="D14" s="62"/>
      <c r="E14" s="62">
        <f>M14+U14</f>
        <v>8042.3906809999989</v>
      </c>
      <c r="F14" s="29"/>
      <c r="G14" s="34">
        <f>E14/C14*100-100</f>
        <v>-4.4692835744812953</v>
      </c>
      <c r="H14" s="62"/>
      <c r="I14" s="34">
        <f>E14/C25*100-100</f>
        <v>-1.4559010443380771</v>
      </c>
      <c r="J14" s="29"/>
      <c r="K14" s="62">
        <v>6130.1493849999979</v>
      </c>
      <c r="L14" s="62"/>
      <c r="M14" s="62">
        <v>6105.4252279999992</v>
      </c>
      <c r="N14" s="29"/>
      <c r="O14" s="34">
        <f>M14/K14*100-100</f>
        <v>-0.40332062805022417</v>
      </c>
      <c r="P14" s="62"/>
      <c r="Q14" s="34">
        <f>M14/K25*100-100</f>
        <v>-1.6249521455643645</v>
      </c>
      <c r="R14" s="29"/>
      <c r="S14" s="62">
        <v>2288.4943579999976</v>
      </c>
      <c r="T14" s="62"/>
      <c r="U14" s="62">
        <v>1936.9654529999998</v>
      </c>
      <c r="V14" s="29"/>
      <c r="W14" s="34">
        <f>U14/S14*100-100</f>
        <v>-15.360706648506323</v>
      </c>
      <c r="X14" s="62"/>
      <c r="Y14" s="34">
        <f>U14/S25*100-100</f>
        <v>-0.91921968912160423</v>
      </c>
      <c r="Z14" s="29"/>
      <c r="AA14" s="62">
        <v>6023.0057089999982</v>
      </c>
      <c r="AB14" s="62"/>
      <c r="AC14" s="62">
        <v>6019.5743949999987</v>
      </c>
      <c r="AD14" s="29"/>
      <c r="AE14" s="34">
        <f>AC14/AA14*100-100</f>
        <v>-5.697012697285686E-2</v>
      </c>
      <c r="AF14" s="62"/>
      <c r="AG14" s="34">
        <f>AC14/AA25*100-100</f>
        <v>-1.3209683062775355</v>
      </c>
      <c r="AH14" s="29"/>
      <c r="AI14" s="62">
        <v>2395.6380339999973</v>
      </c>
      <c r="AJ14" s="62"/>
      <c r="AK14" s="62">
        <v>2022.8162859999998</v>
      </c>
      <c r="AL14" s="29"/>
      <c r="AM14" s="34">
        <f>AK14/AI14*100-100</f>
        <v>-15.562524167204714</v>
      </c>
      <c r="AN14" s="62"/>
      <c r="AO14" s="34">
        <f>AK14/AI25*100-100</f>
        <v>-1.8552649450230518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8735.8302760000006</v>
      </c>
      <c r="D15" s="62"/>
      <c r="E15" s="62"/>
      <c r="F15" s="29"/>
      <c r="G15" s="34"/>
      <c r="H15" s="62"/>
      <c r="I15" s="34"/>
      <c r="J15" s="29"/>
      <c r="K15" s="62">
        <v>6725.5132309999999</v>
      </c>
      <c r="L15" s="62"/>
      <c r="M15" s="62"/>
      <c r="N15" s="29"/>
      <c r="O15" s="34"/>
      <c r="P15" s="62"/>
      <c r="Q15" s="34"/>
      <c r="R15" s="29"/>
      <c r="S15" s="62">
        <v>2010.3170450000007</v>
      </c>
      <c r="T15" s="62"/>
      <c r="U15" s="62"/>
      <c r="V15" s="29"/>
      <c r="W15" s="34"/>
      <c r="X15" s="62"/>
      <c r="Y15" s="34"/>
      <c r="Z15" s="29"/>
      <c r="AA15" s="62">
        <v>6630.0735240000004</v>
      </c>
      <c r="AB15" s="62"/>
      <c r="AC15" s="62"/>
      <c r="AD15" s="29"/>
      <c r="AE15" s="34"/>
      <c r="AF15" s="62"/>
      <c r="AG15" s="34"/>
      <c r="AH15" s="29"/>
      <c r="AI15" s="62">
        <v>2105.7567520000007</v>
      </c>
      <c r="AJ15" s="62"/>
      <c r="AK15" s="62"/>
      <c r="AL15" s="29"/>
      <c r="AM15" s="34"/>
      <c r="AN15" s="62"/>
      <c r="AO15" s="34"/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9924.5750489999991</v>
      </c>
      <c r="D16" s="62"/>
      <c r="E16" s="62"/>
      <c r="F16" s="29"/>
      <c r="G16" s="34"/>
      <c r="H16" s="62"/>
      <c r="I16" s="34"/>
      <c r="J16" s="29"/>
      <c r="K16" s="62">
        <v>7743.0154089999996</v>
      </c>
      <c r="L16" s="62"/>
      <c r="M16" s="62"/>
      <c r="N16" s="29"/>
      <c r="O16" s="34"/>
      <c r="P16" s="62"/>
      <c r="Q16" s="34"/>
      <c r="R16" s="29"/>
      <c r="S16" s="62">
        <v>2181.5596399999995</v>
      </c>
      <c r="T16" s="62"/>
      <c r="U16" s="62"/>
      <c r="V16" s="29"/>
      <c r="W16" s="34"/>
      <c r="X16" s="62"/>
      <c r="Y16" s="34"/>
      <c r="Z16" s="29"/>
      <c r="AA16" s="62">
        <v>7623.7659560000002</v>
      </c>
      <c r="AB16" s="62"/>
      <c r="AC16" s="62"/>
      <c r="AD16" s="29"/>
      <c r="AE16" s="34"/>
      <c r="AF16" s="62"/>
      <c r="AG16" s="34"/>
      <c r="AH16" s="29"/>
      <c r="AI16" s="62">
        <v>2300.8090929999994</v>
      </c>
      <c r="AJ16" s="62"/>
      <c r="AK16" s="62"/>
      <c r="AL16" s="29"/>
      <c r="AM16" s="34"/>
      <c r="AN16" s="62"/>
      <c r="AO16" s="34"/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8133.1274250000024</v>
      </c>
      <c r="D17" s="62"/>
      <c r="E17" s="62"/>
      <c r="F17" s="29"/>
      <c r="G17" s="34"/>
      <c r="H17" s="62"/>
      <c r="I17" s="34"/>
      <c r="J17" s="29"/>
      <c r="K17" s="62">
        <v>6126.2095110000009</v>
      </c>
      <c r="L17" s="62"/>
      <c r="M17" s="62"/>
      <c r="N17" s="29"/>
      <c r="O17" s="34"/>
      <c r="P17" s="62"/>
      <c r="Q17" s="34"/>
      <c r="R17" s="29"/>
      <c r="S17" s="62">
        <v>2006.9179140000017</v>
      </c>
      <c r="T17" s="62"/>
      <c r="U17" s="62"/>
      <c r="V17" s="29"/>
      <c r="W17" s="34"/>
      <c r="X17" s="62"/>
      <c r="Y17" s="34"/>
      <c r="Z17" s="29"/>
      <c r="AA17" s="62">
        <v>6015.8652150000007</v>
      </c>
      <c r="AB17" s="62"/>
      <c r="AC17" s="62"/>
      <c r="AD17" s="29"/>
      <c r="AE17" s="34"/>
      <c r="AF17" s="62"/>
      <c r="AG17" s="34"/>
      <c r="AH17" s="29"/>
      <c r="AI17" s="62">
        <v>2117.2622100000012</v>
      </c>
      <c r="AJ17" s="62"/>
      <c r="AK17" s="62"/>
      <c r="AL17" s="29"/>
      <c r="AM17" s="34"/>
      <c r="AN17" s="62"/>
      <c r="AO17" s="34"/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9391.9459599999991</v>
      </c>
      <c r="D18" s="62"/>
      <c r="E18" s="62"/>
      <c r="F18" s="29"/>
      <c r="G18" s="34"/>
      <c r="H18" s="62"/>
      <c r="I18" s="34"/>
      <c r="J18" s="29"/>
      <c r="K18" s="62">
        <v>6947.9154630000003</v>
      </c>
      <c r="L18" s="62"/>
      <c r="M18" s="62"/>
      <c r="N18" s="29"/>
      <c r="O18" s="34"/>
      <c r="P18" s="62"/>
      <c r="Q18" s="34"/>
      <c r="R18" s="29"/>
      <c r="S18" s="62">
        <v>2444.0304969999988</v>
      </c>
      <c r="T18" s="62"/>
      <c r="U18" s="62"/>
      <c r="V18" s="29"/>
      <c r="W18" s="34"/>
      <c r="X18" s="62"/>
      <c r="Y18" s="34"/>
      <c r="Z18" s="29"/>
      <c r="AA18" s="62">
        <v>6848.3487420000001</v>
      </c>
      <c r="AB18" s="62"/>
      <c r="AC18" s="62"/>
      <c r="AD18" s="29"/>
      <c r="AE18" s="34"/>
      <c r="AF18" s="62"/>
      <c r="AG18" s="34"/>
      <c r="AH18" s="29"/>
      <c r="AI18" s="62">
        <v>2543.5972179999985</v>
      </c>
      <c r="AJ18" s="62"/>
      <c r="AK18" s="62"/>
      <c r="AL18" s="29"/>
      <c r="AM18" s="34"/>
      <c r="AN18" s="62"/>
      <c r="AO18" s="34"/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8938.1462069999998</v>
      </c>
      <c r="D19" s="62"/>
      <c r="E19" s="62"/>
      <c r="F19" s="29"/>
      <c r="G19" s="34"/>
      <c r="H19" s="62"/>
      <c r="I19" s="34"/>
      <c r="J19" s="29"/>
      <c r="K19" s="62">
        <v>6659.325506000001</v>
      </c>
      <c r="L19" s="62"/>
      <c r="M19" s="62"/>
      <c r="N19" s="29"/>
      <c r="O19" s="34"/>
      <c r="P19" s="62"/>
      <c r="Q19" s="34"/>
      <c r="R19" s="29"/>
      <c r="S19" s="62">
        <v>2278.8207009999992</v>
      </c>
      <c r="T19" s="62"/>
      <c r="U19" s="62"/>
      <c r="V19" s="29"/>
      <c r="W19" s="34"/>
      <c r="X19" s="62"/>
      <c r="Y19" s="34"/>
      <c r="Z19" s="29"/>
      <c r="AA19" s="62">
        <v>6572.0348930000009</v>
      </c>
      <c r="AB19" s="62"/>
      <c r="AC19" s="62"/>
      <c r="AD19" s="29"/>
      <c r="AE19" s="34"/>
      <c r="AF19" s="62"/>
      <c r="AG19" s="34"/>
      <c r="AH19" s="29"/>
      <c r="AI19" s="62">
        <v>2366.1113139999989</v>
      </c>
      <c r="AJ19" s="62"/>
      <c r="AK19" s="62"/>
      <c r="AL19" s="29"/>
      <c r="AM19" s="34"/>
      <c r="AN19" s="62"/>
      <c r="AO19" s="34"/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8663.4937089999985</v>
      </c>
      <c r="D20" s="62"/>
      <c r="E20" s="62"/>
      <c r="F20" s="29"/>
      <c r="G20" s="34"/>
      <c r="H20" s="62"/>
      <c r="I20" s="34"/>
      <c r="J20" s="29"/>
      <c r="K20" s="62">
        <v>6524.6415419999994</v>
      </c>
      <c r="L20" s="62"/>
      <c r="M20" s="62"/>
      <c r="N20" s="29"/>
      <c r="O20" s="34"/>
      <c r="P20" s="62"/>
      <c r="Q20" s="34"/>
      <c r="R20" s="29"/>
      <c r="S20" s="62">
        <v>2138.8521669999991</v>
      </c>
      <c r="T20" s="62"/>
      <c r="U20" s="62"/>
      <c r="V20" s="29"/>
      <c r="W20" s="34"/>
      <c r="X20" s="62"/>
      <c r="Y20" s="34"/>
      <c r="Z20" s="29"/>
      <c r="AA20" s="62">
        <v>6433.3985009999988</v>
      </c>
      <c r="AB20" s="62"/>
      <c r="AC20" s="62"/>
      <c r="AD20" s="29"/>
      <c r="AE20" s="34"/>
      <c r="AF20" s="62"/>
      <c r="AG20" s="34"/>
      <c r="AH20" s="29"/>
      <c r="AI20" s="62">
        <v>2230.0952079999988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7743.8278659999996</v>
      </c>
      <c r="D21" s="62"/>
      <c r="E21" s="62"/>
      <c r="F21" s="29"/>
      <c r="G21" s="34"/>
      <c r="H21" s="62"/>
      <c r="I21" s="34"/>
      <c r="J21" s="29"/>
      <c r="K21" s="62">
        <v>5626.6073210000004</v>
      </c>
      <c r="L21" s="62"/>
      <c r="M21" s="62"/>
      <c r="N21" s="29"/>
      <c r="O21" s="34"/>
      <c r="P21" s="62"/>
      <c r="Q21" s="34"/>
      <c r="R21" s="29"/>
      <c r="S21" s="62">
        <v>2117.2205449999997</v>
      </c>
      <c r="T21" s="62"/>
      <c r="U21" s="62"/>
      <c r="V21" s="29"/>
      <c r="W21" s="34"/>
      <c r="X21" s="62"/>
      <c r="Y21" s="34"/>
      <c r="Z21" s="29"/>
      <c r="AA21" s="62">
        <v>5553.8674419999998</v>
      </c>
      <c r="AB21" s="62"/>
      <c r="AC21" s="62"/>
      <c r="AD21" s="29"/>
      <c r="AE21" s="34"/>
      <c r="AF21" s="62"/>
      <c r="AG21" s="34"/>
      <c r="AH21" s="29"/>
      <c r="AI21" s="62">
        <v>2189.9604239999994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8565.1960719999988</v>
      </c>
      <c r="D22" s="62"/>
      <c r="E22" s="62"/>
      <c r="F22" s="29"/>
      <c r="G22" s="34"/>
      <c r="H22" s="62"/>
      <c r="I22" s="34"/>
      <c r="J22" s="29"/>
      <c r="K22" s="62">
        <v>6456.4736400000002</v>
      </c>
      <c r="L22" s="62"/>
      <c r="M22" s="62"/>
      <c r="N22" s="29"/>
      <c r="O22" s="34"/>
      <c r="P22" s="62"/>
      <c r="Q22" s="34"/>
      <c r="R22" s="29"/>
      <c r="S22" s="62">
        <v>2108.7224319999996</v>
      </c>
      <c r="T22" s="62"/>
      <c r="U22" s="62"/>
      <c r="V22" s="29"/>
      <c r="W22" s="34"/>
      <c r="X22" s="62"/>
      <c r="Y22" s="34"/>
      <c r="Z22" s="29"/>
      <c r="AA22" s="62">
        <v>6373.2640240000001</v>
      </c>
      <c r="AB22" s="62"/>
      <c r="AC22" s="62"/>
      <c r="AD22" s="29"/>
      <c r="AE22" s="34"/>
      <c r="AF22" s="62"/>
      <c r="AG22" s="34"/>
      <c r="AH22" s="29"/>
      <c r="AI22" s="62">
        <v>2191.9320479999997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9370.3347729999987</v>
      </c>
      <c r="D23" s="62"/>
      <c r="E23" s="62"/>
      <c r="F23" s="29"/>
      <c r="G23" s="34"/>
      <c r="H23" s="62"/>
      <c r="I23" s="34"/>
      <c r="J23" s="29"/>
      <c r="K23" s="62">
        <v>7178.2346999999991</v>
      </c>
      <c r="L23" s="62"/>
      <c r="M23" s="62"/>
      <c r="N23" s="29"/>
      <c r="O23" s="34"/>
      <c r="P23" s="62"/>
      <c r="Q23" s="34"/>
      <c r="R23" s="29"/>
      <c r="S23" s="62">
        <v>2192.1000729999996</v>
      </c>
      <c r="T23" s="62"/>
      <c r="U23" s="62"/>
      <c r="V23" s="29"/>
      <c r="W23" s="34"/>
      <c r="X23" s="62"/>
      <c r="Y23" s="34"/>
      <c r="Z23" s="29"/>
      <c r="AA23" s="62">
        <v>7098.1862989999991</v>
      </c>
      <c r="AB23" s="62"/>
      <c r="AC23" s="62"/>
      <c r="AD23" s="29"/>
      <c r="AE23" s="34"/>
      <c r="AF23" s="62"/>
      <c r="AG23" s="34"/>
      <c r="AH23" s="29"/>
      <c r="AI23" s="62">
        <v>2272.1484739999996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8921.2440569999999</v>
      </c>
      <c r="D24" s="62"/>
      <c r="E24" s="62"/>
      <c r="F24" s="29"/>
      <c r="G24" s="34"/>
      <c r="H24" s="62"/>
      <c r="I24" s="34"/>
      <c r="J24" s="29"/>
      <c r="K24" s="62">
        <v>7051.5381869999992</v>
      </c>
      <c r="L24" s="62"/>
      <c r="M24" s="62"/>
      <c r="N24" s="29"/>
      <c r="O24" s="34"/>
      <c r="P24" s="62"/>
      <c r="Q24" s="34"/>
      <c r="R24" s="29"/>
      <c r="S24" s="62">
        <v>1869.70587</v>
      </c>
      <c r="T24" s="62"/>
      <c r="U24" s="62"/>
      <c r="V24" s="29"/>
      <c r="W24" s="34"/>
      <c r="X24" s="62"/>
      <c r="Y24" s="34"/>
      <c r="Z24" s="29"/>
      <c r="AA24" s="62">
        <v>6952.8201739999995</v>
      </c>
      <c r="AB24" s="62"/>
      <c r="AC24" s="62"/>
      <c r="AD24" s="29"/>
      <c r="AE24" s="34"/>
      <c r="AF24" s="62"/>
      <c r="AG24" s="34"/>
      <c r="AH24" s="29"/>
      <c r="AI24" s="62">
        <v>1968.4238829999997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8161.20982</v>
      </c>
      <c r="D25" s="62"/>
      <c r="E25" s="62"/>
      <c r="F25" s="29"/>
      <c r="G25" s="34"/>
      <c r="H25" s="62"/>
      <c r="I25" s="34"/>
      <c r="J25" s="29"/>
      <c r="K25" s="62">
        <v>6206.274214</v>
      </c>
      <c r="L25" s="62"/>
      <c r="M25" s="62"/>
      <c r="N25" s="29"/>
      <c r="O25" s="34"/>
      <c r="P25" s="62"/>
      <c r="Q25" s="34"/>
      <c r="R25" s="29"/>
      <c r="S25" s="62">
        <v>1954.9356060000005</v>
      </c>
      <c r="T25" s="62"/>
      <c r="U25" s="62"/>
      <c r="V25" s="29"/>
      <c r="W25" s="34"/>
      <c r="X25" s="62"/>
      <c r="Y25" s="34"/>
      <c r="Z25" s="29"/>
      <c r="AA25" s="62">
        <v>6100.1555159999998</v>
      </c>
      <c r="AB25" s="62"/>
      <c r="AC25" s="62"/>
      <c r="AD25" s="29"/>
      <c r="AE25" s="34"/>
      <c r="AF25" s="62"/>
      <c r="AG25" s="34"/>
      <c r="AH25" s="29"/>
      <c r="AI25" s="62">
        <v>2061.0543040000007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109485.801442</v>
      </c>
      <c r="F10" s="72"/>
      <c r="G10" s="73">
        <v>31.679427729387754</v>
      </c>
      <c r="H10" s="74"/>
      <c r="I10" s="75"/>
      <c r="J10" s="70"/>
      <c r="K10" s="71">
        <f>SUM(K11:K22)</f>
        <v>91383.461180999991</v>
      </c>
      <c r="L10" s="72"/>
      <c r="M10" s="73">
        <v>23.695544058480536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7597.0209120000009</v>
      </c>
      <c r="F11" s="62"/>
      <c r="G11" s="77">
        <v>36.925677572939861</v>
      </c>
      <c r="H11" s="78"/>
      <c r="I11" s="77">
        <v>-3.3073314973314183</v>
      </c>
      <c r="J11" s="29"/>
      <c r="K11" s="62">
        <v>6544.7520110000023</v>
      </c>
      <c r="L11" s="62"/>
      <c r="M11" s="77">
        <v>29.351540621398215</v>
      </c>
      <c r="N11" s="78"/>
      <c r="O11" s="77">
        <v>-5.4467712129673345</v>
      </c>
      <c r="P11" s="68"/>
      <c r="Q11" s="77">
        <v>36.632936953263652</v>
      </c>
      <c r="R11" s="78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8207.6470170000011</v>
      </c>
      <c r="F12" s="62"/>
      <c r="G12" s="77">
        <v>42.060296571449612</v>
      </c>
      <c r="H12" s="78"/>
      <c r="I12" s="77">
        <f>E12/E11*100-100</f>
        <v>8.0377046749400876</v>
      </c>
      <c r="J12" s="29"/>
      <c r="K12" s="62">
        <v>6802.7259390000008</v>
      </c>
      <c r="L12" s="62"/>
      <c r="M12" s="77">
        <v>31.393876872870464</v>
      </c>
      <c r="N12" s="78"/>
      <c r="O12" s="77">
        <f>K12/K11*100-100</f>
        <v>3.9416914126984892</v>
      </c>
      <c r="P12" s="68"/>
      <c r="Q12" s="77">
        <v>38.944653505192321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9131.4678499999973</v>
      </c>
      <c r="F13" s="62"/>
      <c r="G13" s="77">
        <v>29.418833428207734</v>
      </c>
      <c r="H13" s="78"/>
      <c r="I13" s="77">
        <f t="shared" ref="I13:I22" si="0">E13/E12*100-100</f>
        <v>11.25561115245992</v>
      </c>
      <c r="J13" s="29"/>
      <c r="K13" s="62">
        <v>7720.5303809999987</v>
      </c>
      <c r="L13" s="62"/>
      <c r="M13" s="77">
        <v>19.691729352790773</v>
      </c>
      <c r="N13" s="78"/>
      <c r="O13" s="77">
        <f t="shared" ref="O13:O22" si="1">K13/K12*100-100</f>
        <v>13.491715677361469</v>
      </c>
      <c r="P13" s="68"/>
      <c r="Q13" s="77">
        <v>35.658066264833337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8741.3709579999995</v>
      </c>
      <c r="F14" s="62"/>
      <c r="G14" s="77">
        <v>27.466574084569388</v>
      </c>
      <c r="H14" s="78"/>
      <c r="I14" s="77">
        <f t="shared" si="0"/>
        <v>-4.2720064113240852</v>
      </c>
      <c r="J14" s="29"/>
      <c r="K14" s="62">
        <v>7237.2853919999989</v>
      </c>
      <c r="L14" s="62"/>
      <c r="M14" s="77">
        <v>16.576414117221503</v>
      </c>
      <c r="N14" s="78"/>
      <c r="O14" s="77">
        <f t="shared" si="1"/>
        <v>-6.2592200943765732</v>
      </c>
      <c r="P14" s="68"/>
      <c r="Q14" s="77">
        <v>32.448064676404528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9868.9384890000001</v>
      </c>
      <c r="F15" s="62"/>
      <c r="G15" s="77">
        <v>45.332868695458927</v>
      </c>
      <c r="H15" s="78"/>
      <c r="I15" s="77">
        <f t="shared" si="0"/>
        <v>12.899206959842658</v>
      </c>
      <c r="J15" s="29"/>
      <c r="K15" s="62">
        <v>8126.4232820000007</v>
      </c>
      <c r="L15" s="62"/>
      <c r="M15" s="77">
        <v>33.916116031942181</v>
      </c>
      <c r="N15" s="78"/>
      <c r="O15" s="77">
        <f t="shared" si="1"/>
        <v>12.285516486372686</v>
      </c>
      <c r="P15" s="68"/>
      <c r="Q15" s="77">
        <v>33.991710662675018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9676.0883780000004</v>
      </c>
      <c r="F16" s="62"/>
      <c r="G16" s="77">
        <v>43.08619373634113</v>
      </c>
      <c r="H16" s="78"/>
      <c r="I16" s="77">
        <f t="shared" si="0"/>
        <v>-1.9541119971003127</v>
      </c>
      <c r="J16" s="29"/>
      <c r="K16" s="62">
        <v>7691.3571120000015</v>
      </c>
      <c r="L16" s="62"/>
      <c r="M16" s="77">
        <v>25.302039395949151</v>
      </c>
      <c r="N16" s="78"/>
      <c r="O16" s="77">
        <f t="shared" si="1"/>
        <v>-5.353722725269165</v>
      </c>
      <c r="P16" s="68"/>
      <c r="Q16" s="77">
        <v>38.585647132303507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9387.3030170000002</v>
      </c>
      <c r="F17" s="62"/>
      <c r="G17" s="77">
        <v>31.599312199884821</v>
      </c>
      <c r="H17" s="78"/>
      <c r="I17" s="77">
        <f t="shared" si="0"/>
        <v>-2.9845258715970004</v>
      </c>
      <c r="J17" s="29"/>
      <c r="K17" s="62">
        <v>7750.6305240000011</v>
      </c>
      <c r="L17" s="62"/>
      <c r="M17" s="77">
        <v>22.933364161645869</v>
      </c>
      <c r="N17" s="78"/>
      <c r="O17" s="77">
        <f t="shared" si="1"/>
        <v>0.77064958936207972</v>
      </c>
      <c r="P17" s="68"/>
      <c r="Q17" s="77">
        <v>39.862672485434416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9191.3884609999986</v>
      </c>
      <c r="F18" s="62"/>
      <c r="G18" s="77">
        <v>50.414112923610475</v>
      </c>
      <c r="H18" s="78"/>
      <c r="I18" s="77">
        <f t="shared" si="0"/>
        <v>-2.0870164268183231</v>
      </c>
      <c r="J18" s="29"/>
      <c r="K18" s="62">
        <v>7052.6474259999968</v>
      </c>
      <c r="L18" s="62"/>
      <c r="M18" s="77">
        <v>33.720743684869802</v>
      </c>
      <c r="N18" s="78"/>
      <c r="O18" s="77">
        <f t="shared" si="1"/>
        <v>-9.0055008536232464</v>
      </c>
      <c r="P18" s="68"/>
      <c r="Q18" s="77">
        <v>41.228793112570628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9750.3275249999988</v>
      </c>
      <c r="F19" s="62"/>
      <c r="G19" s="77">
        <v>32.289142014330849</v>
      </c>
      <c r="H19" s="78"/>
      <c r="I19" s="77">
        <f t="shared" si="0"/>
        <v>6.081116758057135</v>
      </c>
      <c r="J19" s="29"/>
      <c r="K19" s="62">
        <v>8239.3748959999994</v>
      </c>
      <c r="L19" s="62"/>
      <c r="M19" s="77">
        <v>29.407640015917167</v>
      </c>
      <c r="N19" s="78"/>
      <c r="O19" s="77">
        <f t="shared" si="1"/>
        <v>16.826694974500825</v>
      </c>
      <c r="P19" s="68"/>
      <c r="Q19" s="77">
        <v>37.423211068576592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9585.4032819999993</v>
      </c>
      <c r="F20" s="62"/>
      <c r="G20" s="77">
        <v>26.347610289640969</v>
      </c>
      <c r="H20" s="78"/>
      <c r="I20" s="77">
        <f t="shared" si="0"/>
        <v>-1.6914738769249595</v>
      </c>
      <c r="J20" s="29"/>
      <c r="K20" s="62">
        <v>8301.7301280000011</v>
      </c>
      <c r="L20" s="62"/>
      <c r="M20" s="77">
        <v>25.685249212149628</v>
      </c>
      <c r="N20" s="78"/>
      <c r="O20" s="77">
        <f t="shared" si="1"/>
        <v>0.75679566456277314</v>
      </c>
      <c r="P20" s="68"/>
      <c r="Q20" s="77">
        <v>35.406756382853445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9709.7040489999963</v>
      </c>
      <c r="F21" s="62"/>
      <c r="G21" s="77">
        <v>17.04794257305646</v>
      </c>
      <c r="H21" s="78"/>
      <c r="I21" s="77">
        <f t="shared" si="0"/>
        <v>1.2967713860658989</v>
      </c>
      <c r="J21" s="29"/>
      <c r="K21" s="62">
        <v>8365.7511019999965</v>
      </c>
      <c r="L21" s="62"/>
      <c r="M21" s="77">
        <v>14.555445605194947</v>
      </c>
      <c r="N21" s="78"/>
      <c r="O21" s="77">
        <f t="shared" si="1"/>
        <v>0.77117628509827796</v>
      </c>
      <c r="P21" s="68"/>
      <c r="Q21" s="77">
        <v>24.913206413796331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8639.1415039999993</v>
      </c>
      <c r="F22" s="62"/>
      <c r="G22" s="77">
        <v>9.9564757383305107</v>
      </c>
      <c r="H22" s="78"/>
      <c r="I22" s="77">
        <f t="shared" si="0"/>
        <v>-11.025696968696536</v>
      </c>
      <c r="J22" s="29"/>
      <c r="K22" s="62">
        <v>7550.2529879999993</v>
      </c>
      <c r="L22" s="62"/>
      <c r="M22" s="77">
        <v>9.0798852232234282</v>
      </c>
      <c r="N22" s="78"/>
      <c r="O22" s="77">
        <f t="shared" si="1"/>
        <v>-9.7480561405303661</v>
      </c>
      <c r="P22" s="68"/>
      <c r="Q22" s="77">
        <v>17.67288632356771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104967.57495699998</v>
      </c>
      <c r="F24" s="72"/>
      <c r="G24" s="73">
        <f t="shared" ref="G24:G36" si="2">E24/E10*100-100</f>
        <v>-4.1267693394869553</v>
      </c>
      <c r="H24" s="74"/>
      <c r="I24" s="75"/>
      <c r="J24" s="70"/>
      <c r="K24" s="71">
        <f>SUM(K25:K36)</f>
        <v>92825.097705999986</v>
      </c>
      <c r="L24" s="72"/>
      <c r="M24" s="73">
        <f t="shared" ref="M24:M36" si="3">K24/K10*100-100</f>
        <v>1.5775683109054057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8418.6437429999951</v>
      </c>
      <c r="F25" s="62"/>
      <c r="G25" s="77">
        <f t="shared" si="2"/>
        <v>10.815066070203727</v>
      </c>
      <c r="H25" s="78"/>
      <c r="I25" s="77">
        <f>E25/E22*100-100</f>
        <v>-2.5523110241672953</v>
      </c>
      <c r="J25" s="29"/>
      <c r="K25" s="62">
        <v>7298.0535259999942</v>
      </c>
      <c r="L25" s="62"/>
      <c r="M25" s="77">
        <f t="shared" si="3"/>
        <v>11.510008534072654</v>
      </c>
      <c r="N25" s="78"/>
      <c r="O25" s="77">
        <f>K25/K22*100-100</f>
        <v>-3.3402782979701158</v>
      </c>
      <c r="P25" s="68"/>
      <c r="Q25" s="77">
        <v>12.70812321978589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8735.8302760000006</v>
      </c>
      <c r="F26" s="62"/>
      <c r="G26" s="77">
        <f t="shared" si="2"/>
        <v>6.4352579723032193</v>
      </c>
      <c r="H26" s="78"/>
      <c r="I26" s="77">
        <f>E26/E25*100-100</f>
        <v>3.7676678415539584</v>
      </c>
      <c r="J26" s="29"/>
      <c r="K26" s="62">
        <v>7726.7826290000012</v>
      </c>
      <c r="L26" s="62"/>
      <c r="M26" s="77">
        <f t="shared" si="3"/>
        <v>13.583623657428063</v>
      </c>
      <c r="N26" s="78"/>
      <c r="O26" s="77">
        <f>K26/K25*100-100</f>
        <v>5.8745678073286172</v>
      </c>
      <c r="P26" s="68"/>
      <c r="Q26" s="77">
        <v>9.0107138742349093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9924.5750489999991</v>
      </c>
      <c r="F27" s="62"/>
      <c r="G27" s="77">
        <f t="shared" si="2"/>
        <v>8.6854294624713759</v>
      </c>
      <c r="H27" s="78"/>
      <c r="I27" s="77">
        <f t="shared" ref="I27:I36" si="4">E27/E26*100-100</f>
        <v>13.607690802622898</v>
      </c>
      <c r="J27" s="29"/>
      <c r="K27" s="62">
        <v>8730.0563289999991</v>
      </c>
      <c r="L27" s="62"/>
      <c r="M27" s="77">
        <f t="shared" si="3"/>
        <v>13.075862643898333</v>
      </c>
      <c r="N27" s="78"/>
      <c r="O27" s="77">
        <f t="shared" ref="O27:O36" si="5">K27/K26*100-100</f>
        <v>12.984365526662174</v>
      </c>
      <c r="P27" s="68"/>
      <c r="Q27" s="77">
        <v>8.5936061144030589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8133.1274250000024</v>
      </c>
      <c r="F28" s="62"/>
      <c r="G28" s="77">
        <f t="shared" si="2"/>
        <v>-6.9582166907507741</v>
      </c>
      <c r="H28" s="78"/>
      <c r="I28" s="77">
        <f t="shared" si="4"/>
        <v>-18.050622975343444</v>
      </c>
      <c r="J28" s="29"/>
      <c r="K28" s="62">
        <v>7261.829985000003</v>
      </c>
      <c r="L28" s="62"/>
      <c r="M28" s="77">
        <f t="shared" si="3"/>
        <v>0.33914087493545253</v>
      </c>
      <c r="N28" s="78"/>
      <c r="O28" s="77">
        <f t="shared" si="5"/>
        <v>-16.818062663842824</v>
      </c>
      <c r="P28" s="68"/>
      <c r="Q28" s="77">
        <v>2.734024702547913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9391.9459599999991</v>
      </c>
      <c r="F29" s="62"/>
      <c r="G29" s="77">
        <f t="shared" si="2"/>
        <v>-4.8332708683072667</v>
      </c>
      <c r="H29" s="78"/>
      <c r="I29" s="77">
        <f t="shared" si="4"/>
        <v>15.47766891159948</v>
      </c>
      <c r="J29" s="29"/>
      <c r="K29" s="62">
        <v>8380.4252179999985</v>
      </c>
      <c r="L29" s="62"/>
      <c r="M29" s="77">
        <f t="shared" si="3"/>
        <v>3.1256301473073762</v>
      </c>
      <c r="N29" s="78"/>
      <c r="O29" s="77">
        <f t="shared" si="5"/>
        <v>15.40376510205499</v>
      </c>
      <c r="P29" s="68"/>
      <c r="Q29" s="77">
        <v>-1.0530286501564063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8938.1462069999998</v>
      </c>
      <c r="F30" s="62"/>
      <c r="G30" s="77">
        <f t="shared" si="2"/>
        <v>-7.6264513321087435</v>
      </c>
      <c r="H30" s="78"/>
      <c r="I30" s="77">
        <f t="shared" si="4"/>
        <v>-4.8317968920681409</v>
      </c>
      <c r="J30" s="29"/>
      <c r="K30" s="62">
        <v>7896.2148650000008</v>
      </c>
      <c r="L30" s="62"/>
      <c r="M30" s="77">
        <f t="shared" si="3"/>
        <v>2.6634799297042377</v>
      </c>
      <c r="N30" s="78"/>
      <c r="O30" s="77">
        <f t="shared" si="5"/>
        <v>-5.7778733227042096</v>
      </c>
      <c r="P30" s="68"/>
      <c r="Q30" s="77">
        <v>-6.4454238545306879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8663.4937089999985</v>
      </c>
      <c r="F31" s="62"/>
      <c r="G31" s="77">
        <f t="shared" si="2"/>
        <v>-7.7105139430272374</v>
      </c>
      <c r="H31" s="78"/>
      <c r="I31" s="77">
        <f t="shared" si="4"/>
        <v>-3.0728127694409864</v>
      </c>
      <c r="J31" s="29"/>
      <c r="K31" s="62">
        <v>7807.8917459999984</v>
      </c>
      <c r="L31" s="62"/>
      <c r="M31" s="77">
        <f t="shared" si="3"/>
        <v>0.73879437063457942</v>
      </c>
      <c r="N31" s="78"/>
      <c r="O31" s="77">
        <f t="shared" si="5"/>
        <v>-1.1185500965974882</v>
      </c>
      <c r="P31" s="68"/>
      <c r="Q31" s="77">
        <v>-6.7009605371330849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7743.8278659999996</v>
      </c>
      <c r="F32" s="62"/>
      <c r="G32" s="77">
        <f t="shared" si="2"/>
        <v>-15.74909602768011</v>
      </c>
      <c r="H32" s="78"/>
      <c r="I32" s="77">
        <f t="shared" si="4"/>
        <v>-10.615415372722111</v>
      </c>
      <c r="J32" s="29"/>
      <c r="K32" s="62">
        <v>6609.1958839999988</v>
      </c>
      <c r="L32" s="62"/>
      <c r="M32" s="77">
        <f t="shared" si="3"/>
        <v>-6.2877316164308468</v>
      </c>
      <c r="N32" s="78"/>
      <c r="O32" s="77">
        <f t="shared" si="5"/>
        <v>-15.352362724727769</v>
      </c>
      <c r="P32" s="68"/>
      <c r="Q32" s="77">
        <v>-10.296707632574936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8565.1960719999988</v>
      </c>
      <c r="F33" s="62"/>
      <c r="G33" s="77">
        <f t="shared" si="2"/>
        <v>-12.154786082429581</v>
      </c>
      <c r="H33" s="78"/>
      <c r="I33" s="77">
        <f t="shared" si="4"/>
        <v>10.606746691856287</v>
      </c>
      <c r="J33" s="29"/>
      <c r="K33" s="62">
        <v>7415.699349999999</v>
      </c>
      <c r="L33" s="62"/>
      <c r="M33" s="77">
        <f t="shared" si="3"/>
        <v>-9.9968208316370379</v>
      </c>
      <c r="N33" s="78"/>
      <c r="O33" s="77">
        <f t="shared" si="5"/>
        <v>12.202747204882215</v>
      </c>
      <c r="P33" s="68"/>
      <c r="Q33" s="77">
        <v>-11.848279517354825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9370.3347729999987</v>
      </c>
      <c r="F34" s="62"/>
      <c r="G34" s="77">
        <f t="shared" si="2"/>
        <v>-2.2437085083719808</v>
      </c>
      <c r="H34" s="78"/>
      <c r="I34" s="77">
        <f t="shared" si="4"/>
        <v>9.4001199065603771</v>
      </c>
      <c r="J34" s="29"/>
      <c r="K34" s="62">
        <v>8366.1694589999988</v>
      </c>
      <c r="L34" s="62"/>
      <c r="M34" s="77">
        <f t="shared" si="3"/>
        <v>0.77621568042374633</v>
      </c>
      <c r="N34" s="78"/>
      <c r="O34" s="77">
        <f t="shared" si="5"/>
        <v>12.816998965849379</v>
      </c>
      <c r="P34" s="68"/>
      <c r="Q34" s="77">
        <v>-9.9826432884670737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8921.2440569999981</v>
      </c>
      <c r="F35" s="62"/>
      <c r="G35" s="77">
        <f t="shared" si="2"/>
        <v>-8.1203298063569918</v>
      </c>
      <c r="H35" s="78"/>
      <c r="I35" s="77">
        <f t="shared" si="4"/>
        <v>-4.7926859272309628</v>
      </c>
      <c r="J35" s="29"/>
      <c r="K35" s="62">
        <v>8083.7833729999984</v>
      </c>
      <c r="L35" s="62"/>
      <c r="M35" s="77">
        <f t="shared" si="3"/>
        <v>-3.3705010531880077</v>
      </c>
      <c r="N35" s="78"/>
      <c r="O35" s="77">
        <f t="shared" si="5"/>
        <v>-3.3753330886242168</v>
      </c>
      <c r="P35" s="68"/>
      <c r="Q35" s="77">
        <v>-7.535297594444117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8161.20982</v>
      </c>
      <c r="F36" s="62"/>
      <c r="G36" s="77">
        <f t="shared" si="2"/>
        <v>-5.5321664054086028</v>
      </c>
      <c r="H36" s="78"/>
      <c r="I36" s="77">
        <f t="shared" si="4"/>
        <v>-8.5193750125425822</v>
      </c>
      <c r="J36" s="29"/>
      <c r="K36" s="62">
        <v>7248.9953420000002</v>
      </c>
      <c r="L36" s="62"/>
      <c r="M36" s="77">
        <f t="shared" si="3"/>
        <v>-3.9900337972621998</v>
      </c>
      <c r="N36" s="78"/>
      <c r="O36" s="77">
        <f t="shared" si="5"/>
        <v>-10.326699671198597</v>
      </c>
      <c r="P36" s="68"/>
      <c r="Q36" s="77">
        <v>-5.3033829323658495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8042.3906809999989</v>
      </c>
      <c r="F39" s="62"/>
      <c r="G39" s="77">
        <f t="shared" ref="G39" si="6">E39/E25*100-100</f>
        <v>-4.4692835744812953</v>
      </c>
      <c r="H39" s="78"/>
      <c r="I39" s="77">
        <f>E39/E36*100-100</f>
        <v>-1.4559010443380771</v>
      </c>
      <c r="J39" s="29"/>
      <c r="K39" s="62">
        <v>7255.8421139999982</v>
      </c>
      <c r="L39" s="62"/>
      <c r="M39" s="77">
        <f t="shared" ref="M39" si="7">K39/K25*100-100</f>
        <v>-0.57839274334745028</v>
      </c>
      <c r="N39" s="78"/>
      <c r="O39" s="77">
        <f>K39/K36*100-100</f>
        <v>9.4451322934759219E-2</v>
      </c>
      <c r="P39" s="68"/>
      <c r="Q39" s="77">
        <v>-6.1367157742562881</v>
      </c>
      <c r="R39" s="29"/>
      <c r="S39" s="61" t="s">
        <v>523</v>
      </c>
      <c r="T39" s="29"/>
      <c r="U39" s="191"/>
    </row>
    <row r="40" spans="1:21" ht="6.75" customHeight="1" thickBot="1" x14ac:dyDescent="0.3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4.4" thickTop="1" x14ac:dyDescent="0.3"/>
  </sheetData>
  <mergeCells count="18">
    <mergeCell ref="U38:U39"/>
    <mergeCell ref="A1:U1"/>
    <mergeCell ref="A38:A3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77529.068105999977</v>
      </c>
      <c r="D13" s="58"/>
      <c r="E13" s="57">
        <f>SUM(E14:E25)</f>
        <v>6380.6909999999989</v>
      </c>
      <c r="F13" s="58"/>
      <c r="G13" s="59"/>
      <c r="H13" s="58"/>
      <c r="I13" s="58"/>
      <c r="J13" s="58"/>
      <c r="K13" s="57">
        <f>SUM(K14:K25)</f>
        <v>58068.880191999997</v>
      </c>
      <c r="L13" s="58"/>
      <c r="M13" s="57">
        <f>SUM(M14:M25)</f>
        <v>4928.5315369999989</v>
      </c>
      <c r="N13" s="58"/>
      <c r="O13" s="59"/>
      <c r="P13" s="58"/>
      <c r="Q13" s="58"/>
      <c r="R13" s="58"/>
      <c r="S13" s="57">
        <f>SUM(S14:S25)</f>
        <v>19460.187913999995</v>
      </c>
      <c r="T13" s="58"/>
      <c r="U13" s="57">
        <f>SUM(U14:U25)</f>
        <v>1452.159463</v>
      </c>
      <c r="V13" s="58"/>
      <c r="W13" s="59"/>
      <c r="X13" s="58"/>
      <c r="Y13" s="58"/>
      <c r="Z13" s="58"/>
      <c r="AA13" s="57">
        <f>SUM(AA14:AA25)</f>
        <v>54424.117977000002</v>
      </c>
      <c r="AB13" s="58"/>
      <c r="AC13" s="57">
        <f>SUM(AC14:AC25)</f>
        <v>4623.8395839999994</v>
      </c>
      <c r="AD13" s="58"/>
      <c r="AE13" s="59"/>
      <c r="AF13" s="58"/>
      <c r="AG13" s="58"/>
      <c r="AH13" s="58"/>
      <c r="AI13" s="57">
        <f>SUM(AI14:AI25)</f>
        <v>23104.950128999993</v>
      </c>
      <c r="AJ13" s="58"/>
      <c r="AK13" s="57">
        <f>SUM(AK14:AK25)</f>
        <v>1756.851416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6358.1222019999987</v>
      </c>
      <c r="D14" s="62"/>
      <c r="E14" s="62">
        <f>M14+U14</f>
        <v>6380.6909999999989</v>
      </c>
      <c r="F14" s="29"/>
      <c r="G14" s="34">
        <f>E14/C14*100-100</f>
        <v>0.35496011688640294</v>
      </c>
      <c r="H14" s="62"/>
      <c r="I14" s="34">
        <f>E14/C25*100-100</f>
        <v>10.346781744766261</v>
      </c>
      <c r="J14" s="29"/>
      <c r="K14" s="62">
        <v>4790.0115459999988</v>
      </c>
      <c r="L14" s="62"/>
      <c r="M14" s="62">
        <v>4928.5315369999989</v>
      </c>
      <c r="N14" s="29"/>
      <c r="O14" s="34">
        <f>M14/K14*100-100</f>
        <v>2.8918508790584099</v>
      </c>
      <c r="P14" s="62"/>
      <c r="Q14" s="34">
        <f>M14/K25*100-100</f>
        <v>24.361187295760558</v>
      </c>
      <c r="R14" s="29"/>
      <c r="S14" s="62">
        <v>1568.1106559999996</v>
      </c>
      <c r="T14" s="62"/>
      <c r="U14" s="62">
        <v>1452.159463</v>
      </c>
      <c r="V14" s="29"/>
      <c r="W14" s="34">
        <f>U14/S14*100-100</f>
        <v>-7.3943246642920428</v>
      </c>
      <c r="X14" s="62"/>
      <c r="Y14" s="34">
        <f>U14/S25*100-100</f>
        <v>-20.181207776421246</v>
      </c>
      <c r="Z14" s="29"/>
      <c r="AA14" s="62">
        <v>4514.6289909999996</v>
      </c>
      <c r="AB14" s="62"/>
      <c r="AC14" s="62">
        <v>4623.8395839999994</v>
      </c>
      <c r="AD14" s="29"/>
      <c r="AE14" s="34">
        <f>AC14/AA14*100-100</f>
        <v>2.4190380475940287</v>
      </c>
      <c r="AF14" s="62"/>
      <c r="AG14" s="34">
        <f>AC14/AA25*100-100</f>
        <v>24.962586716956565</v>
      </c>
      <c r="AH14" s="29"/>
      <c r="AI14" s="62">
        <v>1843.4932109999988</v>
      </c>
      <c r="AJ14" s="62"/>
      <c r="AK14" s="62">
        <v>1756.851416</v>
      </c>
      <c r="AL14" s="29"/>
      <c r="AM14" s="34">
        <f>AK14/AI14*100-100</f>
        <v>-4.6998705763066084</v>
      </c>
      <c r="AN14" s="62"/>
      <c r="AO14" s="34">
        <f>AK14/AI25*100-100</f>
        <v>-15.626028852486172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6367.0710299999992</v>
      </c>
      <c r="D15" s="62"/>
      <c r="E15" s="62"/>
      <c r="F15" s="29"/>
      <c r="G15" s="34"/>
      <c r="H15" s="62"/>
      <c r="I15" s="34"/>
      <c r="J15" s="29"/>
      <c r="K15" s="62">
        <v>4871.3181709999999</v>
      </c>
      <c r="L15" s="62"/>
      <c r="M15" s="62"/>
      <c r="N15" s="29"/>
      <c r="O15" s="34"/>
      <c r="P15" s="62"/>
      <c r="Q15" s="34"/>
      <c r="R15" s="29"/>
      <c r="S15" s="62">
        <v>1495.7528589999993</v>
      </c>
      <c r="T15" s="62"/>
      <c r="U15" s="62"/>
      <c r="V15" s="29"/>
      <c r="W15" s="34"/>
      <c r="X15" s="62"/>
      <c r="Y15" s="34"/>
      <c r="Z15" s="29"/>
      <c r="AA15" s="62">
        <v>4556.0795609999996</v>
      </c>
      <c r="AB15" s="62"/>
      <c r="AC15" s="62"/>
      <c r="AD15" s="29"/>
      <c r="AE15" s="34"/>
      <c r="AF15" s="62"/>
      <c r="AG15" s="34"/>
      <c r="AH15" s="29"/>
      <c r="AI15" s="62">
        <v>1810.9914689999991</v>
      </c>
      <c r="AJ15" s="62"/>
      <c r="AK15" s="62"/>
      <c r="AL15" s="29"/>
      <c r="AM15" s="34"/>
      <c r="AN15" s="62"/>
      <c r="AO15" s="34"/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7832.2249949999987</v>
      </c>
      <c r="D16" s="62"/>
      <c r="E16" s="62"/>
      <c r="F16" s="29"/>
      <c r="G16" s="34"/>
      <c r="H16" s="62"/>
      <c r="I16" s="34"/>
      <c r="J16" s="29"/>
      <c r="K16" s="62">
        <v>5753.3145930000001</v>
      </c>
      <c r="L16" s="62"/>
      <c r="M16" s="62"/>
      <c r="N16" s="29"/>
      <c r="O16" s="34"/>
      <c r="P16" s="62"/>
      <c r="Q16" s="34"/>
      <c r="R16" s="29"/>
      <c r="S16" s="62">
        <v>2078.9104019999982</v>
      </c>
      <c r="T16" s="62"/>
      <c r="U16" s="62"/>
      <c r="V16" s="29"/>
      <c r="W16" s="34"/>
      <c r="X16" s="62"/>
      <c r="Y16" s="34"/>
      <c r="Z16" s="29"/>
      <c r="AA16" s="62">
        <v>5379.8078880000012</v>
      </c>
      <c r="AB16" s="62"/>
      <c r="AC16" s="62"/>
      <c r="AD16" s="29"/>
      <c r="AE16" s="34"/>
      <c r="AF16" s="62"/>
      <c r="AG16" s="34"/>
      <c r="AH16" s="29"/>
      <c r="AI16" s="62">
        <v>2452.417106999997</v>
      </c>
      <c r="AJ16" s="62"/>
      <c r="AK16" s="62"/>
      <c r="AL16" s="29"/>
      <c r="AM16" s="34"/>
      <c r="AN16" s="62"/>
      <c r="AO16" s="34"/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5956.0538779999988</v>
      </c>
      <c r="D17" s="62"/>
      <c r="E17" s="62"/>
      <c r="F17" s="29"/>
      <c r="G17" s="34"/>
      <c r="H17" s="62"/>
      <c r="I17" s="34"/>
      <c r="J17" s="29"/>
      <c r="K17" s="62">
        <v>4527.7304679999988</v>
      </c>
      <c r="L17" s="62"/>
      <c r="M17" s="62"/>
      <c r="N17" s="29"/>
      <c r="O17" s="34"/>
      <c r="P17" s="62"/>
      <c r="Q17" s="34"/>
      <c r="R17" s="29"/>
      <c r="S17" s="62">
        <v>1428.3234100000002</v>
      </c>
      <c r="T17" s="62"/>
      <c r="U17" s="62"/>
      <c r="V17" s="29"/>
      <c r="W17" s="34"/>
      <c r="X17" s="62"/>
      <c r="Y17" s="34"/>
      <c r="Z17" s="29"/>
      <c r="AA17" s="62">
        <v>4295.6059509999986</v>
      </c>
      <c r="AB17" s="62"/>
      <c r="AC17" s="62"/>
      <c r="AD17" s="29"/>
      <c r="AE17" s="34"/>
      <c r="AF17" s="62"/>
      <c r="AG17" s="34"/>
      <c r="AH17" s="29"/>
      <c r="AI17" s="62">
        <v>1660.4479270000002</v>
      </c>
      <c r="AJ17" s="62"/>
      <c r="AK17" s="62"/>
      <c r="AL17" s="29"/>
      <c r="AM17" s="34"/>
      <c r="AN17" s="62"/>
      <c r="AO17" s="34"/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6941.7920519999998</v>
      </c>
      <c r="D18" s="62"/>
      <c r="E18" s="62"/>
      <c r="F18" s="29"/>
      <c r="G18" s="34"/>
      <c r="H18" s="62"/>
      <c r="I18" s="34"/>
      <c r="J18" s="29"/>
      <c r="K18" s="62">
        <v>5294.3369650000004</v>
      </c>
      <c r="L18" s="62"/>
      <c r="M18" s="62"/>
      <c r="N18" s="29"/>
      <c r="O18" s="34"/>
      <c r="P18" s="62"/>
      <c r="Q18" s="34"/>
      <c r="R18" s="29"/>
      <c r="S18" s="62">
        <v>1647.4550869999994</v>
      </c>
      <c r="T18" s="62"/>
      <c r="U18" s="62"/>
      <c r="V18" s="29"/>
      <c r="W18" s="34"/>
      <c r="X18" s="62"/>
      <c r="Y18" s="34"/>
      <c r="Z18" s="29"/>
      <c r="AA18" s="62">
        <v>4933.1512289999991</v>
      </c>
      <c r="AB18" s="62"/>
      <c r="AC18" s="62"/>
      <c r="AD18" s="29"/>
      <c r="AE18" s="34"/>
      <c r="AF18" s="62"/>
      <c r="AG18" s="34"/>
      <c r="AH18" s="29"/>
      <c r="AI18" s="62">
        <v>2008.6408229999997</v>
      </c>
      <c r="AJ18" s="62"/>
      <c r="AK18" s="62"/>
      <c r="AL18" s="29"/>
      <c r="AM18" s="34"/>
      <c r="AN18" s="62"/>
      <c r="AO18" s="34"/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6852.6555640000006</v>
      </c>
      <c r="D19" s="62"/>
      <c r="E19" s="62"/>
      <c r="F19" s="29"/>
      <c r="G19" s="34"/>
      <c r="H19" s="62"/>
      <c r="I19" s="34"/>
      <c r="J19" s="29"/>
      <c r="K19" s="62">
        <v>5245.4603740000011</v>
      </c>
      <c r="L19" s="62"/>
      <c r="M19" s="62"/>
      <c r="N19" s="29"/>
      <c r="O19" s="34"/>
      <c r="P19" s="62"/>
      <c r="Q19" s="34"/>
      <c r="R19" s="29"/>
      <c r="S19" s="62">
        <v>1607.195189999999</v>
      </c>
      <c r="T19" s="62"/>
      <c r="U19" s="62"/>
      <c r="V19" s="29"/>
      <c r="W19" s="34"/>
      <c r="X19" s="62"/>
      <c r="Y19" s="34"/>
      <c r="Z19" s="29"/>
      <c r="AA19" s="62">
        <v>4918.5798530000011</v>
      </c>
      <c r="AB19" s="62"/>
      <c r="AC19" s="62"/>
      <c r="AD19" s="29"/>
      <c r="AE19" s="34"/>
      <c r="AF19" s="62"/>
      <c r="AG19" s="34"/>
      <c r="AH19" s="29"/>
      <c r="AI19" s="62">
        <v>1934.0757109999993</v>
      </c>
      <c r="AJ19" s="62"/>
      <c r="AK19" s="62"/>
      <c r="AL19" s="29"/>
      <c r="AM19" s="34"/>
      <c r="AN19" s="62"/>
      <c r="AO19" s="34"/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6405.8034379999999</v>
      </c>
      <c r="D20" s="62"/>
      <c r="E20" s="62"/>
      <c r="F20" s="29"/>
      <c r="G20" s="34"/>
      <c r="H20" s="62"/>
      <c r="I20" s="34"/>
      <c r="J20" s="29"/>
      <c r="K20" s="62">
        <v>4780.6543739999997</v>
      </c>
      <c r="L20" s="62"/>
      <c r="M20" s="62"/>
      <c r="N20" s="29"/>
      <c r="O20" s="34"/>
      <c r="P20" s="62"/>
      <c r="Q20" s="34"/>
      <c r="R20" s="29"/>
      <c r="S20" s="62">
        <v>1625.149064</v>
      </c>
      <c r="T20" s="62"/>
      <c r="U20" s="62"/>
      <c r="V20" s="29"/>
      <c r="W20" s="34"/>
      <c r="X20" s="62"/>
      <c r="Y20" s="34"/>
      <c r="Z20" s="29"/>
      <c r="AA20" s="62">
        <v>4489.2227220000004</v>
      </c>
      <c r="AB20" s="62"/>
      <c r="AC20" s="62"/>
      <c r="AD20" s="29"/>
      <c r="AE20" s="34"/>
      <c r="AF20" s="62"/>
      <c r="AG20" s="34"/>
      <c r="AH20" s="29"/>
      <c r="AI20" s="62">
        <v>1916.5807159999995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5332.913340000001</v>
      </c>
      <c r="D21" s="62"/>
      <c r="E21" s="62"/>
      <c r="F21" s="29"/>
      <c r="G21" s="34"/>
      <c r="H21" s="62"/>
      <c r="I21" s="34"/>
      <c r="J21" s="29"/>
      <c r="K21" s="62">
        <v>3811.5409700000014</v>
      </c>
      <c r="L21" s="62"/>
      <c r="M21" s="62"/>
      <c r="N21" s="29"/>
      <c r="O21" s="34"/>
      <c r="P21" s="62"/>
      <c r="Q21" s="34"/>
      <c r="R21" s="29"/>
      <c r="S21" s="62">
        <v>1521.3723699999991</v>
      </c>
      <c r="T21" s="62"/>
      <c r="U21" s="62"/>
      <c r="V21" s="29"/>
      <c r="W21" s="34"/>
      <c r="X21" s="62"/>
      <c r="Y21" s="34"/>
      <c r="Z21" s="29"/>
      <c r="AA21" s="62">
        <v>3563.228250000001</v>
      </c>
      <c r="AB21" s="62"/>
      <c r="AC21" s="62"/>
      <c r="AD21" s="29"/>
      <c r="AE21" s="34"/>
      <c r="AF21" s="62"/>
      <c r="AG21" s="34"/>
      <c r="AH21" s="29"/>
      <c r="AI21" s="62">
        <v>1769.6850899999995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6266.3355149999988</v>
      </c>
      <c r="D22" s="62"/>
      <c r="E22" s="62"/>
      <c r="F22" s="29"/>
      <c r="G22" s="34"/>
      <c r="H22" s="62"/>
      <c r="I22" s="34"/>
      <c r="J22" s="29"/>
      <c r="K22" s="62">
        <v>4709.1556689999979</v>
      </c>
      <c r="L22" s="62"/>
      <c r="M22" s="62"/>
      <c r="N22" s="29"/>
      <c r="O22" s="34"/>
      <c r="P22" s="62"/>
      <c r="Q22" s="34"/>
      <c r="R22" s="29"/>
      <c r="S22" s="62">
        <v>1557.1798460000007</v>
      </c>
      <c r="T22" s="62"/>
      <c r="U22" s="62"/>
      <c r="V22" s="29"/>
      <c r="W22" s="34"/>
      <c r="X22" s="62"/>
      <c r="Y22" s="34"/>
      <c r="Z22" s="29"/>
      <c r="AA22" s="62">
        <v>4378.5690379999987</v>
      </c>
      <c r="AB22" s="62"/>
      <c r="AC22" s="62"/>
      <c r="AD22" s="29"/>
      <c r="AE22" s="34"/>
      <c r="AF22" s="62"/>
      <c r="AG22" s="34"/>
      <c r="AH22" s="29"/>
      <c r="AI22" s="62">
        <v>1887.7664769999999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6434.9182309999987</v>
      </c>
      <c r="D23" s="62"/>
      <c r="E23" s="62"/>
      <c r="F23" s="29"/>
      <c r="G23" s="34"/>
      <c r="H23" s="62"/>
      <c r="I23" s="34"/>
      <c r="J23" s="29"/>
      <c r="K23" s="62">
        <v>4869.2607999999991</v>
      </c>
      <c r="L23" s="62"/>
      <c r="M23" s="62"/>
      <c r="N23" s="29"/>
      <c r="O23" s="34"/>
      <c r="P23" s="62"/>
      <c r="Q23" s="34"/>
      <c r="R23" s="29"/>
      <c r="S23" s="62">
        <v>1565.6574309999996</v>
      </c>
      <c r="T23" s="62"/>
      <c r="U23" s="62"/>
      <c r="V23" s="29"/>
      <c r="W23" s="34"/>
      <c r="X23" s="62"/>
      <c r="Y23" s="34"/>
      <c r="Z23" s="29"/>
      <c r="AA23" s="62">
        <v>4588.5108529999989</v>
      </c>
      <c r="AB23" s="62"/>
      <c r="AC23" s="62"/>
      <c r="AD23" s="29"/>
      <c r="AE23" s="34"/>
      <c r="AF23" s="62"/>
      <c r="AG23" s="34"/>
      <c r="AH23" s="29"/>
      <c r="AI23" s="62">
        <v>1846.4073779999992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6998.7790460000015</v>
      </c>
      <c r="D24" s="62"/>
      <c r="E24" s="62"/>
      <c r="F24" s="29"/>
      <c r="G24" s="34"/>
      <c r="H24" s="62"/>
      <c r="I24" s="34"/>
      <c r="J24" s="29"/>
      <c r="K24" s="62">
        <v>5453.0177130000002</v>
      </c>
      <c r="L24" s="62"/>
      <c r="M24" s="62"/>
      <c r="N24" s="29"/>
      <c r="O24" s="34"/>
      <c r="P24" s="62"/>
      <c r="Q24" s="34"/>
      <c r="R24" s="29"/>
      <c r="S24" s="62">
        <v>1545.7613330000011</v>
      </c>
      <c r="T24" s="62"/>
      <c r="U24" s="62"/>
      <c r="V24" s="29"/>
      <c r="W24" s="34"/>
      <c r="X24" s="62"/>
      <c r="Y24" s="34"/>
      <c r="Z24" s="29"/>
      <c r="AA24" s="62">
        <v>5106.5544870000003</v>
      </c>
      <c r="AB24" s="62"/>
      <c r="AC24" s="62"/>
      <c r="AD24" s="29"/>
      <c r="AE24" s="34"/>
      <c r="AF24" s="62"/>
      <c r="AG24" s="34"/>
      <c r="AH24" s="29"/>
      <c r="AI24" s="62">
        <v>1892.2245590000011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5782.3988149999986</v>
      </c>
      <c r="D25" s="62"/>
      <c r="E25" s="62"/>
      <c r="F25" s="29"/>
      <c r="G25" s="34"/>
      <c r="H25" s="62"/>
      <c r="I25" s="34"/>
      <c r="J25" s="29"/>
      <c r="K25" s="62">
        <v>3963.0785489999994</v>
      </c>
      <c r="L25" s="62"/>
      <c r="M25" s="62"/>
      <c r="N25" s="29"/>
      <c r="O25" s="34"/>
      <c r="P25" s="62"/>
      <c r="Q25" s="34"/>
      <c r="R25" s="29"/>
      <c r="S25" s="62">
        <v>1819.3202659999997</v>
      </c>
      <c r="T25" s="62"/>
      <c r="U25" s="62"/>
      <c r="V25" s="29"/>
      <c r="W25" s="34"/>
      <c r="X25" s="62"/>
      <c r="Y25" s="34"/>
      <c r="Z25" s="29"/>
      <c r="AA25" s="62">
        <v>3700.1791539999995</v>
      </c>
      <c r="AB25" s="62"/>
      <c r="AC25" s="62"/>
      <c r="AD25" s="29"/>
      <c r="AE25" s="34"/>
      <c r="AF25" s="62"/>
      <c r="AG25" s="34"/>
      <c r="AH25" s="29"/>
      <c r="AI25" s="62">
        <v>2082.2196609999996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77529.068105999977</v>
      </c>
      <c r="F24" s="72"/>
      <c r="G24" s="73">
        <f t="shared" ref="G24:G36" si="2">E24/E10*100-100</f>
        <v>-1.1143364162433045</v>
      </c>
      <c r="H24" s="74"/>
      <c r="I24" s="75"/>
      <c r="J24" s="70"/>
      <c r="K24" s="71">
        <f>SUM(K25:K36)</f>
        <v>72495.996824999995</v>
      </c>
      <c r="L24" s="72"/>
      <c r="M24" s="73">
        <f t="shared" ref="M24:M36" si="3">K24/K10*100-100</f>
        <v>0.85150679289178299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6358.1222019999987</v>
      </c>
      <c r="F25" s="62"/>
      <c r="G25" s="77">
        <f t="shared" si="2"/>
        <v>13.036116386711967</v>
      </c>
      <c r="H25" s="78"/>
      <c r="I25" s="77">
        <f>E25/E22*100-100</f>
        <v>9.9830296731099963</v>
      </c>
      <c r="J25" s="29"/>
      <c r="K25" s="62">
        <v>5870.0515419999992</v>
      </c>
      <c r="L25" s="62"/>
      <c r="M25" s="77">
        <f t="shared" si="3"/>
        <v>12.882927756506149</v>
      </c>
      <c r="N25" s="78"/>
      <c r="O25" s="77">
        <f>K25/K22*100-100</f>
        <v>10.271860821605287</v>
      </c>
      <c r="P25" s="68"/>
      <c r="Q25" s="77">
        <v>13.458218057380321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6367.0710299999992</v>
      </c>
      <c r="F26" s="62"/>
      <c r="G26" s="77">
        <f t="shared" si="2"/>
        <v>6.382284607972835</v>
      </c>
      <c r="H26" s="78"/>
      <c r="I26" s="77">
        <f>E26/E25*100-100</f>
        <v>0.14074639831844138</v>
      </c>
      <c r="J26" s="29"/>
      <c r="K26" s="62">
        <v>5972.0195789999998</v>
      </c>
      <c r="L26" s="62"/>
      <c r="M26" s="77">
        <f t="shared" si="3"/>
        <v>9.3724625905373671</v>
      </c>
      <c r="N26" s="78"/>
      <c r="O26" s="77">
        <f>K26/K25*100-100</f>
        <v>1.7370892959017965</v>
      </c>
      <c r="P26" s="68"/>
      <c r="Q26" s="77">
        <v>9.3460120102292592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7832.2249949999987</v>
      </c>
      <c r="F27" s="62"/>
      <c r="G27" s="77">
        <f t="shared" si="2"/>
        <v>18.288227858369737</v>
      </c>
      <c r="H27" s="78"/>
      <c r="I27" s="77">
        <f t="shared" ref="I27:I36" si="4">E27/E26*100-100</f>
        <v>23.011427987791748</v>
      </c>
      <c r="J27" s="29"/>
      <c r="K27" s="62">
        <v>7427.2011569999995</v>
      </c>
      <c r="L27" s="62"/>
      <c r="M27" s="77">
        <f t="shared" si="3"/>
        <v>20.40406898607705</v>
      </c>
      <c r="N27" s="78"/>
      <c r="O27" s="77">
        <f t="shared" ref="O27:O36" si="5">K27/K26*100-100</f>
        <v>24.36665785753614</v>
      </c>
      <c r="P27" s="68"/>
      <c r="Q27" s="77">
        <v>12.759233601442929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5956.0538779999997</v>
      </c>
      <c r="F28" s="62"/>
      <c r="G28" s="77">
        <f t="shared" si="2"/>
        <v>-3.9688048573744084</v>
      </c>
      <c r="H28" s="78"/>
      <c r="I28" s="77">
        <f t="shared" si="4"/>
        <v>-23.954509966168288</v>
      </c>
      <c r="J28" s="29"/>
      <c r="K28" s="62">
        <v>5547.3398179999995</v>
      </c>
      <c r="L28" s="62"/>
      <c r="M28" s="77">
        <f t="shared" si="3"/>
        <v>-2.0831231365603884</v>
      </c>
      <c r="N28" s="78"/>
      <c r="O28" s="77">
        <f t="shared" si="5"/>
        <v>-25.310494481871757</v>
      </c>
      <c r="P28" s="68"/>
      <c r="Q28" s="77">
        <v>7.1602949619709904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6941.7920519999989</v>
      </c>
      <c r="F29" s="62"/>
      <c r="G29" s="77">
        <f t="shared" si="2"/>
        <v>-7.10738609932001</v>
      </c>
      <c r="H29" s="78"/>
      <c r="I29" s="77">
        <f t="shared" si="4"/>
        <v>16.55018900418348</v>
      </c>
      <c r="J29" s="29"/>
      <c r="K29" s="62">
        <v>6491.3806599999998</v>
      </c>
      <c r="L29" s="62"/>
      <c r="M29" s="77">
        <f t="shared" si="3"/>
        <v>-4.5513575903961367</v>
      </c>
      <c r="N29" s="78"/>
      <c r="O29" s="77">
        <f t="shared" si="5"/>
        <v>17.017901786668602</v>
      </c>
      <c r="P29" s="68"/>
      <c r="Q29" s="77">
        <v>2.1365159573368828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6852.6555639999997</v>
      </c>
      <c r="F30" s="62"/>
      <c r="G30" s="77">
        <f t="shared" si="2"/>
        <v>-2.9139908078922616</v>
      </c>
      <c r="H30" s="78"/>
      <c r="I30" s="77">
        <f t="shared" si="4"/>
        <v>-1.2840558652908385</v>
      </c>
      <c r="J30" s="29"/>
      <c r="K30" s="62">
        <v>6411.3299009999992</v>
      </c>
      <c r="L30" s="62"/>
      <c r="M30" s="77">
        <f t="shared" si="3"/>
        <v>1.6781260405151102</v>
      </c>
      <c r="N30" s="78"/>
      <c r="O30" s="77">
        <f t="shared" si="5"/>
        <v>-1.2331854068160766</v>
      </c>
      <c r="P30" s="68"/>
      <c r="Q30" s="77">
        <v>-4.7409450373777702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6405.803437999999</v>
      </c>
      <c r="F31" s="62"/>
      <c r="G31" s="77">
        <f t="shared" si="2"/>
        <v>-10.552633335973226</v>
      </c>
      <c r="H31" s="78"/>
      <c r="I31" s="77">
        <f t="shared" si="4"/>
        <v>-6.5208607353258827</v>
      </c>
      <c r="J31" s="29"/>
      <c r="K31" s="62">
        <v>6061.7152059999989</v>
      </c>
      <c r="L31" s="62"/>
      <c r="M31" s="77">
        <f t="shared" si="3"/>
        <v>-7.0096922635562606</v>
      </c>
      <c r="N31" s="78"/>
      <c r="O31" s="77">
        <f t="shared" si="5"/>
        <v>-5.4530760450412856</v>
      </c>
      <c r="P31" s="68"/>
      <c r="Q31" s="77">
        <v>-6.8803460012352957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5332.9133400000001</v>
      </c>
      <c r="F32" s="62"/>
      <c r="G32" s="77">
        <f t="shared" si="2"/>
        <v>-7.5744155351355289</v>
      </c>
      <c r="H32" s="78"/>
      <c r="I32" s="77">
        <f t="shared" si="4"/>
        <v>-16.748720256314542</v>
      </c>
      <c r="J32" s="29"/>
      <c r="K32" s="62">
        <v>4824.7555300000004</v>
      </c>
      <c r="L32" s="62"/>
      <c r="M32" s="77">
        <f t="shared" si="3"/>
        <v>-5.4208654124996372</v>
      </c>
      <c r="N32" s="78"/>
      <c r="O32" s="77">
        <f t="shared" si="5"/>
        <v>-20.406100154220923</v>
      </c>
      <c r="P32" s="68"/>
      <c r="Q32" s="77">
        <v>-6.9958095688896975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6266.3355149999988</v>
      </c>
      <c r="F33" s="62"/>
      <c r="G33" s="77">
        <f t="shared" si="2"/>
        <v>-8.8326194011891062</v>
      </c>
      <c r="H33" s="78"/>
      <c r="I33" s="77">
        <f t="shared" si="4"/>
        <v>17.503044124095936</v>
      </c>
      <c r="J33" s="29"/>
      <c r="K33" s="62">
        <v>5865.2012489999988</v>
      </c>
      <c r="L33" s="62"/>
      <c r="M33" s="77">
        <f t="shared" si="3"/>
        <v>-8.5993622930929945</v>
      </c>
      <c r="N33" s="78"/>
      <c r="O33" s="77">
        <f t="shared" si="5"/>
        <v>21.56473447267075</v>
      </c>
      <c r="P33" s="68"/>
      <c r="Q33" s="77">
        <v>-9.0880184682650622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6434.9182309999987</v>
      </c>
      <c r="F34" s="62"/>
      <c r="G34" s="77">
        <f t="shared" si="2"/>
        <v>-4.0065377280408399</v>
      </c>
      <c r="H34" s="78"/>
      <c r="I34" s="77">
        <f t="shared" si="4"/>
        <v>2.6902918874429247</v>
      </c>
      <c r="J34" s="29"/>
      <c r="K34" s="62">
        <v>6084.4707569999982</v>
      </c>
      <c r="L34" s="62"/>
      <c r="M34" s="77">
        <f t="shared" si="3"/>
        <v>-2.6408466913663773</v>
      </c>
      <c r="N34" s="78"/>
      <c r="O34" s="77">
        <f t="shared" si="5"/>
        <v>3.7384822564679183</v>
      </c>
      <c r="P34" s="68"/>
      <c r="Q34" s="77">
        <v>-6.7851896495917998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6998.7790460000015</v>
      </c>
      <c r="F35" s="62"/>
      <c r="G35" s="77">
        <f t="shared" si="2"/>
        <v>-2.0957709782568941</v>
      </c>
      <c r="H35" s="78"/>
      <c r="I35" s="77">
        <f t="shared" si="4"/>
        <v>8.7625171720694652</v>
      </c>
      <c r="J35" s="29"/>
      <c r="K35" s="62">
        <v>6595.4312150000005</v>
      </c>
      <c r="L35" s="62"/>
      <c r="M35" s="77">
        <f t="shared" si="3"/>
        <v>-1.1689014020176103</v>
      </c>
      <c r="N35" s="78"/>
      <c r="O35" s="77">
        <f t="shared" si="5"/>
        <v>8.3977798301053213</v>
      </c>
      <c r="P35" s="68"/>
      <c r="Q35" s="77">
        <v>-4.9480084048791468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5782.3988149999996</v>
      </c>
      <c r="F36" s="62"/>
      <c r="G36" s="77">
        <f t="shared" si="2"/>
        <v>2.4145533386075613E-2</v>
      </c>
      <c r="H36" s="78"/>
      <c r="I36" s="77">
        <f t="shared" si="4"/>
        <v>-17.379891878358379</v>
      </c>
      <c r="J36" s="29"/>
      <c r="K36" s="62">
        <v>5345.1002109999999</v>
      </c>
      <c r="L36" s="62"/>
      <c r="M36" s="77">
        <f t="shared" si="3"/>
        <v>0.41038691529178095</v>
      </c>
      <c r="N36" s="78"/>
      <c r="O36" s="77">
        <f t="shared" si="5"/>
        <v>-18.957532316558328</v>
      </c>
      <c r="P36" s="68"/>
      <c r="Q36" s="77">
        <v>-2.1239669524724718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6380.6909999999989</v>
      </c>
      <c r="F39" s="62"/>
      <c r="G39" s="77">
        <f t="shared" ref="G39" si="6">E39/E25*100-100</f>
        <v>0.35496011688640294</v>
      </c>
      <c r="H39" s="78"/>
      <c r="I39" s="77">
        <f>E39/E36*100-100</f>
        <v>10.346781744766247</v>
      </c>
      <c r="J39" s="29"/>
      <c r="K39" s="62">
        <v>5927.8974299999991</v>
      </c>
      <c r="L39" s="62"/>
      <c r="M39" s="77">
        <f t="shared" ref="M39" si="7">K39/K25*100-100</f>
        <v>0.98544088729228463</v>
      </c>
      <c r="N39" s="78"/>
      <c r="O39" s="77">
        <f>K39/K36*100-100</f>
        <v>10.90339181668898</v>
      </c>
      <c r="P39" s="68"/>
      <c r="Q39" s="77">
        <v>-0.65250614953427544</v>
      </c>
      <c r="R39" s="29"/>
      <c r="S39" s="61" t="s">
        <v>523</v>
      </c>
      <c r="T39" s="29"/>
      <c r="U39" s="191"/>
    </row>
    <row r="40" spans="1:21" ht="6.75" customHeight="1" thickBot="1" x14ac:dyDescent="0.3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4.4" thickTop="1" x14ac:dyDescent="0.3"/>
  </sheetData>
  <mergeCells count="18">
    <mergeCell ref="U24:U36"/>
    <mergeCell ref="U38:U39"/>
    <mergeCell ref="A38:A39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2022</v>
      </c>
      <c r="B10" s="29"/>
      <c r="C10" s="69" t="s">
        <v>296</v>
      </c>
      <c r="D10" s="66"/>
      <c r="E10" s="71">
        <f>SUM(E11:E22)</f>
        <v>-31083.063070999997</v>
      </c>
      <c r="F10" s="72"/>
      <c r="G10" s="82">
        <f>SUM(G11:G22)</f>
        <v>-11555.873549999993</v>
      </c>
      <c r="H10" s="74"/>
      <c r="I10" s="75"/>
      <c r="J10" s="70"/>
      <c r="K10" s="71">
        <f>SUM(K11:K22)</f>
        <v>-19499.560652000004</v>
      </c>
      <c r="L10" s="72"/>
      <c r="M10" s="82">
        <f>SUM(M11:M22)</f>
        <v>-5680.1670629999926</v>
      </c>
      <c r="N10" s="74"/>
      <c r="O10" s="75"/>
      <c r="P10" s="76"/>
      <c r="Q10" s="75"/>
      <c r="R10" s="29"/>
      <c r="S10" s="69" t="s">
        <v>296</v>
      </c>
      <c r="T10" s="29"/>
      <c r="U10" s="191">
        <v>2022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-1972.1618800000015</v>
      </c>
      <c r="F11" s="62"/>
      <c r="G11" s="78">
        <v>-1039.4513420000012</v>
      </c>
      <c r="H11" s="78"/>
      <c r="I11" s="78">
        <v>570.22040400000151</v>
      </c>
      <c r="J11" s="29"/>
      <c r="K11" s="62">
        <v>-1344.6286100000034</v>
      </c>
      <c r="L11" s="62"/>
      <c r="M11" s="78">
        <v>-649.47283800000241</v>
      </c>
      <c r="N11" s="78"/>
      <c r="O11" s="78">
        <v>567.9789410000003</v>
      </c>
      <c r="P11" s="68"/>
      <c r="Q11" s="78">
        <v>-3432.8098190000046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-2222.5611980000031</v>
      </c>
      <c r="F12" s="62"/>
      <c r="G12" s="78">
        <v>-1432.3219790000057</v>
      </c>
      <c r="H12" s="78"/>
      <c r="I12" s="78">
        <v>-250.39931800000159</v>
      </c>
      <c r="J12" s="29"/>
      <c r="K12" s="62">
        <v>-1342.4670790000027</v>
      </c>
      <c r="L12" s="62"/>
      <c r="M12" s="78">
        <v>-822.5742580000051</v>
      </c>
      <c r="N12" s="78"/>
      <c r="O12" s="78">
        <v>2.1615310000006502</v>
      </c>
      <c r="P12" s="68"/>
      <c r="Q12" s="78">
        <v>-3565.4694910000107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-2510.1623009999985</v>
      </c>
      <c r="F13" s="62"/>
      <c r="G13" s="78">
        <v>-1302.4899729999961</v>
      </c>
      <c r="H13" s="78"/>
      <c r="I13" s="78">
        <v>-287.60110299999542</v>
      </c>
      <c r="J13" s="29"/>
      <c r="K13" s="62">
        <v>-1551.9671259999996</v>
      </c>
      <c r="L13" s="62"/>
      <c r="M13" s="78">
        <v>-614.39725199999702</v>
      </c>
      <c r="N13" s="78"/>
      <c r="O13" s="78">
        <v>-209.50004699999681</v>
      </c>
      <c r="P13" s="68"/>
      <c r="Q13" s="78">
        <v>-3774.263294000003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-2539.1635719999977</v>
      </c>
      <c r="F14" s="62"/>
      <c r="G14" s="78">
        <v>-1022.6016239999972</v>
      </c>
      <c r="H14" s="78"/>
      <c r="I14" s="78">
        <v>-29.001270999999178</v>
      </c>
      <c r="J14" s="29"/>
      <c r="K14" s="62">
        <v>-1571.9292289999967</v>
      </c>
      <c r="L14" s="62"/>
      <c r="M14" s="78">
        <v>-428.03591699999561</v>
      </c>
      <c r="N14" s="78"/>
      <c r="O14" s="78">
        <v>-19.962102999997114</v>
      </c>
      <c r="P14" s="68"/>
      <c r="Q14" s="78">
        <v>-3757.413575999999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-2396.0170580000013</v>
      </c>
      <c r="F15" s="62"/>
      <c r="G15" s="78">
        <v>-916.06387200000245</v>
      </c>
      <c r="H15" s="78"/>
      <c r="I15" s="78">
        <v>143.14651399999639</v>
      </c>
      <c r="J15" s="29"/>
      <c r="K15" s="62">
        <v>-1325.5086790000014</v>
      </c>
      <c r="L15" s="62"/>
      <c r="M15" s="78">
        <v>-294.53707400000167</v>
      </c>
      <c r="N15" s="78"/>
      <c r="O15" s="78">
        <v>246.42054999999527</v>
      </c>
      <c r="P15" s="68"/>
      <c r="Q15" s="78">
        <v>-3241.1554689999957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-2617.7535869999992</v>
      </c>
      <c r="F16" s="62"/>
      <c r="G16" s="78">
        <v>-998.89558199999919</v>
      </c>
      <c r="H16" s="78"/>
      <c r="I16" s="78">
        <v>-221.73652899999797</v>
      </c>
      <c r="J16" s="29"/>
      <c r="K16" s="62">
        <v>-1385.8417069999996</v>
      </c>
      <c r="L16" s="62"/>
      <c r="M16" s="78">
        <v>-101.72244999999839</v>
      </c>
      <c r="N16" s="78"/>
      <c r="O16" s="78">
        <v>-60.333027999998194</v>
      </c>
      <c r="P16" s="68"/>
      <c r="Q16" s="78">
        <v>-2937.5610779999988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-2225.7691709999999</v>
      </c>
      <c r="F17" s="62"/>
      <c r="G17" s="78">
        <v>-672.17791400000169</v>
      </c>
      <c r="H17" s="78"/>
      <c r="I17" s="78">
        <v>391.98441599999933</v>
      </c>
      <c r="J17" s="29"/>
      <c r="K17" s="62">
        <v>-1231.9778240000005</v>
      </c>
      <c r="L17" s="62"/>
      <c r="M17" s="78">
        <v>-219.81269400000292</v>
      </c>
      <c r="N17" s="78"/>
      <c r="O17" s="78">
        <v>153.86388299999908</v>
      </c>
      <c r="P17" s="68"/>
      <c r="Q17" s="78">
        <v>-2587.1373680000033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-3421.4348589999991</v>
      </c>
      <c r="F18" s="62"/>
      <c r="G18" s="78">
        <v>-1668.5176650000003</v>
      </c>
      <c r="H18" s="78"/>
      <c r="I18" s="78">
        <v>-1195.6656879999991</v>
      </c>
      <c r="J18" s="29"/>
      <c r="K18" s="62">
        <v>-1951.357853999998</v>
      </c>
      <c r="L18" s="62"/>
      <c r="M18" s="78">
        <v>-693.56283499999881</v>
      </c>
      <c r="N18" s="78"/>
      <c r="O18" s="78">
        <v>-719.38002999999753</v>
      </c>
      <c r="P18" s="68"/>
      <c r="Q18" s="78">
        <v>-3339.5911610000012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-2876.8871850000023</v>
      </c>
      <c r="F19" s="62"/>
      <c r="G19" s="78">
        <v>-998.19621600000119</v>
      </c>
      <c r="H19" s="78"/>
      <c r="I19" s="78">
        <v>544.54767399999673</v>
      </c>
      <c r="J19" s="29"/>
      <c r="K19" s="62">
        <v>-1822.3504680000024</v>
      </c>
      <c r="L19" s="62"/>
      <c r="M19" s="78">
        <v>-618.52255200000036</v>
      </c>
      <c r="N19" s="78"/>
      <c r="O19" s="78">
        <v>129.00738599999568</v>
      </c>
      <c r="P19" s="68"/>
      <c r="Q19" s="78">
        <v>-3338.8917950000023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-2881.9069409999984</v>
      </c>
      <c r="F20" s="62"/>
      <c r="G20" s="78">
        <v>-863.29192999999668</v>
      </c>
      <c r="H20" s="78"/>
      <c r="I20" s="78">
        <v>-5.0197559999960504</v>
      </c>
      <c r="J20" s="29"/>
      <c r="K20" s="62">
        <v>-2052.2193729999999</v>
      </c>
      <c r="L20" s="62"/>
      <c r="M20" s="78">
        <v>-712.58007399999951</v>
      </c>
      <c r="N20" s="78"/>
      <c r="O20" s="78">
        <v>-229.86890499999754</v>
      </c>
      <c r="P20" s="68"/>
      <c r="Q20" s="78">
        <v>-3530.0058109999982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-2561.1067759999969</v>
      </c>
      <c r="F21" s="62"/>
      <c r="G21" s="78">
        <v>-326.10919399999693</v>
      </c>
      <c r="H21" s="78"/>
      <c r="I21" s="78">
        <v>320.80016500000147</v>
      </c>
      <c r="J21" s="29"/>
      <c r="K21" s="62">
        <v>-1692.3139869999977</v>
      </c>
      <c r="L21" s="62"/>
      <c r="M21" s="78">
        <v>-210.55795399999624</v>
      </c>
      <c r="N21" s="78"/>
      <c r="O21" s="78">
        <v>359.90538600000218</v>
      </c>
      <c r="P21" s="68"/>
      <c r="Q21" s="78">
        <v>-2187.5973399999948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-2858.1385429999982</v>
      </c>
      <c r="F22" s="62"/>
      <c r="G22" s="78">
        <v>-315.75625899999523</v>
      </c>
      <c r="H22" s="78"/>
      <c r="I22" s="78">
        <v>-297.03176700000131</v>
      </c>
      <c r="J22" s="29"/>
      <c r="K22" s="62">
        <v>-2226.9987159999982</v>
      </c>
      <c r="L22" s="62"/>
      <c r="M22" s="78">
        <v>-314.39116499999454</v>
      </c>
      <c r="N22" s="78"/>
      <c r="O22" s="78">
        <v>-534.68472900000052</v>
      </c>
      <c r="P22" s="68"/>
      <c r="Q22" s="78">
        <v>-1505.1573829999888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2023</v>
      </c>
      <c r="B24" s="29"/>
      <c r="C24" s="69" t="s">
        <v>296</v>
      </c>
      <c r="D24" s="66"/>
      <c r="E24" s="71">
        <f>SUM(E25:E36)</f>
        <v>-27438.506850999998</v>
      </c>
      <c r="F24" s="72"/>
      <c r="G24" s="82">
        <f>SUM(G25:G36)</f>
        <v>3644.5562199999986</v>
      </c>
      <c r="H24" s="74"/>
      <c r="I24" s="75"/>
      <c r="J24" s="70"/>
      <c r="K24" s="71">
        <f>SUM(K25:K36)</f>
        <v>-20329.100880999998</v>
      </c>
      <c r="L24" s="72"/>
      <c r="M24" s="82">
        <f>SUM(M25:M36)</f>
        <v>-829.54022899999654</v>
      </c>
      <c r="N24" s="74"/>
      <c r="O24" s="75"/>
      <c r="P24" s="76"/>
      <c r="Q24" s="75"/>
      <c r="R24" s="29"/>
      <c r="S24" s="69" t="s">
        <v>296</v>
      </c>
      <c r="T24" s="29"/>
      <c r="U24" s="191">
        <v>2023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-2060.5215409999964</v>
      </c>
      <c r="F25" s="62"/>
      <c r="G25" s="78">
        <v>-88.359660999994958</v>
      </c>
      <c r="H25" s="78"/>
      <c r="I25" s="78">
        <v>797.61700200000178</v>
      </c>
      <c r="J25" s="29"/>
      <c r="K25" s="62">
        <v>-1428.001983999995</v>
      </c>
      <c r="L25" s="62"/>
      <c r="M25" s="78">
        <v>-83.3733739999916</v>
      </c>
      <c r="N25" s="78"/>
      <c r="O25" s="78">
        <v>798.99673200000325</v>
      </c>
      <c r="P25" s="68"/>
      <c r="Q25" s="78">
        <v>-730.22511399998712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-2368.7592460000014</v>
      </c>
      <c r="F26" s="62"/>
      <c r="G26" s="78">
        <v>-146.19804799999838</v>
      </c>
      <c r="H26" s="78"/>
      <c r="I26" s="78">
        <v>-308.23770500000501</v>
      </c>
      <c r="J26" s="29"/>
      <c r="K26" s="62">
        <v>-1754.7630500000014</v>
      </c>
      <c r="L26" s="62"/>
      <c r="M26" s="78">
        <v>-412.29597099999864</v>
      </c>
      <c r="N26" s="78"/>
      <c r="O26" s="78">
        <v>-326.76106600000639</v>
      </c>
      <c r="P26" s="68"/>
      <c r="Q26" s="78">
        <v>-550.31396799998856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-2092.3500540000005</v>
      </c>
      <c r="F27" s="62"/>
      <c r="G27" s="78">
        <v>417.81224699999802</v>
      </c>
      <c r="H27" s="78"/>
      <c r="I27" s="78">
        <v>276.40919200000098</v>
      </c>
      <c r="J27" s="29"/>
      <c r="K27" s="62">
        <v>-1302.8551719999996</v>
      </c>
      <c r="L27" s="62"/>
      <c r="M27" s="78">
        <v>249.11195399999997</v>
      </c>
      <c r="N27" s="78"/>
      <c r="O27" s="78">
        <v>451.9078780000018</v>
      </c>
      <c r="P27" s="68"/>
      <c r="Q27" s="78">
        <v>183.25453800000469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-2177.0735470000027</v>
      </c>
      <c r="F28" s="62"/>
      <c r="G28" s="78">
        <v>362.09002499999497</v>
      </c>
      <c r="H28" s="78"/>
      <c r="I28" s="78">
        <v>-84.723493000002236</v>
      </c>
      <c r="J28" s="29"/>
      <c r="K28" s="62">
        <v>-1714.4901670000036</v>
      </c>
      <c r="L28" s="62"/>
      <c r="M28" s="78">
        <v>-142.5609380000069</v>
      </c>
      <c r="N28" s="78"/>
      <c r="O28" s="78">
        <v>-411.63499500000398</v>
      </c>
      <c r="P28" s="68"/>
      <c r="Q28" s="78">
        <v>633.70422399999461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-2450.1539080000002</v>
      </c>
      <c r="F29" s="62"/>
      <c r="G29" s="78">
        <v>-54.136849999998958</v>
      </c>
      <c r="H29" s="78"/>
      <c r="I29" s="78">
        <v>-273.08036099999754</v>
      </c>
      <c r="J29" s="29"/>
      <c r="K29" s="62">
        <v>-1889.0445579999987</v>
      </c>
      <c r="L29" s="62"/>
      <c r="M29" s="78">
        <v>-563.53587899999729</v>
      </c>
      <c r="N29" s="78"/>
      <c r="O29" s="78">
        <v>-174.55439099999512</v>
      </c>
      <c r="P29" s="68"/>
      <c r="Q29" s="78">
        <v>725.76542199999403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-2085.4906430000001</v>
      </c>
      <c r="F30" s="62"/>
      <c r="G30" s="78">
        <v>532.26294399999915</v>
      </c>
      <c r="H30" s="78"/>
      <c r="I30" s="78">
        <v>364.66326500000014</v>
      </c>
      <c r="J30" s="29"/>
      <c r="K30" s="62">
        <v>-1484.8849640000017</v>
      </c>
      <c r="L30" s="62"/>
      <c r="M30" s="78">
        <v>-99.043257000002086</v>
      </c>
      <c r="N30" s="78"/>
      <c r="O30" s="78">
        <v>404.15959399999701</v>
      </c>
      <c r="P30" s="68"/>
      <c r="Q30" s="78">
        <v>840.21611899999516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-2257.6902709999995</v>
      </c>
      <c r="F31" s="62"/>
      <c r="G31" s="78">
        <v>-31.921099999999569</v>
      </c>
      <c r="H31" s="78"/>
      <c r="I31" s="78">
        <v>-172.19962799999939</v>
      </c>
      <c r="J31" s="29"/>
      <c r="K31" s="62">
        <v>-1746.1765399999995</v>
      </c>
      <c r="L31" s="62"/>
      <c r="M31" s="78">
        <v>-514.19871599999897</v>
      </c>
      <c r="N31" s="78"/>
      <c r="O31" s="78">
        <v>-261.2915759999978</v>
      </c>
      <c r="P31" s="68"/>
      <c r="Q31" s="78">
        <v>446.20499400000062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-2410.9145259999996</v>
      </c>
      <c r="F32" s="62"/>
      <c r="G32" s="78">
        <v>1010.5203329999995</v>
      </c>
      <c r="H32" s="78"/>
      <c r="I32" s="78">
        <v>-153.22425500000008</v>
      </c>
      <c r="J32" s="29"/>
      <c r="K32" s="62">
        <v>-1784.4403539999985</v>
      </c>
      <c r="L32" s="62"/>
      <c r="M32" s="78">
        <v>166.91749999999956</v>
      </c>
      <c r="N32" s="78"/>
      <c r="O32" s="78">
        <v>-38.263813999999002</v>
      </c>
      <c r="P32" s="68"/>
      <c r="Q32" s="78">
        <v>1510.8621769999991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-2298.860557</v>
      </c>
      <c r="F33" s="62"/>
      <c r="G33" s="78">
        <v>578.02662800000235</v>
      </c>
      <c r="H33" s="78"/>
      <c r="I33" s="78">
        <v>112.0539689999996</v>
      </c>
      <c r="J33" s="29"/>
      <c r="K33" s="62">
        <v>-1550.4981010000001</v>
      </c>
      <c r="L33" s="62"/>
      <c r="M33" s="78">
        <v>271.85236700000223</v>
      </c>
      <c r="N33" s="78"/>
      <c r="O33" s="78">
        <v>233.94225299999835</v>
      </c>
      <c r="P33" s="68"/>
      <c r="Q33" s="78">
        <v>1556.6258610000014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-2935.4165419999999</v>
      </c>
      <c r="F34" s="62"/>
      <c r="G34" s="78">
        <v>-53.509601000001567</v>
      </c>
      <c r="H34" s="78"/>
      <c r="I34" s="78">
        <v>-636.55598499999996</v>
      </c>
      <c r="J34" s="29"/>
      <c r="K34" s="62">
        <v>-2281.6987020000006</v>
      </c>
      <c r="L34" s="62"/>
      <c r="M34" s="78">
        <v>-229.47932900000069</v>
      </c>
      <c r="N34" s="78"/>
      <c r="O34" s="78">
        <v>-731.20060100000046</v>
      </c>
      <c r="P34" s="68"/>
      <c r="Q34" s="78">
        <v>1535.0373600000003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-1922.4650109999966</v>
      </c>
      <c r="F35" s="62"/>
      <c r="G35" s="78">
        <v>638.64176500000031</v>
      </c>
      <c r="H35" s="78"/>
      <c r="I35" s="78">
        <v>1012.9515310000033</v>
      </c>
      <c r="J35" s="29"/>
      <c r="K35" s="62">
        <v>-1488.3521579999979</v>
      </c>
      <c r="L35" s="62"/>
      <c r="M35" s="78">
        <v>203.96182899999985</v>
      </c>
      <c r="N35" s="78"/>
      <c r="O35" s="78">
        <v>793.34654400000272</v>
      </c>
      <c r="P35" s="68"/>
      <c r="Q35" s="78">
        <v>1163.1587920000011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-2378.8110050000005</v>
      </c>
      <c r="F36" s="62"/>
      <c r="G36" s="78">
        <v>479.32753799999773</v>
      </c>
      <c r="H36" s="78"/>
      <c r="I36" s="78">
        <v>-456.34599400000388</v>
      </c>
      <c r="J36" s="29"/>
      <c r="K36" s="62">
        <v>-1903.8951310000002</v>
      </c>
      <c r="L36" s="62"/>
      <c r="M36" s="78">
        <v>323.10358499999802</v>
      </c>
      <c r="N36" s="78"/>
      <c r="O36" s="78">
        <v>-415.54297300000235</v>
      </c>
      <c r="P36" s="68"/>
      <c r="Q36" s="78">
        <v>1064.4597019999965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1">
        <v>2024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-1661.6996810000001</v>
      </c>
      <c r="F39" s="62"/>
      <c r="G39" s="78">
        <v>398.82185999999638</v>
      </c>
      <c r="H39" s="78"/>
      <c r="I39" s="78">
        <v>717.11132400000042</v>
      </c>
      <c r="J39" s="29"/>
      <c r="K39" s="62">
        <v>-1327.9446839999991</v>
      </c>
      <c r="L39" s="62"/>
      <c r="M39" s="78">
        <v>100.05729999999585</v>
      </c>
      <c r="N39" s="78"/>
      <c r="O39" s="78">
        <v>575.95044700000108</v>
      </c>
      <c r="P39" s="68"/>
      <c r="Q39" s="78">
        <v>1516.7911629999944</v>
      </c>
      <c r="R39" s="29"/>
      <c r="S39" s="61" t="s">
        <v>523</v>
      </c>
      <c r="T39" s="29"/>
      <c r="U39" s="191"/>
    </row>
    <row r="40" spans="1:21" ht="6.75" customHeight="1" thickBot="1" x14ac:dyDescent="0.3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4.4" thickTop="1" x14ac:dyDescent="0.3"/>
  </sheetData>
  <mergeCells count="18">
    <mergeCell ref="U24:U36"/>
    <mergeCell ref="U38:U39"/>
    <mergeCell ref="U4:U8"/>
    <mergeCell ref="U10:U22"/>
    <mergeCell ref="Y10:Z10"/>
    <mergeCell ref="A38:A39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2023</v>
      </c>
      <c r="B6" s="84" t="s">
        <v>338</v>
      </c>
      <c r="C6" s="88">
        <v>950.89307899999994</v>
      </c>
      <c r="D6" s="88">
        <v>43.507035000000002</v>
      </c>
      <c r="E6" s="88">
        <v>257.07692900000001</v>
      </c>
      <c r="F6" s="88">
        <v>8.0142279999999992</v>
      </c>
      <c r="G6" s="88">
        <v>2.0132789999999998</v>
      </c>
      <c r="H6" s="88">
        <v>5.0690590000000002</v>
      </c>
      <c r="I6" s="88">
        <v>33.519074000000003</v>
      </c>
      <c r="J6" s="88">
        <v>19.990062999999999</v>
      </c>
      <c r="K6" s="88">
        <v>11.785418</v>
      </c>
      <c r="L6" s="88">
        <v>2726.044793</v>
      </c>
      <c r="M6" s="88">
        <v>2.284859</v>
      </c>
      <c r="N6" s="88">
        <v>20.058229999999998</v>
      </c>
      <c r="O6" s="88">
        <v>585.14666599999998</v>
      </c>
      <c r="P6" s="88">
        <v>13.151452000000001</v>
      </c>
      <c r="Q6" s="88">
        <v>49.704738999999996</v>
      </c>
      <c r="R6" s="87">
        <v>2023</v>
      </c>
      <c r="S6" s="84" t="s">
        <v>538</v>
      </c>
      <c r="U6" s="28"/>
    </row>
    <row r="7" spans="1:21" x14ac:dyDescent="0.2">
      <c r="B7" s="84" t="s">
        <v>339</v>
      </c>
      <c r="C7" s="88">
        <v>1046.212916</v>
      </c>
      <c r="D7" s="88">
        <v>42.413110000000003</v>
      </c>
      <c r="E7" s="88">
        <v>264.46919700000001</v>
      </c>
      <c r="F7" s="88">
        <v>9.5634589999999999</v>
      </c>
      <c r="G7" s="88">
        <v>0.89933399999999997</v>
      </c>
      <c r="H7" s="88">
        <v>4.5167099999999998</v>
      </c>
      <c r="I7" s="88">
        <v>31.564323000000002</v>
      </c>
      <c r="J7" s="88">
        <v>22.445454999999999</v>
      </c>
      <c r="K7" s="88">
        <v>12.809350999999999</v>
      </c>
      <c r="L7" s="88">
        <v>2868.763723</v>
      </c>
      <c r="M7" s="88">
        <v>2.843728</v>
      </c>
      <c r="N7" s="88">
        <v>30.016656999999999</v>
      </c>
      <c r="O7" s="88">
        <v>614.23803599999997</v>
      </c>
      <c r="P7" s="88">
        <v>36.205534</v>
      </c>
      <c r="Q7" s="88">
        <v>58.486226000000002</v>
      </c>
      <c r="R7" s="83"/>
      <c r="S7" s="84" t="s">
        <v>539</v>
      </c>
    </row>
    <row r="8" spans="1:21" x14ac:dyDescent="0.2">
      <c r="B8" s="84" t="s">
        <v>340</v>
      </c>
      <c r="C8" s="88">
        <v>1103.0615620000001</v>
      </c>
      <c r="D8" s="88">
        <v>67.733193</v>
      </c>
      <c r="E8" s="88">
        <v>295.65337</v>
      </c>
      <c r="F8" s="88">
        <v>8.1817399999999996</v>
      </c>
      <c r="G8" s="88">
        <v>0.95207799999999998</v>
      </c>
      <c r="H8" s="88">
        <v>6.3111980000000001</v>
      </c>
      <c r="I8" s="88">
        <v>48.696655999999997</v>
      </c>
      <c r="J8" s="88">
        <v>28.642609</v>
      </c>
      <c r="K8" s="88">
        <v>14.299403</v>
      </c>
      <c r="L8" s="88">
        <v>3359.565748</v>
      </c>
      <c r="M8" s="88">
        <v>12.066319999999999</v>
      </c>
      <c r="N8" s="88">
        <v>54.331296000000002</v>
      </c>
      <c r="O8" s="88">
        <v>651.30064900000002</v>
      </c>
      <c r="P8" s="88">
        <v>17.534703</v>
      </c>
      <c r="Q8" s="88">
        <v>72.734562999999994</v>
      </c>
      <c r="R8" s="83"/>
      <c r="S8" s="84" t="s">
        <v>540</v>
      </c>
    </row>
    <row r="9" spans="1:21" x14ac:dyDescent="0.2">
      <c r="B9" s="84" t="s">
        <v>341</v>
      </c>
      <c r="C9" s="88">
        <v>944.54123000000004</v>
      </c>
      <c r="D9" s="88">
        <v>45.715502999999998</v>
      </c>
      <c r="E9" s="88">
        <v>247.8603</v>
      </c>
      <c r="F9" s="88">
        <v>8.4229260000000004</v>
      </c>
      <c r="G9" s="88">
        <v>0.65696500000000002</v>
      </c>
      <c r="H9" s="88">
        <v>5.6833119999999999</v>
      </c>
      <c r="I9" s="88">
        <v>39.073931000000002</v>
      </c>
      <c r="J9" s="88">
        <v>19.536805000000001</v>
      </c>
      <c r="K9" s="88">
        <v>17.216906000000002</v>
      </c>
      <c r="L9" s="88">
        <v>2745.0672420000001</v>
      </c>
      <c r="M9" s="88">
        <v>10.640499999999999</v>
      </c>
      <c r="N9" s="88">
        <v>34.729467</v>
      </c>
      <c r="O9" s="88">
        <v>558.32765900000004</v>
      </c>
      <c r="P9" s="88">
        <v>12.764065</v>
      </c>
      <c r="Q9" s="88">
        <v>48.903205999999997</v>
      </c>
      <c r="R9" s="83"/>
      <c r="S9" s="84" t="s">
        <v>541</v>
      </c>
    </row>
    <row r="10" spans="1:21" x14ac:dyDescent="0.2">
      <c r="B10" s="84" t="s">
        <v>342</v>
      </c>
      <c r="C10" s="88">
        <v>1079.636643</v>
      </c>
      <c r="D10" s="88">
        <v>57.484704000000001</v>
      </c>
      <c r="E10" s="88">
        <v>272.168182</v>
      </c>
      <c r="F10" s="88">
        <v>7.9781810000000002</v>
      </c>
      <c r="G10" s="88">
        <v>1.4359999999999999</v>
      </c>
      <c r="H10" s="88">
        <v>5.9767789999999996</v>
      </c>
      <c r="I10" s="88">
        <v>33.222299</v>
      </c>
      <c r="J10" s="88">
        <v>39.826284000000001</v>
      </c>
      <c r="K10" s="88">
        <v>15.563874</v>
      </c>
      <c r="L10" s="88">
        <v>3138.7789079999998</v>
      </c>
      <c r="M10" s="88">
        <v>2.7603629999999999</v>
      </c>
      <c r="N10" s="88">
        <v>27.518948000000002</v>
      </c>
      <c r="O10" s="88">
        <v>621.05893600000002</v>
      </c>
      <c r="P10" s="88">
        <v>15.161488</v>
      </c>
      <c r="Q10" s="88">
        <v>60.075558000000001</v>
      </c>
      <c r="R10" s="83"/>
      <c r="S10" s="84" t="s">
        <v>542</v>
      </c>
    </row>
    <row r="11" spans="1:21" x14ac:dyDescent="0.2">
      <c r="B11" s="84" t="s">
        <v>343</v>
      </c>
      <c r="C11" s="88">
        <v>1050.233201</v>
      </c>
      <c r="D11" s="88">
        <v>48.361859000000003</v>
      </c>
      <c r="E11" s="88">
        <v>309.619663</v>
      </c>
      <c r="F11" s="88">
        <v>17.073543000000001</v>
      </c>
      <c r="G11" s="88">
        <v>0.69667100000000004</v>
      </c>
      <c r="H11" s="88">
        <v>3.11788</v>
      </c>
      <c r="I11" s="88">
        <v>42.155031999999999</v>
      </c>
      <c r="J11" s="88">
        <v>27.646692000000002</v>
      </c>
      <c r="K11" s="88">
        <v>12.334247</v>
      </c>
      <c r="L11" s="88">
        <v>2979.165297</v>
      </c>
      <c r="M11" s="88">
        <v>5.3241969999999998</v>
      </c>
      <c r="N11" s="88">
        <v>28.231349999999999</v>
      </c>
      <c r="O11" s="88">
        <v>626.53545099999997</v>
      </c>
      <c r="P11" s="88">
        <v>18.077476000000001</v>
      </c>
      <c r="Q11" s="88">
        <v>59.357827</v>
      </c>
      <c r="R11" s="83"/>
      <c r="S11" s="84" t="s">
        <v>543</v>
      </c>
    </row>
    <row r="12" spans="1:21" x14ac:dyDescent="0.2">
      <c r="B12" s="84" t="s">
        <v>344</v>
      </c>
      <c r="C12" s="88">
        <v>964.60709999999995</v>
      </c>
      <c r="D12" s="88">
        <v>50.621904000000001</v>
      </c>
      <c r="E12" s="88">
        <v>270.12802599999998</v>
      </c>
      <c r="F12" s="88">
        <v>7.4265280000000002</v>
      </c>
      <c r="G12" s="88">
        <v>1.81412</v>
      </c>
      <c r="H12" s="88">
        <v>2.018033</v>
      </c>
      <c r="I12" s="88">
        <v>30.624402</v>
      </c>
      <c r="J12" s="88">
        <v>27.127844</v>
      </c>
      <c r="K12" s="88">
        <v>14.562954</v>
      </c>
      <c r="L12" s="88">
        <v>3017.6841709999999</v>
      </c>
      <c r="M12" s="88">
        <v>1.9858100000000001</v>
      </c>
      <c r="N12" s="88">
        <v>20.797747999999999</v>
      </c>
      <c r="O12" s="88">
        <v>610.659583</v>
      </c>
      <c r="P12" s="88">
        <v>12.137147000000001</v>
      </c>
      <c r="Q12" s="88">
        <v>50.938799000000003</v>
      </c>
      <c r="R12" s="83"/>
      <c r="S12" s="84" t="s">
        <v>544</v>
      </c>
    </row>
    <row r="13" spans="1:21" x14ac:dyDescent="0.2">
      <c r="B13" s="84" t="s">
        <v>345</v>
      </c>
      <c r="C13" s="88">
        <v>952.28166699999997</v>
      </c>
      <c r="D13" s="88">
        <v>39.996327999999998</v>
      </c>
      <c r="E13" s="88">
        <v>234.925059</v>
      </c>
      <c r="F13" s="88">
        <v>14.35853</v>
      </c>
      <c r="G13" s="88">
        <v>0.89183100000000004</v>
      </c>
      <c r="H13" s="88">
        <v>2.8899309999999998</v>
      </c>
      <c r="I13" s="88">
        <v>32.818446999999999</v>
      </c>
      <c r="J13" s="88">
        <v>24.968533000000001</v>
      </c>
      <c r="K13" s="88">
        <v>10.655077</v>
      </c>
      <c r="L13" s="88">
        <v>2635.469122</v>
      </c>
      <c r="M13" s="88">
        <v>1.294732</v>
      </c>
      <c r="N13" s="88">
        <v>23.250474000000001</v>
      </c>
      <c r="O13" s="88">
        <v>485.173969</v>
      </c>
      <c r="P13" s="88">
        <v>15.284026000000001</v>
      </c>
      <c r="Q13" s="88">
        <v>39.362388000000003</v>
      </c>
      <c r="R13" s="83"/>
      <c r="S13" s="84" t="s">
        <v>545</v>
      </c>
    </row>
    <row r="14" spans="1:21" x14ac:dyDescent="0.2">
      <c r="B14" s="84" t="s">
        <v>346</v>
      </c>
      <c r="C14" s="88">
        <v>956.05938700000002</v>
      </c>
      <c r="D14" s="88">
        <v>53.064819999999997</v>
      </c>
      <c r="E14" s="88">
        <v>298.74858499999999</v>
      </c>
      <c r="F14" s="88">
        <v>6.4667199999999996</v>
      </c>
      <c r="G14" s="88">
        <v>0.73545799999999995</v>
      </c>
      <c r="H14" s="88">
        <v>2.5416750000000001</v>
      </c>
      <c r="I14" s="88">
        <v>55.156115</v>
      </c>
      <c r="J14" s="88">
        <v>22.96087</v>
      </c>
      <c r="K14" s="88">
        <v>13.683439</v>
      </c>
      <c r="L14" s="88">
        <v>2981.495625</v>
      </c>
      <c r="M14" s="88">
        <v>5.7155360000000002</v>
      </c>
      <c r="N14" s="88">
        <v>24.987812000000002</v>
      </c>
      <c r="O14" s="88">
        <v>568.58645899999999</v>
      </c>
      <c r="P14" s="88">
        <v>14.685646999999999</v>
      </c>
      <c r="Q14" s="88">
        <v>44.086213999999998</v>
      </c>
      <c r="R14" s="83"/>
      <c r="S14" s="84" t="s">
        <v>546</v>
      </c>
    </row>
    <row r="15" spans="1:21" x14ac:dyDescent="0.2">
      <c r="B15" s="84" t="s">
        <v>347</v>
      </c>
      <c r="C15" s="88">
        <v>1084.1373410000001</v>
      </c>
      <c r="D15" s="88">
        <v>48.982599999999998</v>
      </c>
      <c r="E15" s="88">
        <v>311.13035200000002</v>
      </c>
      <c r="F15" s="88">
        <v>9.0715959999999995</v>
      </c>
      <c r="G15" s="88">
        <v>1.059151</v>
      </c>
      <c r="H15" s="88">
        <v>4.64785</v>
      </c>
      <c r="I15" s="88">
        <v>34.767420999999999</v>
      </c>
      <c r="J15" s="88">
        <v>29.508758</v>
      </c>
      <c r="K15" s="88">
        <v>15.592485999999999</v>
      </c>
      <c r="L15" s="88">
        <v>3050.7932599999999</v>
      </c>
      <c r="M15" s="88">
        <v>1.8761060000000001</v>
      </c>
      <c r="N15" s="88">
        <v>25.373263000000001</v>
      </c>
      <c r="O15" s="88">
        <v>616.10925099999997</v>
      </c>
      <c r="P15" s="88">
        <v>15.317038999999999</v>
      </c>
      <c r="Q15" s="88">
        <v>53.216175999999997</v>
      </c>
      <c r="R15" s="83"/>
      <c r="S15" s="84" t="s">
        <v>547</v>
      </c>
    </row>
    <row r="16" spans="1:21" x14ac:dyDescent="0.2">
      <c r="B16" s="84" t="s">
        <v>348</v>
      </c>
      <c r="C16" s="88">
        <v>1077.695657</v>
      </c>
      <c r="D16" s="88">
        <v>44.567351000000002</v>
      </c>
      <c r="E16" s="88">
        <v>289.68096400000002</v>
      </c>
      <c r="F16" s="88">
        <v>7.5871199999999996</v>
      </c>
      <c r="G16" s="88">
        <v>0.70406500000000005</v>
      </c>
      <c r="H16" s="88">
        <v>7.4610440000000002</v>
      </c>
      <c r="I16" s="88">
        <v>37.225192999999997</v>
      </c>
      <c r="J16" s="88">
        <v>34.606211000000002</v>
      </c>
      <c r="K16" s="88">
        <v>15.226419999999999</v>
      </c>
      <c r="L16" s="88">
        <v>3119.3740419999999</v>
      </c>
      <c r="M16" s="88">
        <v>3.1328390000000002</v>
      </c>
      <c r="N16" s="88">
        <v>20.706872000000001</v>
      </c>
      <c r="O16" s="88">
        <v>761.92829900000004</v>
      </c>
      <c r="P16" s="88">
        <v>17.098313999999998</v>
      </c>
      <c r="Q16" s="88">
        <v>51.618264000000003</v>
      </c>
      <c r="R16" s="83"/>
      <c r="S16" s="84" t="s">
        <v>548</v>
      </c>
    </row>
    <row r="17" spans="1:19" x14ac:dyDescent="0.2">
      <c r="B17" s="84" t="s">
        <v>349</v>
      </c>
      <c r="C17" s="88">
        <v>901.598612</v>
      </c>
      <c r="D17" s="88">
        <v>39.584392999999999</v>
      </c>
      <c r="E17" s="88">
        <v>266.37095399999998</v>
      </c>
      <c r="F17" s="88">
        <v>6.3997549999999999</v>
      </c>
      <c r="G17" s="88">
        <v>0.90704700000000005</v>
      </c>
      <c r="H17" s="88">
        <v>8.5776330000000005</v>
      </c>
      <c r="I17" s="88">
        <v>44.971491999999998</v>
      </c>
      <c r="J17" s="88">
        <v>27.642582000000001</v>
      </c>
      <c r="K17" s="88">
        <v>12.115622999999999</v>
      </c>
      <c r="L17" s="88">
        <v>2835.3090430000002</v>
      </c>
      <c r="M17" s="88">
        <v>2.1259039999999998</v>
      </c>
      <c r="N17" s="88">
        <v>26.46912</v>
      </c>
      <c r="O17" s="88">
        <v>595.35923400000001</v>
      </c>
      <c r="P17" s="88">
        <v>15.167128999999999</v>
      </c>
      <c r="Q17" s="88">
        <v>43.338008000000002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2024</v>
      </c>
      <c r="B19" s="84" t="s">
        <v>338</v>
      </c>
      <c r="C19" s="88">
        <v>1006.112071</v>
      </c>
      <c r="D19" s="88">
        <v>39.016129999999997</v>
      </c>
      <c r="E19" s="88">
        <v>266.86647099999999</v>
      </c>
      <c r="F19" s="88">
        <v>7.040292</v>
      </c>
      <c r="G19" s="88">
        <v>0.54600199999999999</v>
      </c>
      <c r="H19" s="88">
        <v>5.2993980000000001</v>
      </c>
      <c r="I19" s="88">
        <v>38.642294</v>
      </c>
      <c r="J19" s="88">
        <v>28.957840000000001</v>
      </c>
      <c r="K19" s="88">
        <v>14.834403999999999</v>
      </c>
      <c r="L19" s="88">
        <v>2785.1799230000001</v>
      </c>
      <c r="M19" s="88">
        <v>3.0061870000000002</v>
      </c>
      <c r="N19" s="88">
        <v>20.795380000000002</v>
      </c>
      <c r="O19" s="88">
        <v>566.79801699999996</v>
      </c>
      <c r="P19" s="88">
        <v>16.259575000000002</v>
      </c>
      <c r="Q19" s="88">
        <v>45.612144999999998</v>
      </c>
      <c r="R19" s="87">
        <v>2024</v>
      </c>
      <c r="S19" s="84" t="s">
        <v>538</v>
      </c>
    </row>
    <row r="20" spans="1:19" x14ac:dyDescent="0.2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3"/>
      <c r="S20" s="84" t="s">
        <v>539</v>
      </c>
    </row>
    <row r="21" spans="1:19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540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541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542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543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2"/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2">
      <c r="A37" s="87">
        <v>2023</v>
      </c>
      <c r="B37" s="84" t="s">
        <v>338</v>
      </c>
      <c r="C37" s="88">
        <v>63.966535999999998</v>
      </c>
      <c r="D37" s="88">
        <v>394.87370800000002</v>
      </c>
      <c r="E37" s="88">
        <v>1.230675</v>
      </c>
      <c r="F37" s="88">
        <v>7.7212339999999999</v>
      </c>
      <c r="G37" s="88">
        <v>8.7635810000000003</v>
      </c>
      <c r="H37" s="88">
        <v>2.0845180000000001</v>
      </c>
      <c r="I37" s="88">
        <v>456.85055499999999</v>
      </c>
      <c r="J37" s="88">
        <v>177.68515199999999</v>
      </c>
      <c r="K37" s="88">
        <v>107.14367599999974</v>
      </c>
      <c r="L37" s="88">
        <v>67.785312000000005</v>
      </c>
      <c r="M37" s="88">
        <v>22.927060000000001</v>
      </c>
      <c r="N37" s="88">
        <v>90.858474999999999</v>
      </c>
      <c r="O37" s="88">
        <v>0</v>
      </c>
      <c r="P37" s="89">
        <v>2395.6380339999973</v>
      </c>
      <c r="Q37" s="89">
        <v>2288.4943579999976</v>
      </c>
      <c r="R37" s="87">
        <v>2023</v>
      </c>
      <c r="S37" s="84" t="s">
        <v>538</v>
      </c>
    </row>
    <row r="38" spans="1:19" x14ac:dyDescent="0.2">
      <c r="B38" s="84" t="s">
        <v>339</v>
      </c>
      <c r="C38" s="88">
        <v>333.10677299999998</v>
      </c>
      <c r="D38" s="88">
        <v>442.74873400000001</v>
      </c>
      <c r="E38" s="88">
        <v>1.2947599999999999</v>
      </c>
      <c r="F38" s="88">
        <v>6.9474049999999998</v>
      </c>
      <c r="G38" s="88">
        <v>8.5730149999999998</v>
      </c>
      <c r="H38" s="88">
        <v>3.432963</v>
      </c>
      <c r="I38" s="88">
        <v>421.07781299999999</v>
      </c>
      <c r="J38" s="88">
        <v>180.91376399999999</v>
      </c>
      <c r="K38" s="88">
        <v>95.439707000000098</v>
      </c>
      <c r="L38" s="88">
        <v>70.057906000000003</v>
      </c>
      <c r="M38" s="88">
        <v>39.311022999999999</v>
      </c>
      <c r="N38" s="88">
        <v>77.161608999999999</v>
      </c>
      <c r="O38" s="88">
        <v>0</v>
      </c>
      <c r="P38" s="89">
        <v>2105.7567520000007</v>
      </c>
      <c r="Q38" s="89">
        <v>2010.3170450000007</v>
      </c>
      <c r="R38" s="83"/>
      <c r="S38" s="84" t="s">
        <v>539</v>
      </c>
    </row>
    <row r="39" spans="1:19" x14ac:dyDescent="0.2">
      <c r="B39" s="84" t="s">
        <v>340</v>
      </c>
      <c r="C39" s="88">
        <v>410.060632</v>
      </c>
      <c r="D39" s="88">
        <v>498.42695900000001</v>
      </c>
      <c r="E39" s="88">
        <v>12.451283999999999</v>
      </c>
      <c r="F39" s="88">
        <v>8.2384419999999992</v>
      </c>
      <c r="G39" s="88">
        <v>10.939678000000001</v>
      </c>
      <c r="H39" s="88">
        <v>3.638808</v>
      </c>
      <c r="I39" s="88">
        <v>512.561961</v>
      </c>
      <c r="J39" s="88">
        <v>212.89383100000001</v>
      </c>
      <c r="K39" s="88">
        <v>119.24945300000007</v>
      </c>
      <c r="L39" s="88">
        <v>81.280359000000004</v>
      </c>
      <c r="M39" s="88">
        <v>35.760651000000003</v>
      </c>
      <c r="N39" s="88">
        <v>96.448262999999997</v>
      </c>
      <c r="O39" s="88">
        <v>0</v>
      </c>
      <c r="P39" s="89">
        <v>2300.8090929999994</v>
      </c>
      <c r="Q39" s="89">
        <v>2181.5596399999995</v>
      </c>
      <c r="R39" s="83"/>
      <c r="S39" s="84" t="s">
        <v>540</v>
      </c>
    </row>
    <row r="40" spans="1:19" x14ac:dyDescent="0.2">
      <c r="B40" s="84" t="s">
        <v>341</v>
      </c>
      <c r="C40" s="88">
        <v>50.753940999999998</v>
      </c>
      <c r="D40" s="88">
        <v>402.32319100000001</v>
      </c>
      <c r="E40" s="88">
        <v>19.892762000000001</v>
      </c>
      <c r="F40" s="88">
        <v>6.17666</v>
      </c>
      <c r="G40" s="88">
        <v>6.7875009999999998</v>
      </c>
      <c r="H40" s="88">
        <v>2.8544390000000002</v>
      </c>
      <c r="I40" s="88">
        <v>424.48042700000002</v>
      </c>
      <c r="J40" s="88">
        <v>171.038466</v>
      </c>
      <c r="K40" s="88">
        <v>110.34429599999976</v>
      </c>
      <c r="L40" s="88">
        <v>74.093812999999997</v>
      </c>
      <c r="M40" s="88">
        <v>46.451886000000002</v>
      </c>
      <c r="N40" s="88">
        <v>71.872112000000001</v>
      </c>
      <c r="O40" s="88">
        <v>0</v>
      </c>
      <c r="P40" s="89">
        <v>2117.2622100000012</v>
      </c>
      <c r="Q40" s="89">
        <v>2006.9179140000017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71.876740999999996</v>
      </c>
      <c r="D41" s="88">
        <v>468.49751800000001</v>
      </c>
      <c r="E41" s="88">
        <v>1.4348030000000001</v>
      </c>
      <c r="F41" s="88">
        <v>15.224807</v>
      </c>
      <c r="G41" s="88">
        <v>9.3198369999999997</v>
      </c>
      <c r="H41" s="88">
        <v>4.8926049999999996</v>
      </c>
      <c r="I41" s="88">
        <v>514.88004599999999</v>
      </c>
      <c r="J41" s="88">
        <v>182.22344100000001</v>
      </c>
      <c r="K41" s="88">
        <v>99.566720999999532</v>
      </c>
      <c r="L41" s="88">
        <v>77.737392</v>
      </c>
      <c r="M41" s="88">
        <v>41.394241000000001</v>
      </c>
      <c r="N41" s="88">
        <v>82.177080000000004</v>
      </c>
      <c r="O41" s="88">
        <v>4.3083999999999997E-2</v>
      </c>
      <c r="P41" s="89">
        <v>2543.5972179999985</v>
      </c>
      <c r="Q41" s="89">
        <v>2444.0304969999988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52.312747000000002</v>
      </c>
      <c r="D42" s="88">
        <v>452.652038</v>
      </c>
      <c r="E42" s="88">
        <v>1.144099</v>
      </c>
      <c r="F42" s="88">
        <v>10.738352000000001</v>
      </c>
      <c r="G42" s="88">
        <v>8.3181689999999993</v>
      </c>
      <c r="H42" s="88">
        <v>5.647284</v>
      </c>
      <c r="I42" s="88">
        <v>476.92241300000001</v>
      </c>
      <c r="J42" s="88">
        <v>167.694413</v>
      </c>
      <c r="K42" s="88">
        <v>87.290612999999851</v>
      </c>
      <c r="L42" s="88">
        <v>63.686771999999998</v>
      </c>
      <c r="M42" s="88">
        <v>30.308682999999998</v>
      </c>
      <c r="N42" s="88">
        <v>74.671120000000002</v>
      </c>
      <c r="O42" s="88">
        <v>8.4169999999999991E-3</v>
      </c>
      <c r="P42" s="89">
        <v>2366.1113139999989</v>
      </c>
      <c r="Q42" s="89">
        <v>2278.8207009999992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55.377581999999997</v>
      </c>
      <c r="D43" s="88">
        <v>455.36865399999999</v>
      </c>
      <c r="E43" s="88">
        <v>2.0456479999999999</v>
      </c>
      <c r="F43" s="88">
        <v>7.5238940000000003</v>
      </c>
      <c r="G43" s="88">
        <v>8.4585570000000008</v>
      </c>
      <c r="H43" s="88">
        <v>3.8151160000000002</v>
      </c>
      <c r="I43" s="88">
        <v>462.15105299999999</v>
      </c>
      <c r="J43" s="88">
        <v>161.23186000000001</v>
      </c>
      <c r="K43" s="88">
        <v>91.243041000000019</v>
      </c>
      <c r="L43" s="88">
        <v>60.379916000000001</v>
      </c>
      <c r="M43" s="88">
        <v>64.887660999999994</v>
      </c>
      <c r="N43" s="88">
        <v>69.024390999999994</v>
      </c>
      <c r="O43" s="88">
        <v>0</v>
      </c>
      <c r="P43" s="89">
        <v>2230.0952079999988</v>
      </c>
      <c r="Q43" s="89">
        <v>2138.8521669999991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58.283852000000003</v>
      </c>
      <c r="D44" s="88">
        <v>304.59591999999998</v>
      </c>
      <c r="E44" s="88">
        <v>0.99818899999999999</v>
      </c>
      <c r="F44" s="88">
        <v>8.4680230000000005</v>
      </c>
      <c r="G44" s="88">
        <v>5.590204</v>
      </c>
      <c r="H44" s="88">
        <v>3.2327149999999998</v>
      </c>
      <c r="I44" s="88">
        <v>405.59160100000003</v>
      </c>
      <c r="J44" s="88">
        <v>117.762001</v>
      </c>
      <c r="K44" s="88">
        <v>72.739878999999974</v>
      </c>
      <c r="L44" s="88">
        <v>47.899135999999999</v>
      </c>
      <c r="M44" s="88">
        <v>38.151975999999998</v>
      </c>
      <c r="N44" s="88">
        <v>49.673710999999997</v>
      </c>
      <c r="O44" s="88">
        <v>0</v>
      </c>
      <c r="P44" s="89">
        <v>2189.9604239999994</v>
      </c>
      <c r="Q44" s="89">
        <v>2117.2205449999997</v>
      </c>
      <c r="R44" s="83"/>
      <c r="S44" s="84" t="s">
        <v>545</v>
      </c>
    </row>
    <row r="45" spans="1:19" x14ac:dyDescent="0.2">
      <c r="B45" s="84" t="s">
        <v>346</v>
      </c>
      <c r="C45" s="88">
        <v>53.409045999999996</v>
      </c>
      <c r="D45" s="88">
        <v>423.56239399999998</v>
      </c>
      <c r="E45" s="88">
        <v>1.7077230000000001</v>
      </c>
      <c r="F45" s="88">
        <v>7.4369769999999997</v>
      </c>
      <c r="G45" s="88">
        <v>10.088789999999999</v>
      </c>
      <c r="H45" s="88">
        <v>6.2602789999999997</v>
      </c>
      <c r="I45" s="88">
        <v>485.75302399999998</v>
      </c>
      <c r="J45" s="88">
        <v>149.37937600000001</v>
      </c>
      <c r="K45" s="88">
        <v>83.209615999999727</v>
      </c>
      <c r="L45" s="88">
        <v>53.806747000000001</v>
      </c>
      <c r="M45" s="88">
        <v>27.229994000000001</v>
      </c>
      <c r="N45" s="88">
        <v>105.655312</v>
      </c>
      <c r="O45" s="88">
        <v>0</v>
      </c>
      <c r="P45" s="89">
        <v>2191.9320479999997</v>
      </c>
      <c r="Q45" s="89">
        <v>2108.7224319999996</v>
      </c>
      <c r="R45" s="83"/>
      <c r="S45" s="84" t="s">
        <v>546</v>
      </c>
    </row>
    <row r="46" spans="1:19" x14ac:dyDescent="0.2">
      <c r="B46" s="84" t="s">
        <v>347</v>
      </c>
      <c r="C46" s="88">
        <v>363.16947099999999</v>
      </c>
      <c r="D46" s="88">
        <v>490.330625</v>
      </c>
      <c r="E46" s="88">
        <v>8.9300510000000006</v>
      </c>
      <c r="F46" s="88">
        <v>8.3980149999999991</v>
      </c>
      <c r="G46" s="88">
        <v>10.637226</v>
      </c>
      <c r="H46" s="88">
        <v>5.0556780000000003</v>
      </c>
      <c r="I46" s="88">
        <v>544.79016899999999</v>
      </c>
      <c r="J46" s="88">
        <v>158.85294200000001</v>
      </c>
      <c r="K46" s="88">
        <v>80.04840099999987</v>
      </c>
      <c r="L46" s="88">
        <v>63.069845000000001</v>
      </c>
      <c r="M46" s="88">
        <v>58.042470999999999</v>
      </c>
      <c r="N46" s="88">
        <v>85.326987000000003</v>
      </c>
      <c r="O46" s="88">
        <v>1.6899999999999999E-4</v>
      </c>
      <c r="P46" s="89">
        <v>2272.1484739999996</v>
      </c>
      <c r="Q46" s="89">
        <v>2192.1000729999996</v>
      </c>
      <c r="R46" s="83"/>
      <c r="S46" s="84" t="s">
        <v>547</v>
      </c>
    </row>
    <row r="47" spans="1:19" x14ac:dyDescent="0.2">
      <c r="B47" s="84" t="s">
        <v>348</v>
      </c>
      <c r="C47" s="88">
        <v>67.806275999999997</v>
      </c>
      <c r="D47" s="88">
        <v>473.179462</v>
      </c>
      <c r="E47" s="88">
        <v>3.0407329999999999</v>
      </c>
      <c r="F47" s="88">
        <v>11.523429</v>
      </c>
      <c r="G47" s="88">
        <v>6.9115380000000002</v>
      </c>
      <c r="H47" s="88">
        <v>5.0877879999999998</v>
      </c>
      <c r="I47" s="88">
        <v>506.72152799999998</v>
      </c>
      <c r="J47" s="88">
        <v>164.28260399999999</v>
      </c>
      <c r="K47" s="88">
        <v>98.718012999999843</v>
      </c>
      <c r="L47" s="88">
        <v>75.734379000000004</v>
      </c>
      <c r="M47" s="88">
        <v>52.974651999999999</v>
      </c>
      <c r="N47" s="88">
        <v>96.944449000000006</v>
      </c>
      <c r="O47" s="88">
        <v>6.8099999999999996E-4</v>
      </c>
      <c r="P47" s="89">
        <v>1968.4238829999997</v>
      </c>
      <c r="Q47" s="89">
        <v>1869.70587</v>
      </c>
      <c r="R47" s="83"/>
      <c r="S47" s="84" t="s">
        <v>548</v>
      </c>
    </row>
    <row r="48" spans="1:19" x14ac:dyDescent="0.2">
      <c r="B48" s="84" t="s">
        <v>349</v>
      </c>
      <c r="C48" s="88">
        <v>52.225199000000003</v>
      </c>
      <c r="D48" s="88">
        <v>404.86053900000002</v>
      </c>
      <c r="E48" s="88">
        <v>10.025121</v>
      </c>
      <c r="F48" s="88">
        <v>5.9059990000000004</v>
      </c>
      <c r="G48" s="88">
        <v>11.968078</v>
      </c>
      <c r="H48" s="88">
        <v>3.5480719999999999</v>
      </c>
      <c r="I48" s="88">
        <v>443.18672700000002</v>
      </c>
      <c r="J48" s="88">
        <v>146.44666799999999</v>
      </c>
      <c r="K48" s="88">
        <v>106.11869800000007</v>
      </c>
      <c r="L48" s="88">
        <v>45.782035</v>
      </c>
      <c r="M48" s="88">
        <v>47.861342</v>
      </c>
      <c r="N48" s="88">
        <v>102.23792299999999</v>
      </c>
      <c r="O48" s="88">
        <v>0.17128399999999999</v>
      </c>
      <c r="P48" s="89">
        <v>2061.0543040000007</v>
      </c>
      <c r="Q48" s="89">
        <v>1954.9356060000005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2024</v>
      </c>
      <c r="B50" s="84" t="s">
        <v>338</v>
      </c>
      <c r="C50" s="88">
        <v>48.802472000000002</v>
      </c>
      <c r="D50" s="88">
        <v>387.20328999999998</v>
      </c>
      <c r="E50" s="88">
        <v>2.7794349999999999</v>
      </c>
      <c r="F50" s="88">
        <v>4.3764710000000004</v>
      </c>
      <c r="G50" s="88">
        <v>7.9382020000000004</v>
      </c>
      <c r="H50" s="88">
        <v>2.930364</v>
      </c>
      <c r="I50" s="88">
        <v>388.23803099999998</v>
      </c>
      <c r="J50" s="88">
        <v>154.35800499999999</v>
      </c>
      <c r="K50" s="88">
        <v>85.850833000000051</v>
      </c>
      <c r="L50" s="88">
        <v>62.947552000000002</v>
      </c>
      <c r="M50" s="88">
        <v>49.866005000000001</v>
      </c>
      <c r="N50" s="88">
        <v>65.163830000000004</v>
      </c>
      <c r="O50" s="88">
        <v>4.6090000000000002E-3</v>
      </c>
      <c r="P50" s="89">
        <v>2022.8162859999998</v>
      </c>
      <c r="Q50" s="89">
        <v>1936.9654529999998</v>
      </c>
      <c r="R50" s="87">
        <v>2024</v>
      </c>
      <c r="S50" s="84" t="s">
        <v>538</v>
      </c>
      <c r="U50" s="89"/>
    </row>
    <row r="51" spans="1:21" x14ac:dyDescent="0.2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9"/>
      <c r="Q51" s="89"/>
      <c r="R51" s="83"/>
      <c r="S51" s="84" t="s">
        <v>539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540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541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542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543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2024-03-06T16:13:04Z</dcterms:modified>
</cp:coreProperties>
</file>