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 codeName="ThisWorkbook"/>
  <xr:revisionPtr revIDLastSave="0" documentId="13_ncr:1_{87E1639E-0747-4955-A1EF-B971E8DEADA6}" xr6:coauthVersionLast="47" xr6:coauthVersionMax="47" xr10:uidLastSave="{00000000-0000-0000-0000-000000000000}"/>
  <bookViews>
    <workbookView xWindow="3015" yWindow="120" windowWidth="16155" windowHeight="14655" tabRatio="698" xr2:uid="{00000000-000D-0000-FFFF-FFFF00000000}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definedNames>
    <definedName name="_xlnm._FilterDatabase" localSheetId="3" hidden="1">Detalhes_Nº!$B$14:$P$1519</definedName>
    <definedName name="_xlnm._FilterDatabase" localSheetId="4" hidden="1">Detalhes_Tx!$B$14:$M$1519</definedName>
    <definedName name="_xlnm._FilterDatabase" localSheetId="0" hidden="1">Índice!$B$1:$F$18</definedName>
    <definedName name="_xlnm._FilterDatabase" localSheetId="1" hidden="1">Totais_Nº!$B$15:$P$382</definedName>
    <definedName name="_xlnm._FilterDatabase" localSheetId="2" hidden="1">Totais_Tx!$B$15:$N$383</definedName>
    <definedName name="a" localSheetId="6">#REF!</definedName>
    <definedName name="aaa" localSheetId="6">#REF!</definedName>
    <definedName name="b" localSheetId="6">#REF!</definedName>
    <definedName name="Balanco_T" localSheetId="6">Listas!$L$4:$L$21</definedName>
    <definedName name="CONJUNTO_1">Listas!$P$4:$P$33</definedName>
    <definedName name="CONJUNTO2">Listas!$Q$4:$Q$17</definedName>
    <definedName name="CONJUNTO3">Listas!$R$4:$R$6</definedName>
    <definedName name="d" localSheetId="6">#REF!</definedName>
    <definedName name="DADOS_Q111" localSheetId="6">#REF!</definedName>
    <definedName name="DADOS_Q112" localSheetId="6">#REF!</definedName>
    <definedName name="DADOS_Q1211" localSheetId="6">#REF!</definedName>
    <definedName name="DADOS_Q1212" localSheetId="6">#REF!</definedName>
    <definedName name="DADOS_Q1213" localSheetId="6">#REF!</definedName>
    <definedName name="DADOS_Q1214" localSheetId="6">#REF!</definedName>
    <definedName name="DADOS_Q1215" localSheetId="6">#REF!</definedName>
    <definedName name="DADOS_Q1216" localSheetId="6">#REF!</definedName>
    <definedName name="DADOS_Q1217" localSheetId="6">#REF!</definedName>
    <definedName name="DADOS_Q1221" localSheetId="6">#REF!</definedName>
    <definedName name="DADOS_Q1222" localSheetId="6">#REF!</definedName>
    <definedName name="DADOS_Q1223" localSheetId="6">#REF!</definedName>
    <definedName name="dados_qI_2_2_4" localSheetId="6">#REF!</definedName>
    <definedName name="dados_qI_2_2_5" localSheetId="6">#REF!</definedName>
    <definedName name="dados_qI_2_2_6" localSheetId="6">#REF!</definedName>
    <definedName name="dados_qI_2_2_7" localSheetId="6">#REF!</definedName>
    <definedName name="dados_qI_3_1_1" localSheetId="6">#REF!</definedName>
    <definedName name="dados_qI_3_1_2" localSheetId="6">#REF!</definedName>
    <definedName name="dados_qI_3_1_3" localSheetId="6">#REF!</definedName>
    <definedName name="dados_qI_3_1_4" localSheetId="6">#REF!</definedName>
    <definedName name="dados_qI_3_1_5" localSheetId="6">#REF!</definedName>
    <definedName name="dados_qI_3_1_6" localSheetId="6">#REF!</definedName>
    <definedName name="dados_qI_3_1_7" localSheetId="6">#REF!</definedName>
    <definedName name="dados_qI_3_2_1" localSheetId="6">#REF!</definedName>
    <definedName name="dados_qI_3_2_2" localSheetId="6">#REF!</definedName>
    <definedName name="dados_qI_3_2_3" localSheetId="6">#REF!</definedName>
    <definedName name="dados_qI_3_2_4" localSheetId="6">#REF!</definedName>
    <definedName name="dados_qI_3_2_5" localSheetId="6">#REF!</definedName>
    <definedName name="dados_qI_3_2_6" localSheetId="6">#REF!</definedName>
    <definedName name="dados_qI_3_2_7" localSheetId="6">#REF!</definedName>
    <definedName name="dados_qI_4_1" localSheetId="6">#REF!</definedName>
    <definedName name="dados_qI_4_2" localSheetId="6">#REF!</definedName>
    <definedName name="DIMENSAO">Listas!$E$4:$E$8</definedName>
    <definedName name="e" localSheetId="6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6">#REF!</definedName>
    <definedName name="h" localSheetId="6">#REF!</definedName>
    <definedName name="i" localSheetId="6">#REF!</definedName>
    <definedName name="j" localSheetId="6">#REF!</definedName>
    <definedName name="LOCALIZACAO">Listas!$G$4:$G$12</definedName>
    <definedName name="o" localSheetId="6">#REF!</definedName>
    <definedName name="PessServ_T" localSheetId="6">Listas!$H$5:$H$15</definedName>
    <definedName name="_xlnm.Print_Area" localSheetId="3">Detalhes_Nº!$B$8:$P$1521</definedName>
    <definedName name="_xlnm.Print_Area" localSheetId="4">Detalhes_Tx!$B$7:$N$1521</definedName>
    <definedName name="_xlnm.Print_Area" localSheetId="0">Índice!$B$10:$F$34</definedName>
    <definedName name="_xlnm.Print_Area" localSheetId="5">Sinais_Siglas_Indicadores!$D$7:$E$41</definedName>
    <definedName name="_xlnm.Print_Area" localSheetId="1">Totais_Nº!$B$8:$P$385</definedName>
    <definedName name="_xlnm.Print_Area" localSheetId="2">Totais_Tx!$B$7:$N$384</definedName>
    <definedName name="_xlnm.Print_Titles" localSheetId="3">Detalhes_Nº!$B:$B,Detalhes_Nº!$8:$14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Totais_Nº!$B:$B,Totais_Nº!$8:$15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l">Listas!$C$4</definedName>
    <definedName name="u" localSheetId="6">#REF!</definedName>
    <definedName name="y" localSheetId="6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" i="2" l="1"/>
  <c r="P5" i="16"/>
  <c r="M3" i="16"/>
  <c r="M3" i="13"/>
  <c r="J5" i="13" s="1"/>
  <c r="J5" i="9" l="1"/>
  <c r="J376" i="9" l="1"/>
  <c r="J367" i="9"/>
  <c r="I381" i="9"/>
  <c r="I378" i="9"/>
  <c r="I375" i="9"/>
  <c r="I372" i="9"/>
  <c r="I369" i="9"/>
  <c r="I366" i="9"/>
  <c r="I363" i="9"/>
  <c r="I360" i="9"/>
  <c r="D376" i="9"/>
  <c r="J309" i="9"/>
  <c r="J213" i="9"/>
  <c r="J117" i="9"/>
  <c r="D309" i="9"/>
  <c r="D213" i="9"/>
  <c r="D117" i="9"/>
  <c r="G74" i="9"/>
  <c r="J52" i="9"/>
  <c r="J37" i="9"/>
  <c r="M46" i="9"/>
  <c r="M45" i="9"/>
  <c r="M43" i="9"/>
  <c r="M39" i="9"/>
  <c r="M37" i="9"/>
  <c r="G65" i="9"/>
  <c r="G63" i="9"/>
  <c r="G62" i="9"/>
  <c r="G60" i="9"/>
  <c r="G59" i="9"/>
  <c r="G57" i="9"/>
  <c r="G56" i="9"/>
  <c r="G55" i="9"/>
  <c r="G54" i="9"/>
  <c r="G51" i="9"/>
  <c r="G49" i="9"/>
  <c r="G46" i="9"/>
  <c r="G45" i="9"/>
  <c r="G42" i="9"/>
  <c r="G40" i="9"/>
  <c r="G39" i="9"/>
  <c r="G38" i="9"/>
  <c r="D52" i="9"/>
  <c r="J149" i="9" l="1"/>
  <c r="J245" i="9"/>
  <c r="M134" i="9"/>
  <c r="E262" i="9"/>
  <c r="E294" i="9"/>
  <c r="G336" i="9"/>
  <c r="J338" i="9"/>
  <c r="G344" i="9"/>
  <c r="D149" i="9"/>
  <c r="D245" i="9"/>
  <c r="D341" i="9"/>
  <c r="M32" i="9"/>
  <c r="M65" i="9"/>
  <c r="C274" i="9"/>
  <c r="G27" i="9"/>
  <c r="M26" i="9"/>
  <c r="M53" i="9"/>
  <c r="C127" i="9"/>
  <c r="C204" i="9"/>
  <c r="C262" i="9"/>
  <c r="C287" i="9"/>
  <c r="C250" i="9"/>
  <c r="C301" i="9"/>
  <c r="D367" i="9"/>
  <c r="C89" i="9"/>
  <c r="C166" i="9"/>
  <c r="I38" i="9"/>
  <c r="C104" i="9"/>
  <c r="C181" i="9"/>
  <c r="I84" i="9"/>
  <c r="I116" i="9"/>
  <c r="I148" i="9"/>
  <c r="I180" i="9"/>
  <c r="I199" i="9"/>
  <c r="I212" i="9"/>
  <c r="I244" i="9"/>
  <c r="I276" i="9"/>
  <c r="I308" i="9"/>
  <c r="I340" i="9"/>
  <c r="I51" i="9"/>
  <c r="I30" i="9"/>
  <c r="I44" i="9"/>
  <c r="I73" i="9"/>
  <c r="I79" i="9"/>
  <c r="C142" i="9"/>
  <c r="D85" i="9"/>
  <c r="D181" i="9"/>
  <c r="D277" i="9"/>
  <c r="I22" i="9"/>
  <c r="I28" i="9"/>
  <c r="I36" i="9"/>
  <c r="I42" i="9"/>
  <c r="I48" i="9"/>
  <c r="I49" i="9"/>
  <c r="C135" i="9"/>
  <c r="C212" i="9"/>
  <c r="C231" i="9"/>
  <c r="C41" i="9"/>
  <c r="C96" i="9"/>
  <c r="C173" i="9"/>
  <c r="G26" i="9"/>
  <c r="G32" i="9"/>
  <c r="M58" i="9"/>
  <c r="M64" i="9"/>
  <c r="G86" i="9"/>
  <c r="G92" i="9"/>
  <c r="G98" i="9"/>
  <c r="G105" i="9"/>
  <c r="G111" i="9"/>
  <c r="G118" i="9"/>
  <c r="G124" i="9"/>
  <c r="G130" i="9"/>
  <c r="G137" i="9"/>
  <c r="G143" i="9"/>
  <c r="G150" i="9"/>
  <c r="G156" i="9"/>
  <c r="G162" i="9"/>
  <c r="G169" i="9"/>
  <c r="G175" i="9"/>
  <c r="G182" i="9"/>
  <c r="G188" i="9"/>
  <c r="G194" i="9"/>
  <c r="G201" i="9"/>
  <c r="G207" i="9"/>
  <c r="G214" i="9"/>
  <c r="G220" i="9"/>
  <c r="G226" i="9"/>
  <c r="G233" i="9"/>
  <c r="G239" i="9"/>
  <c r="G246" i="9"/>
  <c r="G252" i="9"/>
  <c r="G258" i="9"/>
  <c r="G265" i="9"/>
  <c r="G271" i="9"/>
  <c r="G278" i="9"/>
  <c r="G284" i="9"/>
  <c r="G290" i="9"/>
  <c r="G297" i="9"/>
  <c r="G303" i="9"/>
  <c r="G310" i="9"/>
  <c r="G316" i="9"/>
  <c r="G322" i="9"/>
  <c r="J101" i="9"/>
  <c r="J197" i="9"/>
  <c r="J293" i="9"/>
  <c r="M367" i="9"/>
  <c r="J373" i="9"/>
  <c r="J379" i="9"/>
  <c r="J341" i="9"/>
  <c r="J364" i="9"/>
  <c r="J370" i="9"/>
  <c r="J382" i="9"/>
  <c r="G28" i="9"/>
  <c r="G22" i="9"/>
  <c r="G29" i="9"/>
  <c r="M56" i="9"/>
  <c r="M72" i="9"/>
  <c r="M78" i="9"/>
  <c r="G352" i="9"/>
  <c r="M95" i="9"/>
  <c r="M60" i="9"/>
  <c r="G23" i="9"/>
  <c r="M55" i="9"/>
  <c r="G24" i="9"/>
  <c r="G30" i="9"/>
  <c r="M62" i="9"/>
  <c r="G19" i="9"/>
  <c r="G25" i="9"/>
  <c r="G31" i="9"/>
  <c r="M24" i="9"/>
  <c r="M54" i="9"/>
  <c r="M61" i="9"/>
  <c r="M25" i="9"/>
  <c r="M206" i="9"/>
  <c r="M321" i="9"/>
  <c r="J133" i="9"/>
  <c r="J229" i="9"/>
  <c r="J325" i="9"/>
  <c r="J361" i="9"/>
  <c r="D364" i="9"/>
  <c r="D382" i="9"/>
  <c r="D19" i="9"/>
  <c r="J85" i="9"/>
  <c r="J181" i="9"/>
  <c r="J277" i="9"/>
  <c r="D358" i="9"/>
  <c r="J20" i="9"/>
  <c r="D373" i="9"/>
  <c r="D361" i="9"/>
  <c r="D379" i="9"/>
  <c r="D20" i="9"/>
  <c r="J70" i="9"/>
  <c r="D101" i="9"/>
  <c r="D133" i="9"/>
  <c r="D165" i="9"/>
  <c r="D197" i="9"/>
  <c r="D229" i="9"/>
  <c r="D261" i="9"/>
  <c r="D293" i="9"/>
  <c r="D325" i="9"/>
  <c r="D70" i="9"/>
  <c r="J165" i="9"/>
  <c r="J261" i="9"/>
  <c r="D37" i="9"/>
  <c r="D370" i="9"/>
  <c r="C80" i="9"/>
  <c r="C329" i="9"/>
  <c r="C44" i="9"/>
  <c r="F26" i="9"/>
  <c r="D26" i="9"/>
  <c r="E26" i="9"/>
  <c r="E59" i="9"/>
  <c r="D59" i="9"/>
  <c r="F59" i="9"/>
  <c r="K40" i="9"/>
  <c r="J40" i="9"/>
  <c r="J82" i="9"/>
  <c r="L82" i="9"/>
  <c r="K82" i="9"/>
  <c r="F189" i="9"/>
  <c r="E189" i="9"/>
  <c r="D189" i="9"/>
  <c r="D215" i="9"/>
  <c r="E215" i="9"/>
  <c r="E240" i="9"/>
  <c r="F240" i="9"/>
  <c r="D240" i="9"/>
  <c r="E266" i="9"/>
  <c r="F266" i="9"/>
  <c r="D266" i="9"/>
  <c r="F298" i="9"/>
  <c r="E298" i="9"/>
  <c r="D298" i="9"/>
  <c r="F317" i="9"/>
  <c r="D317" i="9"/>
  <c r="E317" i="9"/>
  <c r="E343" i="9"/>
  <c r="D343" i="9"/>
  <c r="L105" i="9"/>
  <c r="K105" i="9"/>
  <c r="J105" i="9"/>
  <c r="K137" i="9"/>
  <c r="L137" i="9"/>
  <c r="J137" i="9"/>
  <c r="L162" i="9"/>
  <c r="K162" i="9"/>
  <c r="J162" i="9"/>
  <c r="L188" i="9"/>
  <c r="K188" i="9"/>
  <c r="J188" i="9"/>
  <c r="J214" i="9"/>
  <c r="K214" i="9"/>
  <c r="J239" i="9"/>
  <c r="K239" i="9"/>
  <c r="L239" i="9"/>
  <c r="L265" i="9"/>
  <c r="J265" i="9"/>
  <c r="K265" i="9"/>
  <c r="L284" i="9"/>
  <c r="K284" i="9"/>
  <c r="J284" i="9"/>
  <c r="L316" i="9"/>
  <c r="K316" i="9"/>
  <c r="J316" i="9"/>
  <c r="K329" i="9"/>
  <c r="L329" i="9"/>
  <c r="J329" i="9"/>
  <c r="K354" i="9"/>
  <c r="L354" i="9"/>
  <c r="J354" i="9"/>
  <c r="E21" i="9"/>
  <c r="D21" i="9"/>
  <c r="E48" i="9"/>
  <c r="D48" i="9"/>
  <c r="F48" i="9"/>
  <c r="L41" i="9"/>
  <c r="K41" i="9"/>
  <c r="J41" i="9"/>
  <c r="E94" i="9"/>
  <c r="F94" i="9"/>
  <c r="D94" i="9"/>
  <c r="E152" i="9"/>
  <c r="D152" i="9"/>
  <c r="F177" i="9"/>
  <c r="E177" i="9"/>
  <c r="D177" i="9"/>
  <c r="F203" i="9"/>
  <c r="D203" i="9"/>
  <c r="E203" i="9"/>
  <c r="D216" i="9"/>
  <c r="E216" i="9"/>
  <c r="E248" i="9"/>
  <c r="D248" i="9"/>
  <c r="F318" i="9"/>
  <c r="D318" i="9"/>
  <c r="E318" i="9"/>
  <c r="D344" i="9"/>
  <c r="E344" i="9"/>
  <c r="J87" i="9"/>
  <c r="K87" i="9"/>
  <c r="L112" i="9"/>
  <c r="J112" i="9"/>
  <c r="K112" i="9"/>
  <c r="L138" i="9"/>
  <c r="J138" i="9"/>
  <c r="K138" i="9"/>
  <c r="L170" i="9"/>
  <c r="K170" i="9"/>
  <c r="J170" i="9"/>
  <c r="L189" i="9"/>
  <c r="J189" i="9"/>
  <c r="K189" i="9"/>
  <c r="L221" i="9"/>
  <c r="J221" i="9"/>
  <c r="K221" i="9"/>
  <c r="L285" i="9"/>
  <c r="K285" i="9"/>
  <c r="J285" i="9"/>
  <c r="E47" i="9"/>
  <c r="D47" i="9"/>
  <c r="F47" i="9"/>
  <c r="L46" i="9"/>
  <c r="K46" i="9"/>
  <c r="J46" i="9"/>
  <c r="L75" i="9"/>
  <c r="J75" i="9"/>
  <c r="K75" i="9"/>
  <c r="E93" i="9"/>
  <c r="D93" i="9"/>
  <c r="F93" i="9"/>
  <c r="E119" i="9"/>
  <c r="D119" i="9"/>
  <c r="E144" i="9"/>
  <c r="F144" i="9"/>
  <c r="D144" i="9"/>
  <c r="E170" i="9"/>
  <c r="F170" i="9"/>
  <c r="D170" i="9"/>
  <c r="F285" i="9"/>
  <c r="E285" i="9"/>
  <c r="D285" i="9"/>
  <c r="F349" i="9"/>
  <c r="E349" i="9"/>
  <c r="D349" i="9"/>
  <c r="L98" i="9"/>
  <c r="J98" i="9"/>
  <c r="K98" i="9"/>
  <c r="L124" i="9"/>
  <c r="J124" i="9"/>
  <c r="K124" i="9"/>
  <c r="K150" i="9"/>
  <c r="J150" i="9"/>
  <c r="K182" i="9"/>
  <c r="J182" i="9"/>
  <c r="L207" i="9"/>
  <c r="K207" i="9"/>
  <c r="J207" i="9"/>
  <c r="K233" i="9"/>
  <c r="J233" i="9"/>
  <c r="L233" i="9"/>
  <c r="L258" i="9"/>
  <c r="K258" i="9"/>
  <c r="J258" i="9"/>
  <c r="L290" i="9"/>
  <c r="K290" i="9"/>
  <c r="J290" i="9"/>
  <c r="K310" i="9"/>
  <c r="J310" i="9"/>
  <c r="K335" i="9"/>
  <c r="L335" i="9"/>
  <c r="J335" i="9"/>
  <c r="D60" i="9"/>
  <c r="E60" i="9"/>
  <c r="F60" i="9"/>
  <c r="L27" i="9"/>
  <c r="K27" i="9"/>
  <c r="J27" i="9"/>
  <c r="L47" i="9"/>
  <c r="K47" i="9"/>
  <c r="J47" i="9"/>
  <c r="D75" i="9"/>
  <c r="F75" i="9"/>
  <c r="E75" i="9"/>
  <c r="J76" i="9"/>
  <c r="L76" i="9"/>
  <c r="K76" i="9"/>
  <c r="E88" i="9"/>
  <c r="D88" i="9"/>
  <c r="E113" i="9"/>
  <c r="F113" i="9"/>
  <c r="D113" i="9"/>
  <c r="F139" i="9"/>
  <c r="E139" i="9"/>
  <c r="D139" i="9"/>
  <c r="F158" i="9"/>
  <c r="E158" i="9"/>
  <c r="D158" i="9"/>
  <c r="F222" i="9"/>
  <c r="D222" i="9"/>
  <c r="E222" i="9"/>
  <c r="F286" i="9"/>
  <c r="E286" i="9"/>
  <c r="D286" i="9"/>
  <c r="F350" i="9"/>
  <c r="E350" i="9"/>
  <c r="D350" i="9"/>
  <c r="L157" i="9"/>
  <c r="J157" i="9"/>
  <c r="K157" i="9"/>
  <c r="J183" i="9"/>
  <c r="K183" i="9"/>
  <c r="L208" i="9"/>
  <c r="J208" i="9"/>
  <c r="K208" i="9"/>
  <c r="L240" i="9"/>
  <c r="K240" i="9"/>
  <c r="J240" i="9"/>
  <c r="L266" i="9"/>
  <c r="K266" i="9"/>
  <c r="J266" i="9"/>
  <c r="K311" i="9"/>
  <c r="J311" i="9"/>
  <c r="K343" i="9"/>
  <c r="J343" i="9"/>
  <c r="C20" i="9"/>
  <c r="E22" i="9"/>
  <c r="D22" i="9"/>
  <c r="E28" i="9"/>
  <c r="F28" i="9"/>
  <c r="D28" i="9"/>
  <c r="E43" i="9"/>
  <c r="D43" i="9"/>
  <c r="F43" i="9"/>
  <c r="E49" i="9"/>
  <c r="D49" i="9"/>
  <c r="F49" i="9"/>
  <c r="D55" i="9"/>
  <c r="E55" i="9"/>
  <c r="F61" i="9"/>
  <c r="E61" i="9"/>
  <c r="D61" i="9"/>
  <c r="C36" i="9"/>
  <c r="C48" i="9"/>
  <c r="C61" i="9"/>
  <c r="I19" i="9"/>
  <c r="I31" i="9"/>
  <c r="I52" i="9"/>
  <c r="J22" i="9"/>
  <c r="K22" i="9"/>
  <c r="J28" i="9"/>
  <c r="L28" i="9"/>
  <c r="K28" i="9"/>
  <c r="L42" i="9"/>
  <c r="K42" i="9"/>
  <c r="J42" i="9"/>
  <c r="L48" i="9"/>
  <c r="K48" i="9"/>
  <c r="J48" i="9"/>
  <c r="L56" i="9"/>
  <c r="J56" i="9"/>
  <c r="K56" i="9"/>
  <c r="L62" i="9"/>
  <c r="J62" i="9"/>
  <c r="K62" i="9"/>
  <c r="E76" i="9"/>
  <c r="D76" i="9"/>
  <c r="F76" i="9"/>
  <c r="E82" i="9"/>
  <c r="D82" i="9"/>
  <c r="F82" i="9"/>
  <c r="K71" i="9"/>
  <c r="J71" i="9"/>
  <c r="J77" i="9"/>
  <c r="L77" i="9"/>
  <c r="K77" i="9"/>
  <c r="E89" i="9"/>
  <c r="F89" i="9"/>
  <c r="D89" i="9"/>
  <c r="E95" i="9"/>
  <c r="F95" i="9"/>
  <c r="D95" i="9"/>
  <c r="E102" i="9"/>
  <c r="D102" i="9"/>
  <c r="F108" i="9"/>
  <c r="E108" i="9"/>
  <c r="D108" i="9"/>
  <c r="E114" i="9"/>
  <c r="F114" i="9"/>
  <c r="D114" i="9"/>
  <c r="F121" i="9"/>
  <c r="E121" i="9"/>
  <c r="D121" i="9"/>
  <c r="F127" i="9"/>
  <c r="E127" i="9"/>
  <c r="D127" i="9"/>
  <c r="E134" i="9"/>
  <c r="D134" i="9"/>
  <c r="F140" i="9"/>
  <c r="E140" i="9"/>
  <c r="D140" i="9"/>
  <c r="E146" i="9"/>
  <c r="F146" i="9"/>
  <c r="D146" i="9"/>
  <c r="F153" i="9"/>
  <c r="E153" i="9"/>
  <c r="D153" i="9"/>
  <c r="F159" i="9"/>
  <c r="E159" i="9"/>
  <c r="D159" i="9"/>
  <c r="E166" i="9"/>
  <c r="D166" i="9"/>
  <c r="E172" i="9"/>
  <c r="F172" i="9"/>
  <c r="D172" i="9"/>
  <c r="F178" i="9"/>
  <c r="E178" i="9"/>
  <c r="D178" i="9"/>
  <c r="F185" i="9"/>
  <c r="D185" i="9"/>
  <c r="E185" i="9"/>
  <c r="F191" i="9"/>
  <c r="E191" i="9"/>
  <c r="D191" i="9"/>
  <c r="E198" i="9"/>
  <c r="D198" i="9"/>
  <c r="E204" i="9"/>
  <c r="F204" i="9"/>
  <c r="D204" i="9"/>
  <c r="E210" i="9"/>
  <c r="F210" i="9"/>
  <c r="D210" i="9"/>
  <c r="F217" i="9"/>
  <c r="D217" i="9"/>
  <c r="E217" i="9"/>
  <c r="F223" i="9"/>
  <c r="D223" i="9"/>
  <c r="E223" i="9"/>
  <c r="D230" i="9"/>
  <c r="E230" i="9"/>
  <c r="E236" i="9"/>
  <c r="D236" i="9"/>
  <c r="F236" i="9"/>
  <c r="C21" i="9"/>
  <c r="E23" i="9"/>
  <c r="D23" i="9"/>
  <c r="E29" i="9"/>
  <c r="F29" i="9"/>
  <c r="D29" i="9"/>
  <c r="F44" i="9"/>
  <c r="E44" i="9"/>
  <c r="D44" i="9"/>
  <c r="E41" i="9"/>
  <c r="D41" i="9"/>
  <c r="F41" i="9"/>
  <c r="F56" i="9"/>
  <c r="D56" i="9"/>
  <c r="E56" i="9"/>
  <c r="F62" i="9"/>
  <c r="D62" i="9"/>
  <c r="E62" i="9"/>
  <c r="C37" i="9"/>
  <c r="C43" i="9"/>
  <c r="I20" i="9"/>
  <c r="I40" i="9"/>
  <c r="I59" i="9"/>
  <c r="K23" i="9"/>
  <c r="J23" i="9"/>
  <c r="L29" i="9"/>
  <c r="K29" i="9"/>
  <c r="J29" i="9"/>
  <c r="L43" i="9"/>
  <c r="K43" i="9"/>
  <c r="J43" i="9"/>
  <c r="K49" i="9"/>
  <c r="L49" i="9"/>
  <c r="J49" i="9"/>
  <c r="L57" i="9"/>
  <c r="J57" i="9"/>
  <c r="K57" i="9"/>
  <c r="L63" i="9"/>
  <c r="J63" i="9"/>
  <c r="K63" i="9"/>
  <c r="E71" i="9"/>
  <c r="D71" i="9"/>
  <c r="E77" i="9"/>
  <c r="F77" i="9"/>
  <c r="D77" i="9"/>
  <c r="I69" i="9"/>
  <c r="K72" i="9"/>
  <c r="J72" i="9"/>
  <c r="K78" i="9"/>
  <c r="J78" i="9"/>
  <c r="L78" i="9"/>
  <c r="E90" i="9"/>
  <c r="F90" i="9"/>
  <c r="D90" i="9"/>
  <c r="E96" i="9"/>
  <c r="F96" i="9"/>
  <c r="D96" i="9"/>
  <c r="E103" i="9"/>
  <c r="D103" i="9"/>
  <c r="F109" i="9"/>
  <c r="E109" i="9"/>
  <c r="D109" i="9"/>
  <c r="F122" i="9"/>
  <c r="E122" i="9"/>
  <c r="D122" i="9"/>
  <c r="E128" i="9"/>
  <c r="F128" i="9"/>
  <c r="D128" i="9"/>
  <c r="E135" i="9"/>
  <c r="D135" i="9"/>
  <c r="F141" i="9"/>
  <c r="E141" i="9"/>
  <c r="D141" i="9"/>
  <c r="E154" i="9"/>
  <c r="F154" i="9"/>
  <c r="D154" i="9"/>
  <c r="F160" i="9"/>
  <c r="D160" i="9"/>
  <c r="E160" i="9"/>
  <c r="D167" i="9"/>
  <c r="E167" i="9"/>
  <c r="F173" i="9"/>
  <c r="E173" i="9"/>
  <c r="D173" i="9"/>
  <c r="F186" i="9"/>
  <c r="E186" i="9"/>
  <c r="D186" i="9"/>
  <c r="F192" i="9"/>
  <c r="E192" i="9"/>
  <c r="D192" i="9"/>
  <c r="E199" i="9"/>
  <c r="D199" i="9"/>
  <c r="F205" i="9"/>
  <c r="E205" i="9"/>
  <c r="D205" i="9"/>
  <c r="E218" i="9"/>
  <c r="F218" i="9"/>
  <c r="D218" i="9"/>
  <c r="E224" i="9"/>
  <c r="D224" i="9"/>
  <c r="F224" i="9"/>
  <c r="D231" i="9"/>
  <c r="E231" i="9"/>
  <c r="F237" i="9"/>
  <c r="D237" i="9"/>
  <c r="E237" i="9"/>
  <c r="D250" i="9"/>
  <c r="E250" i="9"/>
  <c r="F250" i="9"/>
  <c r="F256" i="9"/>
  <c r="D256" i="9"/>
  <c r="E256" i="9"/>
  <c r="E263" i="9"/>
  <c r="D263" i="9"/>
  <c r="F269" i="9"/>
  <c r="E269" i="9"/>
  <c r="D269" i="9"/>
  <c r="F282" i="9"/>
  <c r="D282" i="9"/>
  <c r="E282" i="9"/>
  <c r="E288" i="9"/>
  <c r="D288" i="9"/>
  <c r="F288" i="9"/>
  <c r="E295" i="9"/>
  <c r="D295" i="9"/>
  <c r="F301" i="9"/>
  <c r="E301" i="9"/>
  <c r="D301" i="9"/>
  <c r="F314" i="9"/>
  <c r="E314" i="9"/>
  <c r="D314" i="9"/>
  <c r="F320" i="9"/>
  <c r="E320" i="9"/>
  <c r="D320" i="9"/>
  <c r="D327" i="9"/>
  <c r="E327" i="9"/>
  <c r="F333" i="9"/>
  <c r="E333" i="9"/>
  <c r="D333" i="9"/>
  <c r="F346" i="9"/>
  <c r="D346" i="9"/>
  <c r="E346" i="9"/>
  <c r="F352" i="9"/>
  <c r="D352" i="9"/>
  <c r="E352" i="9"/>
  <c r="K89" i="9"/>
  <c r="J89" i="9"/>
  <c r="L89" i="9"/>
  <c r="L95" i="9"/>
  <c r="K95" i="9"/>
  <c r="J95" i="9"/>
  <c r="K102" i="9"/>
  <c r="J102" i="9"/>
  <c r="L108" i="9"/>
  <c r="J108" i="9"/>
  <c r="K108" i="9"/>
  <c r="L114" i="9"/>
  <c r="J114" i="9"/>
  <c r="K114" i="9"/>
  <c r="L121" i="9"/>
  <c r="J121" i="9"/>
  <c r="K121" i="9"/>
  <c r="L127" i="9"/>
  <c r="J127" i="9"/>
  <c r="K127" i="9"/>
  <c r="K134" i="9"/>
  <c r="J134" i="9"/>
  <c r="L140" i="9"/>
  <c r="J140" i="9"/>
  <c r="K140" i="9"/>
  <c r="L146" i="9"/>
  <c r="J146" i="9"/>
  <c r="K146" i="9"/>
  <c r="L153" i="9"/>
  <c r="K153" i="9"/>
  <c r="J153" i="9"/>
  <c r="L159" i="9"/>
  <c r="K159" i="9"/>
  <c r="J159" i="9"/>
  <c r="J166" i="9"/>
  <c r="K166" i="9"/>
  <c r="F32" i="9"/>
  <c r="D32" i="9"/>
  <c r="E32" i="9"/>
  <c r="E65" i="9"/>
  <c r="F65" i="9"/>
  <c r="D65" i="9"/>
  <c r="L26" i="9"/>
  <c r="K26" i="9"/>
  <c r="J26" i="9"/>
  <c r="J54" i="9"/>
  <c r="K54" i="9"/>
  <c r="D74" i="9"/>
  <c r="F74" i="9"/>
  <c r="E74" i="9"/>
  <c r="E87" i="9"/>
  <c r="D87" i="9"/>
  <c r="F112" i="9"/>
  <c r="E112" i="9"/>
  <c r="D112" i="9"/>
  <c r="E138" i="9"/>
  <c r="F138" i="9"/>
  <c r="D138" i="9"/>
  <c r="E151" i="9"/>
  <c r="D151" i="9"/>
  <c r="E183" i="9"/>
  <c r="D183" i="9"/>
  <c r="F202" i="9"/>
  <c r="D202" i="9"/>
  <c r="E202" i="9"/>
  <c r="F221" i="9"/>
  <c r="D221" i="9"/>
  <c r="E221" i="9"/>
  <c r="F253" i="9"/>
  <c r="E253" i="9"/>
  <c r="D253" i="9"/>
  <c r="E279" i="9"/>
  <c r="D279" i="9"/>
  <c r="D311" i="9"/>
  <c r="E311" i="9"/>
  <c r="F336" i="9"/>
  <c r="E336" i="9"/>
  <c r="D336" i="9"/>
  <c r="L92" i="9"/>
  <c r="K92" i="9"/>
  <c r="J92" i="9"/>
  <c r="K118" i="9"/>
  <c r="J118" i="9"/>
  <c r="L143" i="9"/>
  <c r="K143" i="9"/>
  <c r="J143" i="9"/>
  <c r="L169" i="9"/>
  <c r="J169" i="9"/>
  <c r="K169" i="9"/>
  <c r="L194" i="9"/>
  <c r="K194" i="9"/>
  <c r="J194" i="9"/>
  <c r="L220" i="9"/>
  <c r="J220" i="9"/>
  <c r="K220" i="9"/>
  <c r="K246" i="9"/>
  <c r="J246" i="9"/>
  <c r="L271" i="9"/>
  <c r="J271" i="9"/>
  <c r="K271" i="9"/>
  <c r="K303" i="9"/>
  <c r="L303" i="9"/>
  <c r="J303" i="9"/>
  <c r="K342" i="9"/>
  <c r="J342" i="9"/>
  <c r="E42" i="9"/>
  <c r="D42" i="9"/>
  <c r="F42" i="9"/>
  <c r="K21" i="9"/>
  <c r="J21" i="9"/>
  <c r="J55" i="9"/>
  <c r="K55" i="9"/>
  <c r="F107" i="9"/>
  <c r="E107" i="9"/>
  <c r="D107" i="9"/>
  <c r="E120" i="9"/>
  <c r="D120" i="9"/>
  <c r="F145" i="9"/>
  <c r="E145" i="9"/>
  <c r="D145" i="9"/>
  <c r="F171" i="9"/>
  <c r="E171" i="9"/>
  <c r="D171" i="9"/>
  <c r="E184" i="9"/>
  <c r="D184" i="9"/>
  <c r="F241" i="9"/>
  <c r="E241" i="9"/>
  <c r="D241" i="9"/>
  <c r="F267" i="9"/>
  <c r="E267" i="9"/>
  <c r="D267" i="9"/>
  <c r="E280" i="9"/>
  <c r="D280" i="9"/>
  <c r="F305" i="9"/>
  <c r="E305" i="9"/>
  <c r="D305" i="9"/>
  <c r="F337" i="9"/>
  <c r="D337" i="9"/>
  <c r="E337" i="9"/>
  <c r="L106" i="9"/>
  <c r="J106" i="9"/>
  <c r="K106" i="9"/>
  <c r="K125" i="9"/>
  <c r="L125" i="9"/>
  <c r="J125" i="9"/>
  <c r="K151" i="9"/>
  <c r="J151" i="9"/>
  <c r="L176" i="9"/>
  <c r="K176" i="9"/>
  <c r="J176" i="9"/>
  <c r="L202" i="9"/>
  <c r="J202" i="9"/>
  <c r="K202" i="9"/>
  <c r="L253" i="9"/>
  <c r="J253" i="9"/>
  <c r="K253" i="9"/>
  <c r="K279" i="9"/>
  <c r="J279" i="9"/>
  <c r="L304" i="9"/>
  <c r="J304" i="9"/>
  <c r="K304" i="9"/>
  <c r="K336" i="9"/>
  <c r="L336" i="9"/>
  <c r="J336" i="9"/>
  <c r="D24" i="9"/>
  <c r="E24" i="9"/>
  <c r="F24" i="9"/>
  <c r="D30" i="9"/>
  <c r="E30" i="9"/>
  <c r="F30" i="9"/>
  <c r="E38" i="9"/>
  <c r="D38" i="9"/>
  <c r="F45" i="9"/>
  <c r="E45" i="9"/>
  <c r="D45" i="9"/>
  <c r="F57" i="9"/>
  <c r="D57" i="9"/>
  <c r="E57" i="9"/>
  <c r="F63" i="9"/>
  <c r="D63" i="9"/>
  <c r="E63" i="9"/>
  <c r="I21" i="9"/>
  <c r="I27" i="9"/>
  <c r="I41" i="9"/>
  <c r="I47" i="9"/>
  <c r="L24" i="9"/>
  <c r="K24" i="9"/>
  <c r="J24" i="9"/>
  <c r="L30" i="9"/>
  <c r="K30" i="9"/>
  <c r="J30" i="9"/>
  <c r="K38" i="9"/>
  <c r="J38" i="9"/>
  <c r="K44" i="9"/>
  <c r="J44" i="9"/>
  <c r="L44" i="9"/>
  <c r="K58" i="9"/>
  <c r="J58" i="9"/>
  <c r="L58" i="9"/>
  <c r="K64" i="9"/>
  <c r="L64" i="9"/>
  <c r="J64" i="9"/>
  <c r="D72" i="9"/>
  <c r="E72" i="9"/>
  <c r="E78" i="9"/>
  <c r="F78" i="9"/>
  <c r="D78" i="9"/>
  <c r="K73" i="9"/>
  <c r="J73" i="9"/>
  <c r="K80" i="9"/>
  <c r="L80" i="9"/>
  <c r="J80" i="9"/>
  <c r="C120" i="9"/>
  <c r="C158" i="9"/>
  <c r="C197" i="9"/>
  <c r="C222" i="9"/>
  <c r="C241" i="9"/>
  <c r="F91" i="9"/>
  <c r="E91" i="9"/>
  <c r="D91" i="9"/>
  <c r="F97" i="9"/>
  <c r="D97" i="9"/>
  <c r="E97" i="9"/>
  <c r="E104" i="9"/>
  <c r="D104" i="9"/>
  <c r="E110" i="9"/>
  <c r="F110" i="9"/>
  <c r="D110" i="9"/>
  <c r="E123" i="9"/>
  <c r="F123" i="9"/>
  <c r="D123" i="9"/>
  <c r="F129" i="9"/>
  <c r="E129" i="9"/>
  <c r="D129" i="9"/>
  <c r="E136" i="9"/>
  <c r="D136" i="9"/>
  <c r="F142" i="9"/>
  <c r="E142" i="9"/>
  <c r="D142" i="9"/>
  <c r="F155" i="9"/>
  <c r="D155" i="9"/>
  <c r="E155" i="9"/>
  <c r="F161" i="9"/>
  <c r="D161" i="9"/>
  <c r="E161" i="9"/>
  <c r="E168" i="9"/>
  <c r="D168" i="9"/>
  <c r="E174" i="9"/>
  <c r="D174" i="9"/>
  <c r="F174" i="9"/>
  <c r="F187" i="9"/>
  <c r="D187" i="9"/>
  <c r="E187" i="9"/>
  <c r="F193" i="9"/>
  <c r="D193" i="9"/>
  <c r="E193" i="9"/>
  <c r="E200" i="9"/>
  <c r="D200" i="9"/>
  <c r="E206" i="9"/>
  <c r="D206" i="9"/>
  <c r="F206" i="9"/>
  <c r="F219" i="9"/>
  <c r="E219" i="9"/>
  <c r="D219" i="9"/>
  <c r="F225" i="9"/>
  <c r="E225" i="9"/>
  <c r="D225" i="9"/>
  <c r="E232" i="9"/>
  <c r="D232" i="9"/>
  <c r="F238" i="9"/>
  <c r="E238" i="9"/>
  <c r="D238" i="9"/>
  <c r="F251" i="9"/>
  <c r="D251" i="9"/>
  <c r="E251" i="9"/>
  <c r="F257" i="9"/>
  <c r="D257" i="9"/>
  <c r="E257" i="9"/>
  <c r="E264" i="9"/>
  <c r="D264" i="9"/>
  <c r="E270" i="9"/>
  <c r="D270" i="9"/>
  <c r="F270" i="9"/>
  <c r="F283" i="9"/>
  <c r="D283" i="9"/>
  <c r="E283" i="9"/>
  <c r="F289" i="9"/>
  <c r="D289" i="9"/>
  <c r="E289" i="9"/>
  <c r="E296" i="9"/>
  <c r="D296" i="9"/>
  <c r="F302" i="9"/>
  <c r="E302" i="9"/>
  <c r="D302" i="9"/>
  <c r="F315" i="9"/>
  <c r="E315" i="9"/>
  <c r="D315" i="9"/>
  <c r="F321" i="9"/>
  <c r="E321" i="9"/>
  <c r="D321" i="9"/>
  <c r="E328" i="9"/>
  <c r="D328" i="9"/>
  <c r="F334" i="9"/>
  <c r="E334" i="9"/>
  <c r="D334" i="9"/>
  <c r="F347" i="9"/>
  <c r="D347" i="9"/>
  <c r="E347" i="9"/>
  <c r="F353" i="9"/>
  <c r="D353" i="9"/>
  <c r="E353" i="9"/>
  <c r="I100" i="9"/>
  <c r="I132" i="9"/>
  <c r="I164" i="9"/>
  <c r="I196" i="9"/>
  <c r="I228" i="9"/>
  <c r="I260" i="9"/>
  <c r="I292" i="9"/>
  <c r="I324" i="9"/>
  <c r="L90" i="9"/>
  <c r="K90" i="9"/>
  <c r="J90" i="9"/>
  <c r="L96" i="9"/>
  <c r="K96" i="9"/>
  <c r="J96" i="9"/>
  <c r="J103" i="9"/>
  <c r="K103" i="9"/>
  <c r="L109" i="9"/>
  <c r="K109" i="9"/>
  <c r="J109" i="9"/>
  <c r="L122" i="9"/>
  <c r="J122" i="9"/>
  <c r="K122" i="9"/>
  <c r="L128" i="9"/>
  <c r="J128" i="9"/>
  <c r="K128" i="9"/>
  <c r="K135" i="9"/>
  <c r="J135" i="9"/>
  <c r="L141" i="9"/>
  <c r="K141" i="9"/>
  <c r="J141" i="9"/>
  <c r="L154" i="9"/>
  <c r="K154" i="9"/>
  <c r="J154" i="9"/>
  <c r="L160" i="9"/>
  <c r="K160" i="9"/>
  <c r="J160" i="9"/>
  <c r="K167" i="9"/>
  <c r="J167" i="9"/>
  <c r="J173" i="9"/>
  <c r="L173" i="9"/>
  <c r="K173" i="9"/>
  <c r="L186" i="9"/>
  <c r="K186" i="9"/>
  <c r="J186" i="9"/>
  <c r="L192" i="9"/>
  <c r="K192" i="9"/>
  <c r="J192" i="9"/>
  <c r="K199" i="9"/>
  <c r="J199" i="9"/>
  <c r="L205" i="9"/>
  <c r="K205" i="9"/>
  <c r="J205" i="9"/>
  <c r="L218" i="9"/>
  <c r="J218" i="9"/>
  <c r="K218" i="9"/>
  <c r="L224" i="9"/>
  <c r="K224" i="9"/>
  <c r="J224" i="9"/>
  <c r="K231" i="9"/>
  <c r="J231" i="9"/>
  <c r="L237" i="9"/>
  <c r="K237" i="9"/>
  <c r="J237" i="9"/>
  <c r="L250" i="9"/>
  <c r="K250" i="9"/>
  <c r="J250" i="9"/>
  <c r="L256" i="9"/>
  <c r="K256" i="9"/>
  <c r="J256" i="9"/>
  <c r="J263" i="9"/>
  <c r="K263" i="9"/>
  <c r="L269" i="9"/>
  <c r="K269" i="9"/>
  <c r="J269" i="9"/>
  <c r="K282" i="9"/>
  <c r="L282" i="9"/>
  <c r="J282" i="9"/>
  <c r="K288" i="9"/>
  <c r="L288" i="9"/>
  <c r="J288" i="9"/>
  <c r="K295" i="9"/>
  <c r="J295" i="9"/>
  <c r="K301" i="9"/>
  <c r="L301" i="9"/>
  <c r="J301" i="9"/>
  <c r="L314" i="9"/>
  <c r="K314" i="9"/>
  <c r="J314" i="9"/>
  <c r="L320" i="9"/>
  <c r="K320" i="9"/>
  <c r="J320" i="9"/>
  <c r="K327" i="9"/>
  <c r="J327" i="9"/>
  <c r="K333" i="9"/>
  <c r="L333" i="9"/>
  <c r="J333" i="9"/>
  <c r="L346" i="9"/>
  <c r="K346" i="9"/>
  <c r="J346" i="9"/>
  <c r="L352" i="9"/>
  <c r="K352" i="9"/>
  <c r="J352" i="9"/>
  <c r="E53" i="9"/>
  <c r="D53" i="9"/>
  <c r="C53" i="9"/>
  <c r="L32" i="9"/>
  <c r="K32" i="9"/>
  <c r="J32" i="9"/>
  <c r="L60" i="9"/>
  <c r="K60" i="9"/>
  <c r="J60" i="9"/>
  <c r="D80" i="9"/>
  <c r="F80" i="9"/>
  <c r="E80" i="9"/>
  <c r="F106" i="9"/>
  <c r="E106" i="9"/>
  <c r="D106" i="9"/>
  <c r="F125" i="9"/>
  <c r="E125" i="9"/>
  <c r="D125" i="9"/>
  <c r="F157" i="9"/>
  <c r="D157" i="9"/>
  <c r="E157" i="9"/>
  <c r="F176" i="9"/>
  <c r="E176" i="9"/>
  <c r="D176" i="9"/>
  <c r="E208" i="9"/>
  <c r="D208" i="9"/>
  <c r="F208" i="9"/>
  <c r="E234" i="9"/>
  <c r="F234" i="9"/>
  <c r="D234" i="9"/>
  <c r="D247" i="9"/>
  <c r="E247" i="9"/>
  <c r="F272" i="9"/>
  <c r="D272" i="9"/>
  <c r="E272" i="9"/>
  <c r="E304" i="9"/>
  <c r="D304" i="9"/>
  <c r="F304" i="9"/>
  <c r="E330" i="9"/>
  <c r="D330" i="9"/>
  <c r="F330" i="9"/>
  <c r="J86" i="9"/>
  <c r="K86" i="9"/>
  <c r="L111" i="9"/>
  <c r="K111" i="9"/>
  <c r="J111" i="9"/>
  <c r="L130" i="9"/>
  <c r="J130" i="9"/>
  <c r="K130" i="9"/>
  <c r="L156" i="9"/>
  <c r="K156" i="9"/>
  <c r="J156" i="9"/>
  <c r="L175" i="9"/>
  <c r="J175" i="9"/>
  <c r="K175" i="9"/>
  <c r="L201" i="9"/>
  <c r="K201" i="9"/>
  <c r="J201" i="9"/>
  <c r="L226" i="9"/>
  <c r="J226" i="9"/>
  <c r="K226" i="9"/>
  <c r="L252" i="9"/>
  <c r="K252" i="9"/>
  <c r="J252" i="9"/>
  <c r="K278" i="9"/>
  <c r="J278" i="9"/>
  <c r="K297" i="9"/>
  <c r="L297" i="9"/>
  <c r="J297" i="9"/>
  <c r="L322" i="9"/>
  <c r="K322" i="9"/>
  <c r="J322" i="9"/>
  <c r="K348" i="9"/>
  <c r="L348" i="9"/>
  <c r="J348" i="9"/>
  <c r="E27" i="9"/>
  <c r="F27" i="9"/>
  <c r="D27" i="9"/>
  <c r="D54" i="9"/>
  <c r="E54" i="9"/>
  <c r="C47" i="9"/>
  <c r="L61" i="9"/>
  <c r="J61" i="9"/>
  <c r="K61" i="9"/>
  <c r="D81" i="9"/>
  <c r="F81" i="9"/>
  <c r="E81" i="9"/>
  <c r="F126" i="9"/>
  <c r="E126" i="9"/>
  <c r="D126" i="9"/>
  <c r="E190" i="9"/>
  <c r="F190" i="9"/>
  <c r="D190" i="9"/>
  <c r="F209" i="9"/>
  <c r="D209" i="9"/>
  <c r="E209" i="9"/>
  <c r="F235" i="9"/>
  <c r="E235" i="9"/>
  <c r="D235" i="9"/>
  <c r="F254" i="9"/>
  <c r="E254" i="9"/>
  <c r="D254" i="9"/>
  <c r="F273" i="9"/>
  <c r="E273" i="9"/>
  <c r="D273" i="9"/>
  <c r="F299" i="9"/>
  <c r="D299" i="9"/>
  <c r="E299" i="9"/>
  <c r="D312" i="9"/>
  <c r="E312" i="9"/>
  <c r="F331" i="9"/>
  <c r="E331" i="9"/>
  <c r="D331" i="9"/>
  <c r="L93" i="9"/>
  <c r="J93" i="9"/>
  <c r="K93" i="9"/>
  <c r="K119" i="9"/>
  <c r="J119" i="9"/>
  <c r="L144" i="9"/>
  <c r="K144" i="9"/>
  <c r="J144" i="9"/>
  <c r="J215" i="9"/>
  <c r="K215" i="9"/>
  <c r="L234" i="9"/>
  <c r="K234" i="9"/>
  <c r="J234" i="9"/>
  <c r="J247" i="9"/>
  <c r="K247" i="9"/>
  <c r="L272" i="9"/>
  <c r="J272" i="9"/>
  <c r="K272" i="9"/>
  <c r="L298" i="9"/>
  <c r="K298" i="9"/>
  <c r="J298" i="9"/>
  <c r="K317" i="9"/>
  <c r="J317" i="9"/>
  <c r="L317" i="9"/>
  <c r="K330" i="9"/>
  <c r="L330" i="9"/>
  <c r="J330" i="9"/>
  <c r="L349" i="9"/>
  <c r="K349" i="9"/>
  <c r="J349" i="9"/>
  <c r="F25" i="9"/>
  <c r="D25" i="9"/>
  <c r="E25" i="9"/>
  <c r="F31" i="9"/>
  <c r="D31" i="9"/>
  <c r="E31" i="9"/>
  <c r="E39" i="9"/>
  <c r="D39" i="9"/>
  <c r="F46" i="9"/>
  <c r="E46" i="9"/>
  <c r="D46" i="9"/>
  <c r="F58" i="9"/>
  <c r="D58" i="9"/>
  <c r="E58" i="9"/>
  <c r="F64" i="9"/>
  <c r="D64" i="9"/>
  <c r="E64" i="9"/>
  <c r="C52" i="9"/>
  <c r="C58" i="9"/>
  <c r="C64" i="9"/>
  <c r="L25" i="9"/>
  <c r="K25" i="9"/>
  <c r="J25" i="9"/>
  <c r="L31" i="9"/>
  <c r="K31" i="9"/>
  <c r="J31" i="9"/>
  <c r="K39" i="9"/>
  <c r="J39" i="9"/>
  <c r="K45" i="9"/>
  <c r="J45" i="9"/>
  <c r="L45" i="9"/>
  <c r="J53" i="9"/>
  <c r="K53" i="9"/>
  <c r="J59" i="9"/>
  <c r="K59" i="9"/>
  <c r="L59" i="9"/>
  <c r="J65" i="9"/>
  <c r="K65" i="9"/>
  <c r="L65" i="9"/>
  <c r="D73" i="9"/>
  <c r="E73" i="9"/>
  <c r="F79" i="9"/>
  <c r="D79" i="9"/>
  <c r="E79" i="9"/>
  <c r="L74" i="9"/>
  <c r="J74" i="9"/>
  <c r="K74" i="9"/>
  <c r="L81" i="9"/>
  <c r="J81" i="9"/>
  <c r="K81" i="9"/>
  <c r="E86" i="9"/>
  <c r="D86" i="9"/>
  <c r="F92" i="9"/>
  <c r="E92" i="9"/>
  <c r="D92" i="9"/>
  <c r="F98" i="9"/>
  <c r="E98" i="9"/>
  <c r="D98" i="9"/>
  <c r="F105" i="9"/>
  <c r="E105" i="9"/>
  <c r="D105" i="9"/>
  <c r="E111" i="9"/>
  <c r="F111" i="9"/>
  <c r="D111" i="9"/>
  <c r="E118" i="9"/>
  <c r="D118" i="9"/>
  <c r="F124" i="9"/>
  <c r="E124" i="9"/>
  <c r="D124" i="9"/>
  <c r="F130" i="9"/>
  <c r="E130" i="9"/>
  <c r="D130" i="9"/>
  <c r="F137" i="9"/>
  <c r="E137" i="9"/>
  <c r="D137" i="9"/>
  <c r="F143" i="9"/>
  <c r="E143" i="9"/>
  <c r="D143" i="9"/>
  <c r="D150" i="9"/>
  <c r="E150" i="9"/>
  <c r="E156" i="9"/>
  <c r="F156" i="9"/>
  <c r="D156" i="9"/>
  <c r="F162" i="9"/>
  <c r="E162" i="9"/>
  <c r="D162" i="9"/>
  <c r="F169" i="9"/>
  <c r="D169" i="9"/>
  <c r="E169" i="9"/>
  <c r="F175" i="9"/>
  <c r="D175" i="9"/>
  <c r="E175" i="9"/>
  <c r="E182" i="9"/>
  <c r="D182" i="9"/>
  <c r="D188" i="9"/>
  <c r="E188" i="9"/>
  <c r="F188" i="9"/>
  <c r="D194" i="9"/>
  <c r="F194" i="9"/>
  <c r="E194" i="9"/>
  <c r="F201" i="9"/>
  <c r="E201" i="9"/>
  <c r="D201" i="9"/>
  <c r="F207" i="9"/>
  <c r="E207" i="9"/>
  <c r="D207" i="9"/>
  <c r="E214" i="9"/>
  <c r="D214" i="9"/>
  <c r="F220" i="9"/>
  <c r="E220" i="9"/>
  <c r="D220" i="9"/>
  <c r="E226" i="9"/>
  <c r="F226" i="9"/>
  <c r="D226" i="9"/>
  <c r="F233" i="9"/>
  <c r="E233" i="9"/>
  <c r="D233" i="9"/>
  <c r="F239" i="9"/>
  <c r="E239" i="9"/>
  <c r="D239" i="9"/>
  <c r="E246" i="9"/>
  <c r="D246" i="9"/>
  <c r="E252" i="9"/>
  <c r="F252" i="9"/>
  <c r="D252" i="9"/>
  <c r="F258" i="9"/>
  <c r="E258" i="9"/>
  <c r="D258" i="9"/>
  <c r="F265" i="9"/>
  <c r="D265" i="9"/>
  <c r="E265" i="9"/>
  <c r="F271" i="9"/>
  <c r="E271" i="9"/>
  <c r="D271" i="9"/>
  <c r="D278" i="9"/>
  <c r="E278" i="9"/>
  <c r="F284" i="9"/>
  <c r="D284" i="9"/>
  <c r="E284" i="9"/>
  <c r="D290" i="9"/>
  <c r="F290" i="9"/>
  <c r="E290" i="9"/>
  <c r="F297" i="9"/>
  <c r="E297" i="9"/>
  <c r="D297" i="9"/>
  <c r="F303" i="9"/>
  <c r="E303" i="9"/>
  <c r="D303" i="9"/>
  <c r="D310" i="9"/>
  <c r="E310" i="9"/>
  <c r="F316" i="9"/>
  <c r="E316" i="9"/>
  <c r="D316" i="9"/>
  <c r="E322" i="9"/>
  <c r="D322" i="9"/>
  <c r="F322" i="9"/>
  <c r="F329" i="9"/>
  <c r="E329" i="9"/>
  <c r="D329" i="9"/>
  <c r="F335" i="9"/>
  <c r="E335" i="9"/>
  <c r="D335" i="9"/>
  <c r="E342" i="9"/>
  <c r="D342" i="9"/>
  <c r="F348" i="9"/>
  <c r="E348" i="9"/>
  <c r="D348" i="9"/>
  <c r="F354" i="9"/>
  <c r="E354" i="9"/>
  <c r="D354" i="9"/>
  <c r="K79" i="9"/>
  <c r="L79" i="9"/>
  <c r="J79" i="9"/>
  <c r="L91" i="9"/>
  <c r="J91" i="9"/>
  <c r="K91" i="9"/>
  <c r="L97" i="9"/>
  <c r="J97" i="9"/>
  <c r="K97" i="9"/>
  <c r="K104" i="9"/>
  <c r="J104" i="9"/>
  <c r="L110" i="9"/>
  <c r="J110" i="9"/>
  <c r="K110" i="9"/>
  <c r="L123" i="9"/>
  <c r="J123" i="9"/>
  <c r="K123" i="9"/>
  <c r="L129" i="9"/>
  <c r="J129" i="9"/>
  <c r="K129" i="9"/>
  <c r="K136" i="9"/>
  <c r="J136" i="9"/>
  <c r="L142" i="9"/>
  <c r="K142" i="9"/>
  <c r="J142" i="9"/>
  <c r="L155" i="9"/>
  <c r="J155" i="9"/>
  <c r="K155" i="9"/>
  <c r="J161" i="9"/>
  <c r="K161" i="9"/>
  <c r="L161" i="9"/>
  <c r="K168" i="9"/>
  <c r="J168" i="9"/>
  <c r="L174" i="9"/>
  <c r="K174" i="9"/>
  <c r="J174" i="9"/>
  <c r="L187" i="9"/>
  <c r="K187" i="9"/>
  <c r="J187" i="9"/>
  <c r="L193" i="9"/>
  <c r="K193" i="9"/>
  <c r="J193" i="9"/>
  <c r="K200" i="9"/>
  <c r="J200" i="9"/>
  <c r="L206" i="9"/>
  <c r="K206" i="9"/>
  <c r="J206" i="9"/>
  <c r="L219" i="9"/>
  <c r="J219" i="9"/>
  <c r="K219" i="9"/>
  <c r="L225" i="9"/>
  <c r="J225" i="9"/>
  <c r="K225" i="9"/>
  <c r="J232" i="9"/>
  <c r="K232" i="9"/>
  <c r="L238" i="9"/>
  <c r="J238" i="9"/>
  <c r="K238" i="9"/>
  <c r="J251" i="9"/>
  <c r="K251" i="9"/>
  <c r="L251" i="9"/>
  <c r="J257" i="9"/>
  <c r="K257" i="9"/>
  <c r="L257" i="9"/>
  <c r="J264" i="9"/>
  <c r="K264" i="9"/>
  <c r="K270" i="9"/>
  <c r="L270" i="9"/>
  <c r="J270" i="9"/>
  <c r="L283" i="9"/>
  <c r="K283" i="9"/>
  <c r="J283" i="9"/>
  <c r="L289" i="9"/>
  <c r="K289" i="9"/>
  <c r="J289" i="9"/>
  <c r="K296" i="9"/>
  <c r="J296" i="9"/>
  <c r="K302" i="9"/>
  <c r="L302" i="9"/>
  <c r="J302" i="9"/>
  <c r="L315" i="9"/>
  <c r="K315" i="9"/>
  <c r="J315" i="9"/>
  <c r="L321" i="9"/>
  <c r="K321" i="9"/>
  <c r="J321" i="9"/>
  <c r="J328" i="9"/>
  <c r="K328" i="9"/>
  <c r="L334" i="9"/>
  <c r="K334" i="9"/>
  <c r="J334" i="9"/>
  <c r="K347" i="9"/>
  <c r="J347" i="9"/>
  <c r="L347" i="9"/>
  <c r="K353" i="9"/>
  <c r="J353" i="9"/>
  <c r="L353" i="9"/>
  <c r="E40" i="9"/>
  <c r="D40" i="9"/>
  <c r="D294" i="9"/>
  <c r="E242" i="9"/>
  <c r="D242" i="9"/>
  <c r="F249" i="9"/>
  <c r="E249" i="9"/>
  <c r="D249" i="9"/>
  <c r="F255" i="9"/>
  <c r="E255" i="9"/>
  <c r="D255" i="9"/>
  <c r="E268" i="9"/>
  <c r="D268" i="9"/>
  <c r="F268" i="9"/>
  <c r="F274" i="9"/>
  <c r="E274" i="9"/>
  <c r="D274" i="9"/>
  <c r="F281" i="9"/>
  <c r="E281" i="9"/>
  <c r="D281" i="9"/>
  <c r="F287" i="9"/>
  <c r="E287" i="9"/>
  <c r="D287" i="9"/>
  <c r="F300" i="9"/>
  <c r="E300" i="9"/>
  <c r="F306" i="9"/>
  <c r="E306" i="9"/>
  <c r="F313" i="9"/>
  <c r="D313" i="9"/>
  <c r="E313" i="9"/>
  <c r="F319" i="9"/>
  <c r="D319" i="9"/>
  <c r="E319" i="9"/>
  <c r="E326" i="9"/>
  <c r="D326" i="9"/>
  <c r="F332" i="9"/>
  <c r="E332" i="9"/>
  <c r="D332" i="9"/>
  <c r="F338" i="9"/>
  <c r="D338" i="9"/>
  <c r="E338" i="9"/>
  <c r="F345" i="9"/>
  <c r="E345" i="9"/>
  <c r="D345" i="9"/>
  <c r="F351" i="9"/>
  <c r="E351" i="9"/>
  <c r="D351" i="9"/>
  <c r="K88" i="9"/>
  <c r="J88" i="9"/>
  <c r="L94" i="9"/>
  <c r="K94" i="9"/>
  <c r="J94" i="9"/>
  <c r="J107" i="9"/>
  <c r="K107" i="9"/>
  <c r="L107" i="9"/>
  <c r="J113" i="9"/>
  <c r="L113" i="9"/>
  <c r="K113" i="9"/>
  <c r="K120" i="9"/>
  <c r="J120" i="9"/>
  <c r="L126" i="9"/>
  <c r="K126" i="9"/>
  <c r="J126" i="9"/>
  <c r="L139" i="9"/>
  <c r="J139" i="9"/>
  <c r="K139" i="9"/>
  <c r="L145" i="9"/>
  <c r="J145" i="9"/>
  <c r="K145" i="9"/>
  <c r="K152" i="9"/>
  <c r="J152" i="9"/>
  <c r="L158" i="9"/>
  <c r="K158" i="9"/>
  <c r="J158" i="9"/>
  <c r="L171" i="9"/>
  <c r="K171" i="9"/>
  <c r="J171" i="9"/>
  <c r="L177" i="9"/>
  <c r="K177" i="9"/>
  <c r="J177" i="9"/>
  <c r="K184" i="9"/>
  <c r="J184" i="9"/>
  <c r="L190" i="9"/>
  <c r="J190" i="9"/>
  <c r="K190" i="9"/>
  <c r="J203" i="9"/>
  <c r="L203" i="9"/>
  <c r="K203" i="9"/>
  <c r="L209" i="9"/>
  <c r="J209" i="9"/>
  <c r="K209" i="9"/>
  <c r="K216" i="9"/>
  <c r="J216" i="9"/>
  <c r="L222" i="9"/>
  <c r="K222" i="9"/>
  <c r="J222" i="9"/>
  <c r="L235" i="9"/>
  <c r="J235" i="9"/>
  <c r="K235" i="9"/>
  <c r="L241" i="9"/>
  <c r="K241" i="9"/>
  <c r="J241" i="9"/>
  <c r="J248" i="9"/>
  <c r="K248" i="9"/>
  <c r="L254" i="9"/>
  <c r="J254" i="9"/>
  <c r="K254" i="9"/>
  <c r="L267" i="9"/>
  <c r="K267" i="9"/>
  <c r="J267" i="9"/>
  <c r="K273" i="9"/>
  <c r="L273" i="9"/>
  <c r="J273" i="9"/>
  <c r="K280" i="9"/>
  <c r="J280" i="9"/>
  <c r="L286" i="9"/>
  <c r="K286" i="9"/>
  <c r="J286" i="9"/>
  <c r="K299" i="9"/>
  <c r="J299" i="9"/>
  <c r="L299" i="9"/>
  <c r="K305" i="9"/>
  <c r="L305" i="9"/>
  <c r="J305" i="9"/>
  <c r="K312" i="9"/>
  <c r="J312" i="9"/>
  <c r="K318" i="9"/>
  <c r="L318" i="9"/>
  <c r="J318" i="9"/>
  <c r="K331" i="9"/>
  <c r="L331" i="9"/>
  <c r="J331" i="9"/>
  <c r="K337" i="9"/>
  <c r="L337" i="9"/>
  <c r="J337" i="9"/>
  <c r="K344" i="9"/>
  <c r="J344" i="9"/>
  <c r="L350" i="9"/>
  <c r="K350" i="9"/>
  <c r="J350" i="9"/>
  <c r="I358" i="9"/>
  <c r="D262" i="9"/>
  <c r="D300" i="9"/>
  <c r="L172" i="9"/>
  <c r="K172" i="9"/>
  <c r="J172" i="9"/>
  <c r="L178" i="9"/>
  <c r="K178" i="9"/>
  <c r="J178" i="9"/>
  <c r="L185" i="9"/>
  <c r="K185" i="9"/>
  <c r="J185" i="9"/>
  <c r="L191" i="9"/>
  <c r="K191" i="9"/>
  <c r="K198" i="9"/>
  <c r="J198" i="9"/>
  <c r="L204" i="9"/>
  <c r="K204" i="9"/>
  <c r="J204" i="9"/>
  <c r="L210" i="9"/>
  <c r="K210" i="9"/>
  <c r="J210" i="9"/>
  <c r="L217" i="9"/>
  <c r="J217" i="9"/>
  <c r="K217" i="9"/>
  <c r="L223" i="9"/>
  <c r="J223" i="9"/>
  <c r="K223" i="9"/>
  <c r="J230" i="9"/>
  <c r="K230" i="9"/>
  <c r="L236" i="9"/>
  <c r="J236" i="9"/>
  <c r="K236" i="9"/>
  <c r="L242" i="9"/>
  <c r="J242" i="9"/>
  <c r="K242" i="9"/>
  <c r="L249" i="9"/>
  <c r="K249" i="9"/>
  <c r="J249" i="9"/>
  <c r="L255" i="9"/>
  <c r="J255" i="9"/>
  <c r="K255" i="9"/>
  <c r="K262" i="9"/>
  <c r="J262" i="9"/>
  <c r="L268" i="9"/>
  <c r="K268" i="9"/>
  <c r="J268" i="9"/>
  <c r="L274" i="9"/>
  <c r="K274" i="9"/>
  <c r="J274" i="9"/>
  <c r="K281" i="9"/>
  <c r="J281" i="9"/>
  <c r="L281" i="9"/>
  <c r="K287" i="9"/>
  <c r="L287" i="9"/>
  <c r="J287" i="9"/>
  <c r="K294" i="9"/>
  <c r="J294" i="9"/>
  <c r="K300" i="9"/>
  <c r="L300" i="9"/>
  <c r="J300" i="9"/>
  <c r="K306" i="9"/>
  <c r="L306" i="9"/>
  <c r="J306" i="9"/>
  <c r="L313" i="9"/>
  <c r="J313" i="9"/>
  <c r="K313" i="9"/>
  <c r="L319" i="9"/>
  <c r="K319" i="9"/>
  <c r="J319" i="9"/>
  <c r="K326" i="9"/>
  <c r="J326" i="9"/>
  <c r="K332" i="9"/>
  <c r="L332" i="9"/>
  <c r="J332" i="9"/>
  <c r="K338" i="9"/>
  <c r="L338" i="9"/>
  <c r="L345" i="9"/>
  <c r="K345" i="9"/>
  <c r="J345" i="9"/>
  <c r="L351" i="9"/>
  <c r="K351" i="9"/>
  <c r="J351" i="9"/>
  <c r="D306" i="9"/>
  <c r="F242" i="9"/>
  <c r="J191" i="9"/>
  <c r="C22" i="9"/>
  <c r="G21" i="9"/>
  <c r="C46" i="9"/>
  <c r="G43" i="9"/>
  <c r="I53" i="9"/>
  <c r="I26" i="9"/>
  <c r="C39" i="9"/>
  <c r="M40" i="9"/>
  <c r="I60" i="9"/>
  <c r="C336" i="9"/>
  <c r="G120" i="9"/>
  <c r="I43" i="9"/>
  <c r="M47" i="9"/>
  <c r="G80" i="9"/>
  <c r="G166" i="9"/>
  <c r="C62" i="9"/>
  <c r="G212" i="9"/>
  <c r="G274" i="9"/>
  <c r="C28" i="9"/>
  <c r="G53" i="9"/>
  <c r="C335" i="9"/>
  <c r="G335" i="9"/>
  <c r="M309" i="9"/>
  <c r="I309" i="9"/>
  <c r="M31" i="9"/>
  <c r="C55" i="9"/>
  <c r="M52" i="9"/>
  <c r="C220" i="9"/>
  <c r="I367" i="9"/>
  <c r="G221" i="9"/>
  <c r="C221" i="9"/>
  <c r="C19" i="9"/>
  <c r="C27" i="9"/>
  <c r="G20" i="9"/>
  <c r="I32" i="9"/>
  <c r="I25" i="9"/>
  <c r="M30" i="9"/>
  <c r="M22" i="9"/>
  <c r="C45" i="9"/>
  <c r="C38" i="9"/>
  <c r="G44" i="9"/>
  <c r="I37" i="9"/>
  <c r="I45" i="9"/>
  <c r="M41" i="9"/>
  <c r="M48" i="9"/>
  <c r="C56" i="9"/>
  <c r="C63" i="9"/>
  <c r="I54" i="9"/>
  <c r="I61" i="9"/>
  <c r="I72" i="9"/>
  <c r="M73" i="9"/>
  <c r="C111" i="9"/>
  <c r="C150" i="9"/>
  <c r="C188" i="9"/>
  <c r="C226" i="9"/>
  <c r="C265" i="9"/>
  <c r="C303" i="9"/>
  <c r="C344" i="9"/>
  <c r="G127" i="9"/>
  <c r="G173" i="9"/>
  <c r="G222" i="9"/>
  <c r="G287" i="9"/>
  <c r="I321" i="9"/>
  <c r="M199" i="9"/>
  <c r="M63" i="9"/>
  <c r="I63" i="9"/>
  <c r="G73" i="9"/>
  <c r="C73" i="9"/>
  <c r="C85" i="9"/>
  <c r="G85" i="9"/>
  <c r="C97" i="9"/>
  <c r="G97" i="9"/>
  <c r="C117" i="9"/>
  <c r="G117" i="9"/>
  <c r="C161" i="9"/>
  <c r="G161" i="9"/>
  <c r="C174" i="9"/>
  <c r="G174" i="9"/>
  <c r="C193" i="9"/>
  <c r="G193" i="9"/>
  <c r="G213" i="9"/>
  <c r="C213" i="9"/>
  <c r="G232" i="9"/>
  <c r="C232" i="9"/>
  <c r="G251" i="9"/>
  <c r="C251" i="9"/>
  <c r="G277" i="9"/>
  <c r="C277" i="9"/>
  <c r="G296" i="9"/>
  <c r="C296" i="9"/>
  <c r="G309" i="9"/>
  <c r="C309" i="9"/>
  <c r="G328" i="9"/>
  <c r="C328" i="9"/>
  <c r="G341" i="9"/>
  <c r="C341" i="9"/>
  <c r="M90" i="9"/>
  <c r="I90" i="9"/>
  <c r="M135" i="9"/>
  <c r="I135" i="9"/>
  <c r="M154" i="9"/>
  <c r="I154" i="9"/>
  <c r="M167" i="9"/>
  <c r="I167" i="9"/>
  <c r="I186" i="9"/>
  <c r="M186" i="9"/>
  <c r="M224" i="9"/>
  <c r="I224" i="9"/>
  <c r="M231" i="9"/>
  <c r="I231" i="9"/>
  <c r="M256" i="9"/>
  <c r="I256" i="9"/>
  <c r="M269" i="9"/>
  <c r="I269" i="9"/>
  <c r="I282" i="9"/>
  <c r="M282" i="9"/>
  <c r="M295" i="9"/>
  <c r="I295" i="9"/>
  <c r="M314" i="9"/>
  <c r="I314" i="9"/>
  <c r="M327" i="9"/>
  <c r="I327" i="9"/>
  <c r="M352" i="9"/>
  <c r="I352" i="9"/>
  <c r="G78" i="9"/>
  <c r="C78" i="9"/>
  <c r="C342" i="9"/>
  <c r="G342" i="9"/>
  <c r="M91" i="9"/>
  <c r="I91" i="9"/>
  <c r="I117" i="9"/>
  <c r="M117" i="9"/>
  <c r="M136" i="9"/>
  <c r="I136" i="9"/>
  <c r="M149" i="9"/>
  <c r="I149" i="9"/>
  <c r="M168" i="9"/>
  <c r="I168" i="9"/>
  <c r="M187" i="9"/>
  <c r="I187" i="9"/>
  <c r="M193" i="9"/>
  <c r="I193" i="9"/>
  <c r="M213" i="9"/>
  <c r="I213" i="9"/>
  <c r="M232" i="9"/>
  <c r="I232" i="9"/>
  <c r="M251" i="9"/>
  <c r="I251" i="9"/>
  <c r="M277" i="9"/>
  <c r="I277" i="9"/>
  <c r="M289" i="9"/>
  <c r="I289" i="9"/>
  <c r="M315" i="9"/>
  <c r="I315" i="9"/>
  <c r="M328" i="9"/>
  <c r="I328" i="9"/>
  <c r="M347" i="9"/>
  <c r="I347" i="9"/>
  <c r="M379" i="9"/>
  <c r="I379" i="9"/>
  <c r="G61" i="9"/>
  <c r="C143" i="9"/>
  <c r="C258" i="9"/>
  <c r="G77" i="9"/>
  <c r="C77" i="9"/>
  <c r="G71" i="9"/>
  <c r="C71" i="9"/>
  <c r="I75" i="9"/>
  <c r="M75" i="9"/>
  <c r="G87" i="9"/>
  <c r="C87" i="9"/>
  <c r="G100" i="9"/>
  <c r="C100" i="9"/>
  <c r="G112" i="9"/>
  <c r="C112" i="9"/>
  <c r="G125" i="9"/>
  <c r="C125" i="9"/>
  <c r="G138" i="9"/>
  <c r="C138" i="9"/>
  <c r="G151" i="9"/>
  <c r="C151" i="9"/>
  <c r="G164" i="9"/>
  <c r="C164" i="9"/>
  <c r="G176" i="9"/>
  <c r="C176" i="9"/>
  <c r="G189" i="9"/>
  <c r="C189" i="9"/>
  <c r="G202" i="9"/>
  <c r="C202" i="9"/>
  <c r="G215" i="9"/>
  <c r="C215" i="9"/>
  <c r="G240" i="9"/>
  <c r="C240" i="9"/>
  <c r="G253" i="9"/>
  <c r="C253" i="9"/>
  <c r="G266" i="9"/>
  <c r="C266" i="9"/>
  <c r="G279" i="9"/>
  <c r="C279" i="9"/>
  <c r="G292" i="9"/>
  <c r="C292" i="9"/>
  <c r="G304" i="9"/>
  <c r="C304" i="9"/>
  <c r="G317" i="9"/>
  <c r="C317" i="9"/>
  <c r="G330" i="9"/>
  <c r="C330" i="9"/>
  <c r="G343" i="9"/>
  <c r="C343" i="9"/>
  <c r="M86" i="9"/>
  <c r="I86" i="9"/>
  <c r="M98" i="9"/>
  <c r="I98" i="9"/>
  <c r="M105" i="9"/>
  <c r="I105" i="9"/>
  <c r="I118" i="9"/>
  <c r="M118" i="9"/>
  <c r="M130" i="9"/>
  <c r="I130" i="9"/>
  <c r="I143" i="9"/>
  <c r="M143" i="9"/>
  <c r="M150" i="9"/>
  <c r="I150" i="9"/>
  <c r="M156" i="9"/>
  <c r="I156" i="9"/>
  <c r="M162" i="9"/>
  <c r="I162" i="9"/>
  <c r="M169" i="9"/>
  <c r="I169" i="9"/>
  <c r="M175" i="9"/>
  <c r="I175" i="9"/>
  <c r="M182" i="9"/>
  <c r="I182" i="9"/>
  <c r="M188" i="9"/>
  <c r="I188" i="9"/>
  <c r="M194" i="9"/>
  <c r="I194" i="9"/>
  <c r="M207" i="9"/>
  <c r="I207" i="9"/>
  <c r="I214" i="9"/>
  <c r="M214" i="9"/>
  <c r="I220" i="9"/>
  <c r="M220" i="9"/>
  <c r="I226" i="9"/>
  <c r="M226" i="9"/>
  <c r="I233" i="9"/>
  <c r="M233" i="9"/>
  <c r="I239" i="9"/>
  <c r="M239" i="9"/>
  <c r="M246" i="9"/>
  <c r="I246" i="9"/>
  <c r="M252" i="9"/>
  <c r="I252" i="9"/>
  <c r="M258" i="9"/>
  <c r="I258" i="9"/>
  <c r="M265" i="9"/>
  <c r="I265" i="9"/>
  <c r="M271" i="9"/>
  <c r="I271" i="9"/>
  <c r="M278" i="9"/>
  <c r="I278" i="9"/>
  <c r="M284" i="9"/>
  <c r="I284" i="9"/>
  <c r="M290" i="9"/>
  <c r="I290" i="9"/>
  <c r="M297" i="9"/>
  <c r="I297" i="9"/>
  <c r="M303" i="9"/>
  <c r="I303" i="9"/>
  <c r="I310" i="9"/>
  <c r="M310" i="9"/>
  <c r="I316" i="9"/>
  <c r="M316" i="9"/>
  <c r="I322" i="9"/>
  <c r="M322" i="9"/>
  <c r="I329" i="9"/>
  <c r="M329" i="9"/>
  <c r="I335" i="9"/>
  <c r="M335" i="9"/>
  <c r="M342" i="9"/>
  <c r="I342" i="9"/>
  <c r="M348" i="9"/>
  <c r="I348" i="9"/>
  <c r="M354" i="9"/>
  <c r="I354" i="9"/>
  <c r="G364" i="9"/>
  <c r="C364" i="9"/>
  <c r="G370" i="9"/>
  <c r="C370" i="9"/>
  <c r="G376" i="9"/>
  <c r="C376" i="9"/>
  <c r="G382" i="9"/>
  <c r="C382" i="9"/>
  <c r="G69" i="9"/>
  <c r="C69" i="9"/>
  <c r="G76" i="9"/>
  <c r="C76" i="9"/>
  <c r="G70" i="9"/>
  <c r="C70" i="9"/>
  <c r="I70" i="9"/>
  <c r="M70" i="9"/>
  <c r="I76" i="9"/>
  <c r="M76" i="9"/>
  <c r="G88" i="9"/>
  <c r="C88" i="9"/>
  <c r="G94" i="9"/>
  <c r="C94" i="9"/>
  <c r="G101" i="9"/>
  <c r="C101" i="9"/>
  <c r="G107" i="9"/>
  <c r="C107" i="9"/>
  <c r="C113" i="9"/>
  <c r="G113" i="9"/>
  <c r="G126" i="9"/>
  <c r="C126" i="9"/>
  <c r="G133" i="9"/>
  <c r="C133" i="9"/>
  <c r="G139" i="9"/>
  <c r="C139" i="9"/>
  <c r="G145" i="9"/>
  <c r="C145" i="9"/>
  <c r="C152" i="9"/>
  <c r="G152" i="9"/>
  <c r="G165" i="9"/>
  <c r="C165" i="9"/>
  <c r="G171" i="9"/>
  <c r="C171" i="9"/>
  <c r="G177" i="9"/>
  <c r="C177" i="9"/>
  <c r="G184" i="9"/>
  <c r="C184" i="9"/>
  <c r="C190" i="9"/>
  <c r="G190" i="9"/>
  <c r="G203" i="9"/>
  <c r="C203" i="9"/>
  <c r="G209" i="9"/>
  <c r="C209" i="9"/>
  <c r="G216" i="9"/>
  <c r="C216" i="9"/>
  <c r="G229" i="9"/>
  <c r="C229" i="9"/>
  <c r="G235" i="9"/>
  <c r="C235" i="9"/>
  <c r="G248" i="9"/>
  <c r="C248" i="9"/>
  <c r="G254" i="9"/>
  <c r="C254" i="9"/>
  <c r="G261" i="9"/>
  <c r="C261" i="9"/>
  <c r="G267" i="9"/>
  <c r="C267" i="9"/>
  <c r="G273" i="9"/>
  <c r="C273" i="9"/>
  <c r="G280" i="9"/>
  <c r="C280" i="9"/>
  <c r="G286" i="9"/>
  <c r="C286" i="9"/>
  <c r="G293" i="9"/>
  <c r="C293" i="9"/>
  <c r="G299" i="9"/>
  <c r="C299" i="9"/>
  <c r="G305" i="9"/>
  <c r="C305" i="9"/>
  <c r="G312" i="9"/>
  <c r="C312" i="9"/>
  <c r="G318" i="9"/>
  <c r="C318" i="9"/>
  <c r="G325" i="9"/>
  <c r="C325" i="9"/>
  <c r="G331" i="9"/>
  <c r="C331" i="9"/>
  <c r="G337" i="9"/>
  <c r="C337" i="9"/>
  <c r="G350" i="9"/>
  <c r="C350" i="9"/>
  <c r="I80" i="9"/>
  <c r="M80" i="9"/>
  <c r="M87" i="9"/>
  <c r="I87" i="9"/>
  <c r="M93" i="9"/>
  <c r="I93" i="9"/>
  <c r="M106" i="9"/>
  <c r="I106" i="9"/>
  <c r="M112" i="9"/>
  <c r="I112" i="9"/>
  <c r="M119" i="9"/>
  <c r="I119" i="9"/>
  <c r="M125" i="9"/>
  <c r="I125" i="9"/>
  <c r="I138" i="9"/>
  <c r="M138" i="9"/>
  <c r="I144" i="9"/>
  <c r="M144" i="9"/>
  <c r="M151" i="9"/>
  <c r="I151" i="9"/>
  <c r="I157" i="9"/>
  <c r="M157" i="9"/>
  <c r="M170" i="9"/>
  <c r="I170" i="9"/>
  <c r="M176" i="9"/>
  <c r="I176" i="9"/>
  <c r="M183" i="9"/>
  <c r="I183" i="9"/>
  <c r="M189" i="9"/>
  <c r="I189" i="9"/>
  <c r="M202" i="9"/>
  <c r="I202" i="9"/>
  <c r="M208" i="9"/>
  <c r="I208" i="9"/>
  <c r="I215" i="9"/>
  <c r="M215" i="9"/>
  <c r="I221" i="9"/>
  <c r="M221" i="9"/>
  <c r="I234" i="9"/>
  <c r="M234" i="9"/>
  <c r="I240" i="9"/>
  <c r="M240" i="9"/>
  <c r="I247" i="9"/>
  <c r="M247" i="9"/>
  <c r="I253" i="9"/>
  <c r="M253" i="9"/>
  <c r="M266" i="9"/>
  <c r="I266" i="9"/>
  <c r="M272" i="9"/>
  <c r="I272" i="9"/>
  <c r="M279" i="9"/>
  <c r="I279" i="9"/>
  <c r="M285" i="9"/>
  <c r="I285" i="9"/>
  <c r="M298" i="9"/>
  <c r="I298" i="9"/>
  <c r="M304" i="9"/>
  <c r="I304" i="9"/>
  <c r="I311" i="9"/>
  <c r="M311" i="9"/>
  <c r="I317" i="9"/>
  <c r="M317" i="9"/>
  <c r="I330" i="9"/>
  <c r="M330" i="9"/>
  <c r="I336" i="9"/>
  <c r="M336" i="9"/>
  <c r="I343" i="9"/>
  <c r="M343" i="9"/>
  <c r="I349" i="9"/>
  <c r="M349" i="9"/>
  <c r="C32" i="9"/>
  <c r="C26" i="9"/>
  <c r="I24" i="9"/>
  <c r="M28" i="9"/>
  <c r="M21" i="9"/>
  <c r="I39" i="9"/>
  <c r="I46" i="9"/>
  <c r="M42" i="9"/>
  <c r="M49" i="9"/>
  <c r="C57" i="9"/>
  <c r="C65" i="9"/>
  <c r="I55" i="9"/>
  <c r="I62" i="9"/>
  <c r="I78" i="9"/>
  <c r="M79" i="9"/>
  <c r="C118" i="9"/>
  <c r="C156" i="9"/>
  <c r="C194" i="9"/>
  <c r="C233" i="9"/>
  <c r="C271" i="9"/>
  <c r="C310" i="9"/>
  <c r="C352" i="9"/>
  <c r="G89" i="9"/>
  <c r="G135" i="9"/>
  <c r="G181" i="9"/>
  <c r="G231" i="9"/>
  <c r="G301" i="9"/>
  <c r="G79" i="9"/>
  <c r="C79" i="9"/>
  <c r="C123" i="9"/>
  <c r="G123" i="9"/>
  <c r="C136" i="9"/>
  <c r="G136" i="9"/>
  <c r="G149" i="9"/>
  <c r="C149" i="9"/>
  <c r="C168" i="9"/>
  <c r="G168" i="9"/>
  <c r="G187" i="9"/>
  <c r="C187" i="9"/>
  <c r="C206" i="9"/>
  <c r="G206" i="9"/>
  <c r="G225" i="9"/>
  <c r="C225" i="9"/>
  <c r="G245" i="9"/>
  <c r="C245" i="9"/>
  <c r="G264" i="9"/>
  <c r="C264" i="9"/>
  <c r="G283" i="9"/>
  <c r="C283" i="9"/>
  <c r="G302" i="9"/>
  <c r="C302" i="9"/>
  <c r="G315" i="9"/>
  <c r="C315" i="9"/>
  <c r="G347" i="9"/>
  <c r="C347" i="9"/>
  <c r="M103" i="9"/>
  <c r="I103" i="9"/>
  <c r="M122" i="9"/>
  <c r="I122" i="9"/>
  <c r="M160" i="9"/>
  <c r="I160" i="9"/>
  <c r="M173" i="9"/>
  <c r="I173" i="9"/>
  <c r="M192" i="9"/>
  <c r="I192" i="9"/>
  <c r="I205" i="9"/>
  <c r="M205" i="9"/>
  <c r="M263" i="9"/>
  <c r="I263" i="9"/>
  <c r="M288" i="9"/>
  <c r="I288" i="9"/>
  <c r="M320" i="9"/>
  <c r="I320" i="9"/>
  <c r="M333" i="9"/>
  <c r="I333" i="9"/>
  <c r="M346" i="9"/>
  <c r="I346" i="9"/>
  <c r="G72" i="9"/>
  <c r="C72" i="9"/>
  <c r="I81" i="9"/>
  <c r="M81" i="9"/>
  <c r="G354" i="9"/>
  <c r="C354" i="9"/>
  <c r="M85" i="9"/>
  <c r="I85" i="9"/>
  <c r="M104" i="9"/>
  <c r="I104" i="9"/>
  <c r="M123" i="9"/>
  <c r="I123" i="9"/>
  <c r="M142" i="9"/>
  <c r="I142" i="9"/>
  <c r="M174" i="9"/>
  <c r="I174" i="9"/>
  <c r="M225" i="9"/>
  <c r="I225" i="9"/>
  <c r="M245" i="9"/>
  <c r="I245" i="9"/>
  <c r="M264" i="9"/>
  <c r="I264" i="9"/>
  <c r="M283" i="9"/>
  <c r="I283" i="9"/>
  <c r="M296" i="9"/>
  <c r="I296" i="9"/>
  <c r="M341" i="9"/>
  <c r="I341" i="9"/>
  <c r="G363" i="9"/>
  <c r="C363" i="9"/>
  <c r="G369" i="9"/>
  <c r="C369" i="9"/>
  <c r="G375" i="9"/>
  <c r="C375" i="9"/>
  <c r="M373" i="9"/>
  <c r="I373" i="9"/>
  <c r="C105" i="9"/>
  <c r="C182" i="9"/>
  <c r="C297" i="9"/>
  <c r="I206" i="9"/>
  <c r="I82" i="9"/>
  <c r="M82" i="9"/>
  <c r="G93" i="9"/>
  <c r="C93" i="9"/>
  <c r="G106" i="9"/>
  <c r="C106" i="9"/>
  <c r="G119" i="9"/>
  <c r="C119" i="9"/>
  <c r="G132" i="9"/>
  <c r="C132" i="9"/>
  <c r="G144" i="9"/>
  <c r="C144" i="9"/>
  <c r="G157" i="9"/>
  <c r="C157" i="9"/>
  <c r="G170" i="9"/>
  <c r="C170" i="9"/>
  <c r="G183" i="9"/>
  <c r="C183" i="9"/>
  <c r="G196" i="9"/>
  <c r="C196" i="9"/>
  <c r="G208" i="9"/>
  <c r="C208" i="9"/>
  <c r="G228" i="9"/>
  <c r="C228" i="9"/>
  <c r="G234" i="9"/>
  <c r="C234" i="9"/>
  <c r="G247" i="9"/>
  <c r="C247" i="9"/>
  <c r="G260" i="9"/>
  <c r="C260" i="9"/>
  <c r="G272" i="9"/>
  <c r="C272" i="9"/>
  <c r="G285" i="9"/>
  <c r="C285" i="9"/>
  <c r="G298" i="9"/>
  <c r="C298" i="9"/>
  <c r="G311" i="9"/>
  <c r="C311" i="9"/>
  <c r="G324" i="9"/>
  <c r="C324" i="9"/>
  <c r="G349" i="9"/>
  <c r="C349" i="9"/>
  <c r="M92" i="9"/>
  <c r="I92" i="9"/>
  <c r="M111" i="9"/>
  <c r="I111" i="9"/>
  <c r="M124" i="9"/>
  <c r="I124" i="9"/>
  <c r="I137" i="9"/>
  <c r="M137" i="9"/>
  <c r="M201" i="9"/>
  <c r="I201" i="9"/>
  <c r="G81" i="9"/>
  <c r="C81" i="9"/>
  <c r="G75" i="9"/>
  <c r="C75" i="9"/>
  <c r="G82" i="9"/>
  <c r="C82" i="9"/>
  <c r="I71" i="9"/>
  <c r="M71" i="9"/>
  <c r="I77" i="9"/>
  <c r="M77" i="9"/>
  <c r="G95" i="9"/>
  <c r="C95" i="9"/>
  <c r="G102" i="9"/>
  <c r="C102" i="9"/>
  <c r="G108" i="9"/>
  <c r="C108" i="9"/>
  <c r="C114" i="9"/>
  <c r="G114" i="9"/>
  <c r="C121" i="9"/>
  <c r="G121" i="9"/>
  <c r="G134" i="9"/>
  <c r="C134" i="9"/>
  <c r="G140" i="9"/>
  <c r="C140" i="9"/>
  <c r="G146" i="9"/>
  <c r="C146" i="9"/>
  <c r="C153" i="9"/>
  <c r="G153" i="9"/>
  <c r="C159" i="9"/>
  <c r="G159" i="9"/>
  <c r="G172" i="9"/>
  <c r="C172" i="9"/>
  <c r="G178" i="9"/>
  <c r="C178" i="9"/>
  <c r="G185" i="9"/>
  <c r="C185" i="9"/>
  <c r="C191" i="9"/>
  <c r="G191" i="9"/>
  <c r="C198" i="9"/>
  <c r="G198" i="9"/>
  <c r="G210" i="9"/>
  <c r="C210" i="9"/>
  <c r="G217" i="9"/>
  <c r="C217" i="9"/>
  <c r="C223" i="9"/>
  <c r="G223" i="9"/>
  <c r="G230" i="9"/>
  <c r="C230" i="9"/>
  <c r="G236" i="9"/>
  <c r="C236" i="9"/>
  <c r="C242" i="9"/>
  <c r="G242" i="9"/>
  <c r="G249" i="9"/>
  <c r="C249" i="9"/>
  <c r="G255" i="9"/>
  <c r="C255" i="9"/>
  <c r="G268" i="9"/>
  <c r="C268" i="9"/>
  <c r="G281" i="9"/>
  <c r="C281" i="9"/>
  <c r="G294" i="9"/>
  <c r="C294" i="9"/>
  <c r="G300" i="9"/>
  <c r="C300" i="9"/>
  <c r="G306" i="9"/>
  <c r="C306" i="9"/>
  <c r="G313" i="9"/>
  <c r="C313" i="9"/>
  <c r="G319" i="9"/>
  <c r="C319" i="9"/>
  <c r="G326" i="9"/>
  <c r="C326" i="9"/>
  <c r="G332" i="9"/>
  <c r="C332" i="9"/>
  <c r="G338" i="9"/>
  <c r="C338" i="9"/>
  <c r="G345" i="9"/>
  <c r="C345" i="9"/>
  <c r="G351" i="9"/>
  <c r="C351" i="9"/>
  <c r="M88" i="9"/>
  <c r="I88" i="9"/>
  <c r="M94" i="9"/>
  <c r="I94" i="9"/>
  <c r="M101" i="9"/>
  <c r="I101" i="9"/>
  <c r="M107" i="9"/>
  <c r="I107" i="9"/>
  <c r="M113" i="9"/>
  <c r="I113" i="9"/>
  <c r="M120" i="9"/>
  <c r="I120" i="9"/>
  <c r="M126" i="9"/>
  <c r="I126" i="9"/>
  <c r="M133" i="9"/>
  <c r="I133" i="9"/>
  <c r="M139" i="9"/>
  <c r="I139" i="9"/>
  <c r="M145" i="9"/>
  <c r="I145" i="9"/>
  <c r="M152" i="9"/>
  <c r="I152" i="9"/>
  <c r="I158" i="9"/>
  <c r="M158" i="9"/>
  <c r="I165" i="9"/>
  <c r="M165" i="9"/>
  <c r="I171" i="9"/>
  <c r="M171" i="9"/>
  <c r="I177" i="9"/>
  <c r="M177" i="9"/>
  <c r="M184" i="9"/>
  <c r="I184" i="9"/>
  <c r="M190" i="9"/>
  <c r="I190" i="9"/>
  <c r="M197" i="9"/>
  <c r="I197" i="9"/>
  <c r="M203" i="9"/>
  <c r="I203" i="9"/>
  <c r="M209" i="9"/>
  <c r="I209" i="9"/>
  <c r="I216" i="9"/>
  <c r="M216" i="9"/>
  <c r="I222" i="9"/>
  <c r="M222" i="9"/>
  <c r="I229" i="9"/>
  <c r="M229" i="9"/>
  <c r="I235" i="9"/>
  <c r="M235" i="9"/>
  <c r="I241" i="9"/>
  <c r="M241" i="9"/>
  <c r="I248" i="9"/>
  <c r="M248" i="9"/>
  <c r="I254" i="9"/>
  <c r="M254" i="9"/>
  <c r="I261" i="9"/>
  <c r="M261" i="9"/>
  <c r="I267" i="9"/>
  <c r="M267" i="9"/>
  <c r="I273" i="9"/>
  <c r="M273" i="9"/>
  <c r="M280" i="9"/>
  <c r="I280" i="9"/>
  <c r="M286" i="9"/>
  <c r="I286" i="9"/>
  <c r="M293" i="9"/>
  <c r="I293" i="9"/>
  <c r="M299" i="9"/>
  <c r="I299" i="9"/>
  <c r="M305" i="9"/>
  <c r="I305" i="9"/>
  <c r="I312" i="9"/>
  <c r="M312" i="9"/>
  <c r="I318" i="9"/>
  <c r="M318" i="9"/>
  <c r="I325" i="9"/>
  <c r="M325" i="9"/>
  <c r="I331" i="9"/>
  <c r="M331" i="9"/>
  <c r="I337" i="9"/>
  <c r="M337" i="9"/>
  <c r="I344" i="9"/>
  <c r="M344" i="9"/>
  <c r="I350" i="9"/>
  <c r="M350" i="9"/>
  <c r="G358" i="9"/>
  <c r="C358" i="9"/>
  <c r="C360" i="9"/>
  <c r="G360" i="9"/>
  <c r="C366" i="9"/>
  <c r="G366" i="9"/>
  <c r="C372" i="9"/>
  <c r="G372" i="9"/>
  <c r="C378" i="9"/>
  <c r="G378" i="9"/>
  <c r="M364" i="9"/>
  <c r="I364" i="9"/>
  <c r="I370" i="9"/>
  <c r="M370" i="9"/>
  <c r="I376" i="9"/>
  <c r="M376" i="9"/>
  <c r="M382" i="9"/>
  <c r="I382" i="9"/>
  <c r="C31" i="9"/>
  <c r="C25" i="9"/>
  <c r="M27" i="9"/>
  <c r="M20" i="9"/>
  <c r="G47" i="9"/>
  <c r="C51" i="9"/>
  <c r="C59" i="9"/>
  <c r="G64" i="9"/>
  <c r="I56" i="9"/>
  <c r="I64" i="9"/>
  <c r="M59" i="9"/>
  <c r="C86" i="9"/>
  <c r="C124" i="9"/>
  <c r="C162" i="9"/>
  <c r="C201" i="9"/>
  <c r="C239" i="9"/>
  <c r="C278" i="9"/>
  <c r="C316" i="9"/>
  <c r="G96" i="9"/>
  <c r="G142" i="9"/>
  <c r="G241" i="9"/>
  <c r="G329" i="9"/>
  <c r="M57" i="9"/>
  <c r="I57" i="9"/>
  <c r="C91" i="9"/>
  <c r="G91" i="9"/>
  <c r="G110" i="9"/>
  <c r="C110" i="9"/>
  <c r="C129" i="9"/>
  <c r="G129" i="9"/>
  <c r="C155" i="9"/>
  <c r="G155" i="9"/>
  <c r="C200" i="9"/>
  <c r="G200" i="9"/>
  <c r="G219" i="9"/>
  <c r="C219" i="9"/>
  <c r="G238" i="9"/>
  <c r="C238" i="9"/>
  <c r="G257" i="9"/>
  <c r="C257" i="9"/>
  <c r="G270" i="9"/>
  <c r="C270" i="9"/>
  <c r="G289" i="9"/>
  <c r="C289" i="9"/>
  <c r="G321" i="9"/>
  <c r="C321" i="9"/>
  <c r="G334" i="9"/>
  <c r="C334" i="9"/>
  <c r="G353" i="9"/>
  <c r="C353" i="9"/>
  <c r="M96" i="9"/>
  <c r="I96" i="9"/>
  <c r="M109" i="9"/>
  <c r="I109" i="9"/>
  <c r="M128" i="9"/>
  <c r="I128" i="9"/>
  <c r="M141" i="9"/>
  <c r="I141" i="9"/>
  <c r="M218" i="9"/>
  <c r="I218" i="9"/>
  <c r="M237" i="9"/>
  <c r="I237" i="9"/>
  <c r="M250" i="9"/>
  <c r="I250" i="9"/>
  <c r="I301" i="9"/>
  <c r="M301" i="9"/>
  <c r="I74" i="9"/>
  <c r="M74" i="9"/>
  <c r="G348" i="9"/>
  <c r="C348" i="9"/>
  <c r="M97" i="9"/>
  <c r="I97" i="9"/>
  <c r="M110" i="9"/>
  <c r="I110" i="9"/>
  <c r="M129" i="9"/>
  <c r="I129" i="9"/>
  <c r="M155" i="9"/>
  <c r="I155" i="9"/>
  <c r="M161" i="9"/>
  <c r="I161" i="9"/>
  <c r="M181" i="9"/>
  <c r="I181" i="9"/>
  <c r="I200" i="9"/>
  <c r="M200" i="9"/>
  <c r="I219" i="9"/>
  <c r="M219" i="9"/>
  <c r="M238" i="9"/>
  <c r="I238" i="9"/>
  <c r="M257" i="9"/>
  <c r="I257" i="9"/>
  <c r="M270" i="9"/>
  <c r="I270" i="9"/>
  <c r="M302" i="9"/>
  <c r="I302" i="9"/>
  <c r="M334" i="9"/>
  <c r="I334" i="9"/>
  <c r="M353" i="9"/>
  <c r="I353" i="9"/>
  <c r="G381" i="9"/>
  <c r="C381" i="9"/>
  <c r="M361" i="9"/>
  <c r="I361" i="9"/>
  <c r="M23" i="9"/>
  <c r="I23" i="9"/>
  <c r="M29" i="9"/>
  <c r="I29" i="9"/>
  <c r="C84" i="9"/>
  <c r="G84" i="9"/>
  <c r="C90" i="9"/>
  <c r="G90" i="9"/>
  <c r="G103" i="9"/>
  <c r="C103" i="9"/>
  <c r="G109" i="9"/>
  <c r="C109" i="9"/>
  <c r="C116" i="9"/>
  <c r="G116" i="9"/>
  <c r="C122" i="9"/>
  <c r="G122" i="9"/>
  <c r="C128" i="9"/>
  <c r="G128" i="9"/>
  <c r="G141" i="9"/>
  <c r="C141" i="9"/>
  <c r="G148" i="9"/>
  <c r="C148" i="9"/>
  <c r="C154" i="9"/>
  <c r="G154" i="9"/>
  <c r="C160" i="9"/>
  <c r="G160" i="9"/>
  <c r="C167" i="9"/>
  <c r="G167" i="9"/>
  <c r="G180" i="9"/>
  <c r="C180" i="9"/>
  <c r="G186" i="9"/>
  <c r="C186" i="9"/>
  <c r="C192" i="9"/>
  <c r="G192" i="9"/>
  <c r="C199" i="9"/>
  <c r="G199" i="9"/>
  <c r="C205" i="9"/>
  <c r="G205" i="9"/>
  <c r="G218" i="9"/>
  <c r="C218" i="9"/>
  <c r="C224" i="9"/>
  <c r="G224" i="9"/>
  <c r="G237" i="9"/>
  <c r="C237" i="9"/>
  <c r="C244" i="9"/>
  <c r="G244" i="9"/>
  <c r="G256" i="9"/>
  <c r="C256" i="9"/>
  <c r="C263" i="9"/>
  <c r="G263" i="9"/>
  <c r="G269" i="9"/>
  <c r="C269" i="9"/>
  <c r="C276" i="9"/>
  <c r="G276" i="9"/>
  <c r="G282" i="9"/>
  <c r="C282" i="9"/>
  <c r="C288" i="9"/>
  <c r="G288" i="9"/>
  <c r="G295" i="9"/>
  <c r="C295" i="9"/>
  <c r="C308" i="9"/>
  <c r="G308" i="9"/>
  <c r="G314" i="9"/>
  <c r="C314" i="9"/>
  <c r="G320" i="9"/>
  <c r="C320" i="9"/>
  <c r="G327" i="9"/>
  <c r="C327" i="9"/>
  <c r="G333" i="9"/>
  <c r="C333" i="9"/>
  <c r="G340" i="9"/>
  <c r="C340" i="9"/>
  <c r="G346" i="9"/>
  <c r="C346" i="9"/>
  <c r="M89" i="9"/>
  <c r="I89" i="9"/>
  <c r="M102" i="9"/>
  <c r="I102" i="9"/>
  <c r="M108" i="9"/>
  <c r="I108" i="9"/>
  <c r="M114" i="9"/>
  <c r="I114" i="9"/>
  <c r="M121" i="9"/>
  <c r="I121" i="9"/>
  <c r="M127" i="9"/>
  <c r="I127" i="9"/>
  <c r="M140" i="9"/>
  <c r="I140" i="9"/>
  <c r="M146" i="9"/>
  <c r="I146" i="9"/>
  <c r="M153" i="9"/>
  <c r="I153" i="9"/>
  <c r="I159" i="9"/>
  <c r="M159" i="9"/>
  <c r="I166" i="9"/>
  <c r="M166" i="9"/>
  <c r="I172" i="9"/>
  <c r="M172" i="9"/>
  <c r="I178" i="9"/>
  <c r="M178" i="9"/>
  <c r="I185" i="9"/>
  <c r="M185" i="9"/>
  <c r="I191" i="9"/>
  <c r="M191" i="9"/>
  <c r="M198" i="9"/>
  <c r="I198" i="9"/>
  <c r="M204" i="9"/>
  <c r="I204" i="9"/>
  <c r="M210" i="9"/>
  <c r="I210" i="9"/>
  <c r="I217" i="9"/>
  <c r="M217" i="9"/>
  <c r="I223" i="9"/>
  <c r="M223" i="9"/>
  <c r="I230" i="9"/>
  <c r="M230" i="9"/>
  <c r="I236" i="9"/>
  <c r="M236" i="9"/>
  <c r="I242" i="9"/>
  <c r="M242" i="9"/>
  <c r="I249" i="9"/>
  <c r="M249" i="9"/>
  <c r="I255" i="9"/>
  <c r="M255" i="9"/>
  <c r="I262" i="9"/>
  <c r="M262" i="9"/>
  <c r="I268" i="9"/>
  <c r="M268" i="9"/>
  <c r="I274" i="9"/>
  <c r="M274" i="9"/>
  <c r="I281" i="9"/>
  <c r="M281" i="9"/>
  <c r="I287" i="9"/>
  <c r="M287" i="9"/>
  <c r="M294" i="9"/>
  <c r="I294" i="9"/>
  <c r="M300" i="9"/>
  <c r="I300" i="9"/>
  <c r="M306" i="9"/>
  <c r="I306" i="9"/>
  <c r="I313" i="9"/>
  <c r="M313" i="9"/>
  <c r="I319" i="9"/>
  <c r="M319" i="9"/>
  <c r="I326" i="9"/>
  <c r="M326" i="9"/>
  <c r="I332" i="9"/>
  <c r="M332" i="9"/>
  <c r="I338" i="9"/>
  <c r="M338" i="9"/>
  <c r="I345" i="9"/>
  <c r="M345" i="9"/>
  <c r="I351" i="9"/>
  <c r="M351" i="9"/>
  <c r="C361" i="9"/>
  <c r="G361" i="9"/>
  <c r="C367" i="9"/>
  <c r="G367" i="9"/>
  <c r="C373" i="9"/>
  <c r="G373" i="9"/>
  <c r="C379" i="9"/>
  <c r="G379" i="9"/>
  <c r="C30" i="9"/>
  <c r="C24" i="9"/>
  <c r="C49" i="9"/>
  <c r="C42" i="9"/>
  <c r="G41" i="9"/>
  <c r="G48" i="9"/>
  <c r="M44" i="9"/>
  <c r="C60" i="9"/>
  <c r="G58" i="9"/>
  <c r="I58" i="9"/>
  <c r="I65" i="9"/>
  <c r="C92" i="9"/>
  <c r="C130" i="9"/>
  <c r="C169" i="9"/>
  <c r="C207" i="9"/>
  <c r="C246" i="9"/>
  <c r="C284" i="9"/>
  <c r="C322" i="9"/>
  <c r="G104" i="9"/>
  <c r="G197" i="9"/>
  <c r="G250" i="9"/>
  <c r="I95" i="9"/>
  <c r="C29" i="9"/>
  <c r="C23" i="9"/>
  <c r="C40" i="9"/>
  <c r="M38" i="9"/>
  <c r="C54" i="9"/>
  <c r="G52" i="9"/>
  <c r="C74" i="9"/>
  <c r="C98" i="9"/>
  <c r="C137" i="9"/>
  <c r="C175" i="9"/>
  <c r="C214" i="9"/>
  <c r="C252" i="9"/>
  <c r="C290" i="9"/>
  <c r="G158" i="9"/>
  <c r="G204" i="9"/>
  <c r="G262" i="9"/>
  <c r="I134" i="9"/>
  <c r="O5" i="2" l="1"/>
  <c r="O5" i="9"/>
  <c r="L73" i="9" l="1"/>
  <c r="L40" i="9"/>
  <c r="F73" i="9"/>
  <c r="F40" i="9"/>
  <c r="K70" i="9"/>
  <c r="K37" i="9"/>
  <c r="G37" i="9"/>
  <c r="E70" i="9"/>
  <c r="E37" i="9"/>
  <c r="M358" i="9"/>
  <c r="M69" i="9"/>
  <c r="M36" i="9"/>
  <c r="J358" i="9"/>
  <c r="J69" i="9"/>
  <c r="J36" i="9"/>
  <c r="G36" i="9"/>
  <c r="D69" i="9"/>
  <c r="D36" i="9"/>
  <c r="I357" i="9"/>
  <c r="I68" i="9"/>
  <c r="I35" i="9"/>
  <c r="G357" i="9"/>
  <c r="G68" i="9"/>
  <c r="G35" i="9"/>
  <c r="C357" i="9"/>
  <c r="C68" i="9"/>
  <c r="C35" i="9"/>
  <c r="M19" i="9"/>
  <c r="L23" i="9"/>
  <c r="K20" i="9"/>
  <c r="J19" i="9"/>
  <c r="I18" i="9"/>
  <c r="G18" i="9"/>
  <c r="F23" i="9"/>
  <c r="E20" i="9"/>
  <c r="C18" i="9"/>
  <c r="J5" i="16" l="1"/>
  <c r="O5" i="13"/>
</calcChain>
</file>

<file path=xl/sharedStrings.xml><?xml version="1.0" encoding="utf-8"?>
<sst xmlns="http://schemas.openxmlformats.org/spreadsheetml/2006/main" count="3283" uniqueCount="434">
  <si>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</si>
  <si>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</si>
  <si>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</si>
  <si>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</si>
  <si>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</si>
  <si>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</si>
  <si>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</si>
  <si>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</si>
  <si>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</si>
  <si>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</si>
  <si>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</si>
  <si>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</si>
  <si>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</si>
  <si>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</si>
  <si>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</si>
  <si>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</si>
  <si>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</si>
  <si>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</si>
  <si>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</si>
  <si>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</si>
  <si>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</si>
  <si>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</si>
  <si>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</si>
  <si>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</si>
  <si>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</si>
  <si>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Alentejo</t>
  </si>
  <si>
    <t>Algarve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</si>
  <si>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</si>
  <si>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</si>
  <si>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</si>
  <si>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</si>
  <si>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</si>
  <si>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</si>
  <si>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Alentejo</t>
  </si>
  <si>
    <t>Secção A - Algarve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</si>
  <si>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</si>
  <si>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</si>
  <si>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</si>
  <si>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</si>
  <si>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</si>
  <si>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Alentejo</t>
  </si>
  <si>
    <t>Secção B - Algarve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</si>
  <si>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</si>
  <si>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</si>
  <si>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</si>
  <si>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</si>
  <si>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</si>
  <si>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Alentejo</t>
  </si>
  <si>
    <t>Secção C - Algarve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</si>
  <si>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</si>
  <si>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</si>
  <si>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</si>
  <si>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</si>
  <si>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</si>
  <si>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Alentejo</t>
  </si>
  <si>
    <t>Secção D - Algarve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</si>
  <si>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</si>
  <si>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</si>
  <si>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</si>
  <si>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</si>
  <si>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Alentejo</t>
  </si>
  <si>
    <t>Secção E - Algarve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</si>
  <si>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</si>
  <si>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</si>
  <si>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</si>
  <si>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</si>
  <si>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</si>
  <si>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Alentejo</t>
  </si>
  <si>
    <t>Secção F - Algarve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</si>
  <si>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</si>
  <si>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</si>
  <si>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</si>
  <si>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</si>
  <si>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</si>
  <si>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Alentejo</t>
  </si>
  <si>
    <t>Secção G - Algarve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</si>
  <si>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</si>
  <si>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</si>
  <si>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</si>
  <si>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</si>
  <si>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</si>
  <si>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Alentejo</t>
  </si>
  <si>
    <t>Secção H - Algarve</t>
  </si>
  <si>
    <t>SECÇÃO I - ALOJAMENTO, RESTAURAÇÃO E SIMILARES</t>
  </si>
  <si>
    <t>Secção I - Empresas individuais</t>
  </si>
  <si>
    <t>Secção I - Sociedades</t>
  </si>
  <si>
    <t>Secção I - Centro</t>
  </si>
  <si>
    <t>Secção I - Alentejo</t>
  </si>
  <si>
    <t>Secção I - Algarve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</si>
  <si>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</si>
  <si>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</si>
  <si>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</si>
  <si>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</si>
  <si>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</si>
  <si>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Alentejo</t>
  </si>
  <si>
    <t>Secção J - Algarve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</si>
  <si>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</si>
  <si>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</si>
  <si>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</si>
  <si>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</si>
  <si>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</si>
  <si>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Alentejo</t>
  </si>
  <si>
    <t>Secção L - Algarve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</si>
  <si>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</si>
  <si>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</si>
  <si>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</si>
  <si>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</si>
  <si>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</si>
  <si>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Alentejo</t>
  </si>
  <si>
    <t>Secção M - Algarve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</si>
  <si>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</si>
  <si>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</si>
  <si>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</si>
  <si>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</si>
  <si>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</si>
  <si>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Alentejo</t>
  </si>
  <si>
    <t>Secção N - Algarve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</si>
  <si>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</si>
  <si>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</si>
  <si>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</si>
  <si>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</si>
  <si>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</si>
  <si>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Alentejo</t>
  </si>
  <si>
    <t>Secção P - Algarve</t>
  </si>
  <si>
    <t>SECÇÃO Q - ATIVIDADES DE SAÚDE HUMANA E APOIO SOCIAL</t>
  </si>
  <si>
    <t>Secção Q - Sociedades</t>
  </si>
  <si>
    <t>Secção Q - Norte</t>
  </si>
  <si>
    <t>Secção Q - Centro</t>
  </si>
  <si>
    <t>Secção Q - Alentejo</t>
  </si>
  <si>
    <t>Secção Q - Algarve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</si>
  <si>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</si>
  <si>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</si>
  <si>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</si>
  <si>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</si>
  <si>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Alentejo</t>
  </si>
  <si>
    <t>Secção R - Algarve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</si>
  <si>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</si>
  <si>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</si>
  <si>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</si>
  <si>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</si>
  <si>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</si>
  <si>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Alentejo</t>
  </si>
  <si>
    <t>Secção S - Algarve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</si>
  <si>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</si>
  <si>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</si>
  <si>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</si>
  <si>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</si>
  <si>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</si>
  <si>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</si>
  <si>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</si>
  <si>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</si>
  <si>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</si>
  <si>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</si>
  <si>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</si>
  <si>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</si>
  <si>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</si>
  <si>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</si>
  <si>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</si>
  <si>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</si>
  <si>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</si>
  <si>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</si>
  <si>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</si>
  <si>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</si>
  <si>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</si>
  <si>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</si>
  <si>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</si>
  <si>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</si>
  <si>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</si>
  <si>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</si>
  <si>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</si>
  <si>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</si>
  <si>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Alentejo</t>
  </si>
  <si>
    <t>Secção K - Algarve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</si>
  <si>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</si>
  <si>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</si>
  <si>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</si>
  <si>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</si>
  <si>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</si>
  <si>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</si>
  <si>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</si>
  <si>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</si>
  <si>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</si>
  <si>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</si>
  <si>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</si>
  <si>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</si>
  <si>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</si>
  <si>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</si>
  <si>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</si>
  <si>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</si>
  <si>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</si>
  <si>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</si>
  <si>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</si>
  <si>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</si>
  <si>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</si>
  <si>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</si>
  <si>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</si>
  <si>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</si>
  <si>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</si>
  <si>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</si>
  <si>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</si>
  <si>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</si>
  <si>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</si>
  <si>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</si>
  <si>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</si>
  <si>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</si>
  <si>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</si>
  <si>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</si>
  <si>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</si>
  <si>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</si>
  <si>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</si>
  <si>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</si>
  <si>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</si>
  <si>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</si>
  <si>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</si>
  <si>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</si>
  <si>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</si>
  <si>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</si>
  <si>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</si>
  <si>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</si>
  <si>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Alentejo - TOTAL</t>
  </si>
  <si>
    <t>Algarve - TOTAL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</si>
  <si>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</si>
  <si>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</si>
  <si>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</si>
  <si>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</si>
  <si>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</si>
  <si>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</si>
  <si>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</si>
  <si>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</si>
  <si>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</si>
  <si>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</si>
  <si>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</si>
  <si>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</si>
  <si>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</si>
  <si>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</si>
  <si>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</si>
  <si>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</si>
  <si>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</si>
  <si>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</si>
  <si>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</si>
  <si>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</si>
  <si>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</si>
  <si>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</si>
  <si>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</si>
  <si>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t>Dado Provisório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</si>
  <si>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</si>
  <si>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</si>
  <si>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</si>
  <si>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</si>
  <si>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</si>
  <si>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</si>
  <si>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</si>
  <si>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</si>
  <si>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</si>
  <si>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</si>
  <si>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</si>
  <si>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</si>
  <si>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</si>
  <si>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</si>
  <si>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</si>
  <si>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</si>
  <si>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</si>
  <si>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</si>
  <si>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</si>
  <si>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</si>
  <si>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</si>
  <si>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</si>
  <si>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</si>
  <si>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</si>
  <si>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</si>
  <si>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</si>
  <si>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</si>
  <si>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</si>
  <si>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</si>
  <si>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</si>
  <si>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</si>
  <si>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</si>
  <si>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</si>
  <si>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</si>
  <si>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</si>
  <si>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</si>
  <si>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</si>
  <si>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</si>
  <si>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</si>
  <si>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</si>
  <si>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</si>
  <si>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</si>
  <si>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</si>
  <si>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</si>
  <si>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</si>
  <si>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</si>
  <si>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</si>
  <si>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</si>
  <si>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</si>
  <si>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</si>
  <si>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</si>
  <si>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</si>
  <si>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</si>
  <si>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</si>
  <si>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</si>
  <si>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t>Po</t>
  </si>
  <si>
    <t>Pe</t>
  </si>
  <si>
    <t>Dado Preliminar (Estimativa)</t>
  </si>
  <si>
    <t>Nota: Por questões de arredondamentos, os totais podem não corresponder à soma das parcelas</t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</si>
  <si>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</si>
  <si>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t>Região Autónoma da Madeira</t>
  </si>
  <si>
    <t>Região Autónoma dos Açores</t>
  </si>
  <si>
    <t>Península de Setúbal</t>
  </si>
  <si>
    <t>Grande Lisboa</t>
  </si>
  <si>
    <t>Oeste e Vale do Tejo</t>
  </si>
  <si>
    <t>PRINCIPAIS INDICADORES DEMOGRÁFICOS DAS EMPRESAS EM PORTUGAL, 2008-2022</t>
  </si>
  <si>
    <t xml:space="preserve">&gt;&gt; Sobrevivência: </t>
  </si>
  <si>
    <t xml:space="preserve">&gt;&gt; Taxa de sobrevivência: </t>
  </si>
  <si>
    <t>31 de janeiro de 2024</t>
  </si>
  <si>
    <t>INDICADORES DEMOGRÁFICOS DAS EMPRESAS EM PORTUGAL, 2008-2022</t>
  </si>
  <si>
    <t>Secção A - Oeste e Vale do Tejo</t>
  </si>
  <si>
    <t>Secção A - Grande Lisboa</t>
  </si>
  <si>
    <t>Secção A - Península de Setúbal</t>
  </si>
  <si>
    <t>Secção S - Península de Setúbal</t>
  </si>
  <si>
    <t>Secção S - Grande Lisboa</t>
  </si>
  <si>
    <t>Secção S - Oeste e Vale do Tejo</t>
  </si>
  <si>
    <t>Secção R - Península de Setúbal</t>
  </si>
  <si>
    <t>Secção R - Grande Lisboa</t>
  </si>
  <si>
    <t>Secção R - Oeste e Vale do Tejo</t>
  </si>
  <si>
    <t>Secção Q - Península de Setúbal</t>
  </si>
  <si>
    <t>Secção Q - Grande Lisboa</t>
  </si>
  <si>
    <t>Secção Q - Oeste e Vale do Tejo</t>
  </si>
  <si>
    <t>Secção P - Península de Setúbal</t>
  </si>
  <si>
    <t>Secção P - Grande Lisboa</t>
  </si>
  <si>
    <t>Secção P - Oeste e Vale do Tejo</t>
  </si>
  <si>
    <t>Secção N - Península de Setúbal</t>
  </si>
  <si>
    <t>Secção N - Grande Lisboa</t>
  </si>
  <si>
    <t>Secção N - Oeste e Vale do Tejo</t>
  </si>
  <si>
    <t>Secção M - Península de Setúbal</t>
  </si>
  <si>
    <t>Secção M - Grande Lisboa</t>
  </si>
  <si>
    <t>Secção M - Oeste e Vale do Tejo</t>
  </si>
  <si>
    <t>Secção L - Península de Setúbal</t>
  </si>
  <si>
    <t>Secção L - Grande Lisboa</t>
  </si>
  <si>
    <t>Secção L - Oeste e Vale do Tejo</t>
  </si>
  <si>
    <t>Secção K - Península de Setúbal</t>
  </si>
  <si>
    <t>Secção K - Grande Lisboa</t>
  </si>
  <si>
    <t>Secção K - Oeste e Vale do Tejo</t>
  </si>
  <si>
    <t>Secção J - Península de Setúbal</t>
  </si>
  <si>
    <t>Secção J - Grande Lisboa</t>
  </si>
  <si>
    <t>Secção J - Oeste e Vale do Tejo</t>
  </si>
  <si>
    <t>Secção I - Península de Setúbal</t>
  </si>
  <si>
    <t>Secção I - Grande Lisboa</t>
  </si>
  <si>
    <t>Secção I - Oeste e Vale do Tejo</t>
  </si>
  <si>
    <t>Secção H - Península de Setúbal</t>
  </si>
  <si>
    <t>Secção H - Grande Lisboa</t>
  </si>
  <si>
    <t>Secção H - Oeste e Vale do Tejo</t>
  </si>
  <si>
    <t>Secção G - Península de Setúbal</t>
  </si>
  <si>
    <t>Secção G - Grande Lisboa</t>
  </si>
  <si>
    <t>Secção G - Oeste e Vale do Tejo</t>
  </si>
  <si>
    <t>Secção F - Grande Lisboa</t>
  </si>
  <si>
    <t>Secção F - Península de Setúbal</t>
  </si>
  <si>
    <t>Secção F - Oeste e Vale do Tejo</t>
  </si>
  <si>
    <t>Secção E - Península de Setúbal</t>
  </si>
  <si>
    <t>Secção E - Grande Lisboa</t>
  </si>
  <si>
    <t>Secção E - Oeste e Vale do Tejo</t>
  </si>
  <si>
    <t>Secção D - Península de Setúbal</t>
  </si>
  <si>
    <t>Secção D - Grande Lisboa</t>
  </si>
  <si>
    <t>Secção D - Oeste e Vale do Tejo</t>
  </si>
  <si>
    <t>Secção C - Península de Setúbal</t>
  </si>
  <si>
    <t>Secção C - Grande Lisboa</t>
  </si>
  <si>
    <t>Secção C - Oeste e Vale do Tejo</t>
  </si>
  <si>
    <t>Secção B - Península de Setúbal</t>
  </si>
  <si>
    <t>Secção B - Grande Lisboa</t>
  </si>
  <si>
    <t>Secção B - Oeste e Vale do Tejo</t>
  </si>
  <si>
    <t>OESTE E VALE DO TEJO</t>
  </si>
  <si>
    <t>Oeste e Vale do Tejo - TOTAL</t>
  </si>
  <si>
    <t>Oeste e Vale do Tejo - Empresas individuais</t>
  </si>
  <si>
    <t>Oeste e Vale do Tejo - Sociedades</t>
  </si>
  <si>
    <t>GRANDE LISBOA</t>
  </si>
  <si>
    <t>Grande Lisboa - TOTAL</t>
  </si>
  <si>
    <t>Grande Lisboa - Empresas individuais</t>
  </si>
  <si>
    <t>Grande Lisboa - Sociedades</t>
  </si>
  <si>
    <t>PENÍNSULA DE SETÚBAL</t>
  </si>
  <si>
    <t>Península de Setúbal - TOTAL</t>
  </si>
  <si>
    <t>Península de Setúbal - Empresas individuais</t>
  </si>
  <si>
    <t>Península de Setúbal - Sociedades</t>
  </si>
  <si>
    <t>REGIÃO AUTÓNOMA DOS AÇORES</t>
  </si>
  <si>
    <t>REGIÃO AUTÓNOMA DA MADEIRA</t>
  </si>
  <si>
    <t>Região Autónoma da Madeira - TOTAL</t>
  </si>
  <si>
    <t>Região Autónoma da Madeira - Empresas individuais</t>
  </si>
  <si>
    <t>Região Autónoma da Madeira - Sociedades</t>
  </si>
  <si>
    <t>Região Autónoma dos Açores - TOTAL</t>
  </si>
  <si>
    <t>Região Autónoma dos Açores - Empresas individuais</t>
  </si>
  <si>
    <t>Região Autónoma dos Açores - Sociedades</t>
  </si>
  <si>
    <t>Secção A - Região Autónoma dos Açores</t>
  </si>
  <si>
    <t>Secção B - Região Autónoma dos Açores</t>
  </si>
  <si>
    <t>Secção C - Região Autónoma dos Açores</t>
  </si>
  <si>
    <t>Secção D - Região Autónoma dos Açores</t>
  </si>
  <si>
    <t>Secção E - Região Autónoma dos Açores</t>
  </si>
  <si>
    <t>Secção F - Região Autónoma dos Açores</t>
  </si>
  <si>
    <t>Secção G - Região Autónoma dos Açores</t>
  </si>
  <si>
    <t>Secção H - Região Autónoma dos Açores</t>
  </si>
  <si>
    <t>Secção I - Região Autónoma dos Açores</t>
  </si>
  <si>
    <t>Secção J - Região Autónoma dos Açores</t>
  </si>
  <si>
    <t>Secção K - Região Autónoma dos Açores</t>
  </si>
  <si>
    <t>Secção L - Região Autónoma dos Açores</t>
  </si>
  <si>
    <t>Secção M - Região Autónoma dos Açores</t>
  </si>
  <si>
    <t>Secção N - Região Autónoma dos Açores</t>
  </si>
  <si>
    <t>Secção P - Região Autónoma dos Açores</t>
  </si>
  <si>
    <t>Secção Q - Região Autónoma dos Açores</t>
  </si>
  <si>
    <t>Secção R - Região Autónoma dos Açores</t>
  </si>
  <si>
    <t>Secção S - Região Autónoma dos Açores</t>
  </si>
  <si>
    <t>Secção A - Região Autónoma da Madeira</t>
  </si>
  <si>
    <t>Secção B - Região Autónoma da Madeira</t>
  </si>
  <si>
    <t>Secção C - Região Autónoma da Madeira</t>
  </si>
  <si>
    <t>Secção D - Região Autónoma da Madeira</t>
  </si>
  <si>
    <t>Secção E - Região Autónoma da Madeira</t>
  </si>
  <si>
    <t>Secção F - Região Autónoma da Madeira</t>
  </si>
  <si>
    <t>Secção G - Região Autónoma da Madeira</t>
  </si>
  <si>
    <t>Secção H - Região Autónoma da Madeira</t>
  </si>
  <si>
    <t>Secção I - Região Autónoma da Madeira</t>
  </si>
  <si>
    <t>Secção J - Região Autónoma da Madeira</t>
  </si>
  <si>
    <t>Secção K - Região Autónoma da Madeira</t>
  </si>
  <si>
    <t>Secção L - Região Autónoma da Madeira</t>
  </si>
  <si>
    <t>Secção M - Região Autónoma da Madeira</t>
  </si>
  <si>
    <t>Secção N - Região Autónoma da Madeira</t>
  </si>
  <si>
    <t>Secção P - Região Autónoma da Madeira</t>
  </si>
  <si>
    <t>Secção Q - Região Autónoma da Madeira</t>
  </si>
  <si>
    <t>Secção R - Região Autónoma da Madeira</t>
  </si>
  <si>
    <t>Secção S - Região Autónoma da Madeira</t>
  </si>
  <si>
    <t>Ver Detalhes</t>
  </si>
  <si>
    <t>Nota: Os resultados por localização geográfica (NUTS nível 2) apenas se encontram disponíveis para os anos 2021 e 2022, tendo em conta a entrada em vigor da nova nomenclatura territorial para fins estatísticos (NUTS 2024). Desta forma, os resultados disponíveis pela versão descontinuada das NUTS (2013) encontram-se disponíveis na seguinte hiperligação:</t>
  </si>
  <si>
    <t>https://www.ine.pt/xportal/xmain?xpid=INE&amp;xpgid=ine_destaques&amp;DESTAQUESdest_boui=586619963&amp;DESTAQUEStema=55579&amp;DESTAQUESmodo=2</t>
  </si>
  <si>
    <t>Nascimentos reais</t>
  </si>
  <si>
    <t xml:space="preserve">Nascimentos reais </t>
  </si>
  <si>
    <t>Mortes reais</t>
  </si>
  <si>
    <t xml:space="preserve">Mortes reais </t>
  </si>
  <si>
    <t>Morte real de empresa com pelo menos 1 pessoa remunerada</t>
  </si>
  <si>
    <t>Nascimento real de empresa com pelo menos 1 pessoa remunerada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</si>
</sst>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#"/>
    <numFmt numFmtId="165" formatCode="#\ ###\ ###\ ##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8.5"/>
      <color theme="1"/>
      <name val="Arial"/>
      <family val="2"/>
    </font>
    <font>
      <b/>
      <sz val="9"/>
      <color rgb="FF892F69"/>
      <name val="Arial"/>
      <family val="2"/>
    </font>
    <font>
      <sz val="8.5"/>
      <color theme="0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sz val="11"/>
      <color rgb="FF3476B1"/>
      <name val="Calibri"/>
      <family val="2"/>
      <scheme val="minor"/>
    </font>
    <font>
      <sz val="8"/>
      <color rgb="FF9FC4E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1EFF1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275885"/>
        <bgColor indexed="64"/>
      </patternFill>
    </fill>
    <fill>
      <patternFill patternType="darkDown">
        <fgColor theme="0"/>
        <bgColor rgb="FFD8D2D9"/>
      </patternFill>
    </fill>
    <fill>
      <patternFill patternType="solid">
        <fgColor rgb="FFD8D2D9"/>
        <bgColor indexed="64"/>
      </patternFill>
    </fill>
    <fill>
      <patternFill patternType="solid">
        <fgColor rgb="FF9D90A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rgb="FFD7E9E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rgb="FF892F69"/>
      </bottom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9D90A0"/>
      </top>
      <bottom style="thin">
        <color rgb="FFF1EFF1"/>
      </bottom>
      <diagonal/>
    </border>
    <border>
      <left/>
      <right/>
      <top style="thin">
        <color rgb="FFF1EFF1"/>
      </top>
      <bottom style="thin">
        <color rgb="FFF1EFF1"/>
      </bottom>
      <diagonal/>
    </border>
    <border>
      <left/>
      <right/>
      <top style="thin">
        <color rgb="FFF1EFF1"/>
      </top>
      <bottom style="double">
        <color rgb="FF9D90A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0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/>
    </xf>
    <xf numFmtId="0" fontId="16" fillId="0" borderId="0" xfId="0" applyFont="1"/>
    <xf numFmtId="0" fontId="11" fillId="0" borderId="0" xfId="0" applyFont="1" applyAlignment="1">
      <alignment horizontal="left" vertical="center" indent="6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165" fontId="16" fillId="0" borderId="0" xfId="0" applyNumberFormat="1" applyFont="1" applyAlignment="1">
      <alignment vertical="top"/>
    </xf>
    <xf numFmtId="0" fontId="0" fillId="0" borderId="0" xfId="0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right"/>
    </xf>
    <xf numFmtId="0" fontId="0" fillId="0" borderId="0" xfId="0" applyAlignment="1">
      <alignment horizontal="right"/>
    </xf>
    <xf numFmtId="2" fontId="0" fillId="2" borderId="0" xfId="0" applyNumberFormat="1" applyFill="1" applyAlignment="1">
      <alignment vertical="center"/>
    </xf>
    <xf numFmtId="0" fontId="23" fillId="0" borderId="0" xfId="1" applyNumberFormat="1" applyFont="1" applyFill="1" applyBorder="1" applyAlignment="1" applyProtection="1">
      <alignment horizontal="left" vertical="center"/>
    </xf>
    <xf numFmtId="165" fontId="24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6" fillId="0" borderId="0" xfId="1" applyFont="1" applyFill="1" applyBorder="1" applyAlignment="1" applyProtection="1">
      <alignment horizontal="left" vertical="center" indent="1"/>
    </xf>
    <xf numFmtId="0" fontId="27" fillId="0" borderId="0" xfId="0" applyFont="1" applyAlignment="1">
      <alignment horizontal="left" vertical="center" indent="1"/>
    </xf>
    <xf numFmtId="0" fontId="28" fillId="0" borderId="0" xfId="0" applyFont="1"/>
    <xf numFmtId="0" fontId="12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165" fontId="15" fillId="2" borderId="2" xfId="0" applyNumberFormat="1" applyFont="1" applyFill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164" fontId="22" fillId="0" borderId="0" xfId="0" applyNumberFormat="1" applyFont="1" applyAlignment="1">
      <alignment horizontal="left" vertical="center" wrapText="1" indent="1"/>
    </xf>
    <xf numFmtId="0" fontId="32" fillId="0" borderId="0" xfId="1" applyFont="1" applyFill="1" applyBorder="1" applyAlignment="1" applyProtection="1">
      <alignment horizontal="left" vertical="center" indent="2"/>
    </xf>
    <xf numFmtId="0" fontId="1" fillId="0" borderId="0" xfId="0" applyFont="1" applyAlignment="1">
      <alignment horizontal="left" vertical="center" indent="1"/>
    </xf>
    <xf numFmtId="0" fontId="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34" fillId="0" borderId="0" xfId="0" applyFont="1" applyAlignment="1">
      <alignment vertical="center"/>
    </xf>
    <xf numFmtId="0" fontId="35" fillId="0" borderId="0" xfId="0" applyFont="1" applyAlignment="1">
      <alignment horizontal="left" vertical="center" indent="1"/>
    </xf>
    <xf numFmtId="0" fontId="36" fillId="0" borderId="0" xfId="1" applyFont="1" applyFill="1" applyAlignment="1" applyProtection="1"/>
    <xf numFmtId="0" fontId="24" fillId="0" borderId="0" xfId="1" applyFont="1" applyFill="1" applyAlignment="1" applyProtection="1">
      <alignment vertical="center"/>
    </xf>
    <xf numFmtId="0" fontId="24" fillId="0" borderId="0" xfId="1" applyFont="1" applyFill="1" applyAlignment="1" applyProtection="1">
      <alignment horizontal="left" vertical="center" indent="2"/>
    </xf>
    <xf numFmtId="0" fontId="37" fillId="0" borderId="0" xfId="1" applyFont="1" applyFill="1" applyBorder="1" applyAlignment="1" applyProtection="1">
      <alignment horizontal="left" vertical="center" indent="1"/>
    </xf>
    <xf numFmtId="0" fontId="10" fillId="0" borderId="0" xfId="1" applyNumberFormat="1" applyFill="1" applyBorder="1" applyAlignment="1" applyProtection="1">
      <alignment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indent="1"/>
    </xf>
    <xf numFmtId="0" fontId="15" fillId="0" borderId="8" xfId="0" applyFont="1" applyBorder="1" applyAlignment="1">
      <alignment horizontal="left" vertical="center" indent="1"/>
    </xf>
    <xf numFmtId="0" fontId="15" fillId="0" borderId="7" xfId="0" applyFont="1" applyBorder="1" applyAlignment="1">
      <alignment horizontal="left" vertical="center" wrapText="1" indent="1"/>
    </xf>
    <xf numFmtId="0" fontId="15" fillId="0" borderId="8" xfId="0" applyFont="1" applyBorder="1" applyAlignment="1">
      <alignment horizontal="left" vertical="center" wrapText="1" indent="1"/>
    </xf>
    <xf numFmtId="0" fontId="15" fillId="0" borderId="9" xfId="0" applyFont="1" applyBorder="1" applyAlignment="1">
      <alignment horizontal="left" vertical="center" indent="1"/>
    </xf>
    <xf numFmtId="0" fontId="15" fillId="0" borderId="9" xfId="0" applyFont="1" applyBorder="1" applyAlignment="1">
      <alignment horizontal="left" vertical="center" wrapText="1" indent="1"/>
    </xf>
    <xf numFmtId="0" fontId="40" fillId="0" borderId="0" xfId="0" applyFont="1"/>
    <xf numFmtId="0" fontId="41" fillId="0" borderId="0" xfId="0" applyFont="1"/>
    <xf numFmtId="0" fontId="41" fillId="0" borderId="0" xfId="0" quotePrefix="1" applyFont="1"/>
    <xf numFmtId="0" fontId="31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0" fontId="9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1" fillId="0" borderId="1" xfId="0" applyFont="1" applyBorder="1" applyAlignment="1">
      <alignment horizontal="left" vertical="center" indent="6"/>
    </xf>
    <xf numFmtId="0" fontId="15" fillId="0" borderId="12" xfId="0" applyFont="1" applyBorder="1" applyAlignment="1" applyProtection="1">
      <alignment horizontal="left" vertical="center" indent="1"/>
      <protection hidden="1"/>
    </xf>
    <xf numFmtId="165" fontId="11" fillId="0" borderId="0" xfId="0" applyNumberFormat="1" applyFont="1" applyAlignment="1">
      <alignment horizontal="left" vertical="center" indent="6"/>
    </xf>
    <xf numFmtId="165" fontId="28" fillId="0" borderId="0" xfId="0" applyNumberFormat="1" applyFont="1" applyAlignment="1">
      <alignment horizontal="left" vertical="center" indent="6"/>
    </xf>
    <xf numFmtId="165" fontId="30" fillId="3" borderId="20" xfId="0" applyNumberFormat="1" applyFont="1" applyFill="1" applyBorder="1" applyAlignment="1" applyProtection="1">
      <alignment horizontal="left" vertical="center" indent="2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13" fillId="4" borderId="0" xfId="1" applyFont="1" applyFill="1" applyAlignment="1" applyProtection="1">
      <alignment horizontal="center"/>
      <protection hidden="1"/>
    </xf>
    <xf numFmtId="0" fontId="29" fillId="7" borderId="0" xfId="0" applyFont="1" applyFill="1" applyAlignment="1">
      <alignment horizontal="left" indent="1"/>
    </xf>
    <xf numFmtId="0" fontId="1" fillId="10" borderId="11" xfId="1" applyFont="1" applyFill="1" applyBorder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left" vertical="center"/>
      <protection hidden="1"/>
    </xf>
    <xf numFmtId="164" fontId="2" fillId="5" borderId="3" xfId="0" applyNumberFormat="1" applyFont="1" applyFill="1" applyBorder="1" applyAlignment="1">
      <alignment horizontal="center" vertical="center" wrapText="1"/>
    </xf>
    <xf numFmtId="165" fontId="30" fillId="6" borderId="21" xfId="0" applyNumberFormat="1" applyFont="1" applyFill="1" applyBorder="1" applyAlignment="1">
      <alignment horizontal="left" vertical="center" indent="2"/>
    </xf>
    <xf numFmtId="0" fontId="15" fillId="0" borderId="22" xfId="0" applyFont="1" applyBorder="1" applyAlignment="1">
      <alignment horizontal="center" vertical="center"/>
    </xf>
    <xf numFmtId="165" fontId="15" fillId="2" borderId="22" xfId="0" applyNumberFormat="1" applyFont="1" applyFill="1" applyBorder="1" applyAlignment="1">
      <alignment horizontal="right" vertical="center"/>
    </xf>
    <xf numFmtId="165" fontId="15" fillId="2" borderId="22" xfId="0" applyNumberFormat="1" applyFont="1" applyFill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165" fontId="15" fillId="2" borderId="23" xfId="0" applyNumberFormat="1" applyFont="1" applyFill="1" applyBorder="1" applyAlignment="1">
      <alignment horizontal="right" vertical="center"/>
    </xf>
    <xf numFmtId="165" fontId="5" fillId="2" borderId="23" xfId="0" applyNumberFormat="1" applyFont="1" applyFill="1" applyBorder="1" applyAlignment="1">
      <alignment horizontal="right" vertical="center"/>
    </xf>
    <xf numFmtId="165" fontId="5" fillId="2" borderId="23" xfId="0" applyNumberFormat="1" applyFont="1" applyFill="1" applyBorder="1" applyAlignment="1">
      <alignment horizontal="center" vertical="center"/>
    </xf>
    <xf numFmtId="0" fontId="11" fillId="0" borderId="23" xfId="0" applyFont="1" applyBorder="1" applyAlignment="1">
      <alignment horizontal="left" vertical="center" indent="6"/>
    </xf>
    <xf numFmtId="165" fontId="15" fillId="2" borderId="23" xfId="0" applyNumberFormat="1" applyFont="1" applyFill="1" applyBorder="1" applyAlignment="1">
      <alignment horizontal="center" vertical="center"/>
    </xf>
    <xf numFmtId="165" fontId="15" fillId="0" borderId="23" xfId="0" applyNumberFormat="1" applyFont="1" applyBorder="1" applyAlignment="1">
      <alignment horizontal="right" vertical="center"/>
    </xf>
    <xf numFmtId="165" fontId="15" fillId="5" borderId="22" xfId="0" applyNumberFormat="1" applyFont="1" applyFill="1" applyBorder="1" applyAlignment="1">
      <alignment horizontal="right" vertical="center"/>
    </xf>
    <xf numFmtId="0" fontId="15" fillId="5" borderId="22" xfId="0" applyFont="1" applyFill="1" applyBorder="1" applyAlignment="1">
      <alignment horizontal="right" vertical="center"/>
    </xf>
    <xf numFmtId="0" fontId="5" fillId="5" borderId="23" xfId="0" applyFont="1" applyFill="1" applyBorder="1" applyAlignment="1">
      <alignment horizontal="right" vertical="center"/>
    </xf>
    <xf numFmtId="165" fontId="5" fillId="5" borderId="23" xfId="0" applyNumberFormat="1" applyFont="1" applyFill="1" applyBorder="1" applyAlignment="1">
      <alignment horizontal="right" vertical="center"/>
    </xf>
    <xf numFmtId="165" fontId="15" fillId="5" borderId="23" xfId="0" applyNumberFormat="1" applyFont="1" applyFill="1" applyBorder="1" applyAlignment="1">
      <alignment horizontal="right" vertical="center"/>
    </xf>
    <xf numFmtId="0" fontId="17" fillId="0" borderId="24" xfId="0" applyFont="1" applyBorder="1"/>
    <xf numFmtId="165" fontId="30" fillId="6" borderId="21" xfId="0" applyNumberFormat="1" applyFont="1" applyFill="1" applyBorder="1" applyAlignment="1" applyProtection="1">
      <alignment horizontal="left" vertical="center" indent="2"/>
      <protection hidden="1"/>
    </xf>
    <xf numFmtId="0" fontId="46" fillId="0" borderId="0" xfId="1" applyFont="1" applyFill="1" applyBorder="1" applyAlignment="1" applyProtection="1">
      <alignment horizontal="left" vertical="center" indent="1"/>
    </xf>
    <xf numFmtId="0" fontId="48" fillId="0" borderId="0" xfId="0" applyFont="1" applyAlignment="1">
      <alignment horizontal="center"/>
    </xf>
    <xf numFmtId="165" fontId="30" fillId="10" borderId="25" xfId="0" applyNumberFormat="1" applyFont="1" applyFill="1" applyBorder="1" applyAlignment="1" applyProtection="1">
      <alignment horizontal="left" vertical="center" indent="2"/>
      <protection hidden="1"/>
    </xf>
    <xf numFmtId="0" fontId="17" fillId="0" borderId="24" xfId="0" applyFont="1" applyBorder="1" applyAlignment="1">
      <alignment horizontal="left"/>
    </xf>
    <xf numFmtId="0" fontId="17" fillId="0" borderId="24" xfId="0" applyFont="1" applyBorder="1" applyAlignment="1">
      <alignment horizontal="right" vertical="center"/>
    </xf>
    <xf numFmtId="0" fontId="38" fillId="4" borderId="0" xfId="0" applyFont="1" applyFill="1" applyAlignment="1">
      <alignment vertical="center"/>
    </xf>
    <xf numFmtId="0" fontId="7" fillId="11" borderId="0" xfId="0" applyFont="1" applyFill="1" applyAlignment="1">
      <alignment horizontal="left" indent="1"/>
    </xf>
    <xf numFmtId="165" fontId="30" fillId="10" borderId="25" xfId="0" applyNumberFormat="1" applyFont="1" applyFill="1" applyBorder="1" applyAlignment="1">
      <alignment horizontal="left" vertical="center" indent="2"/>
    </xf>
    <xf numFmtId="164" fontId="2" fillId="3" borderId="3" xfId="0" applyNumberFormat="1" applyFont="1" applyFill="1" applyBorder="1" applyAlignment="1">
      <alignment horizontal="center" vertical="center" wrapText="1"/>
    </xf>
    <xf numFmtId="164" fontId="6" fillId="10" borderId="6" xfId="0" applyNumberFormat="1" applyFont="1" applyFill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/>
    </xf>
    <xf numFmtId="165" fontId="15" fillId="2" borderId="26" xfId="0" applyNumberFormat="1" applyFont="1" applyFill="1" applyBorder="1" applyAlignment="1">
      <alignment horizontal="right" vertical="center"/>
    </xf>
    <xf numFmtId="165" fontId="15" fillId="2" borderId="26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165" fontId="15" fillId="2" borderId="27" xfId="0" applyNumberFormat="1" applyFont="1" applyFill="1" applyBorder="1" applyAlignment="1">
      <alignment horizontal="right" vertical="center"/>
    </xf>
    <xf numFmtId="165" fontId="15" fillId="2" borderId="27" xfId="0" applyNumberFormat="1" applyFont="1" applyFill="1" applyBorder="1" applyAlignment="1">
      <alignment horizontal="center" vertical="center"/>
    </xf>
    <xf numFmtId="165" fontId="15" fillId="0" borderId="27" xfId="0" applyNumberFormat="1" applyFont="1" applyBorder="1" applyAlignment="1">
      <alignment horizontal="right" vertical="center"/>
    </xf>
    <xf numFmtId="165" fontId="15" fillId="3" borderId="26" xfId="0" applyNumberFormat="1" applyFont="1" applyFill="1" applyBorder="1" applyAlignment="1">
      <alignment horizontal="right" vertical="center"/>
    </xf>
    <xf numFmtId="0" fontId="15" fillId="3" borderId="26" xfId="0" applyFont="1" applyFill="1" applyBorder="1" applyAlignment="1">
      <alignment horizontal="right" vertical="center"/>
    </xf>
    <xf numFmtId="0" fontId="15" fillId="3" borderId="27" xfId="0" applyFont="1" applyFill="1" applyBorder="1" applyAlignment="1">
      <alignment horizontal="right" vertical="center"/>
    </xf>
    <xf numFmtId="165" fontId="15" fillId="3" borderId="27" xfId="0" applyNumberFormat="1" applyFont="1" applyFill="1" applyBorder="1" applyAlignment="1">
      <alignment horizontal="right" vertical="center"/>
    </xf>
    <xf numFmtId="0" fontId="39" fillId="0" borderId="28" xfId="0" applyFont="1" applyBorder="1"/>
    <xf numFmtId="165" fontId="28" fillId="0" borderId="28" xfId="0" applyNumberFormat="1" applyFont="1" applyBorder="1"/>
    <xf numFmtId="165" fontId="0" fillId="0" borderId="28" xfId="0" applyNumberFormat="1" applyBorder="1"/>
    <xf numFmtId="165" fontId="0" fillId="0" borderId="28" xfId="0" applyNumberFormat="1" applyBorder="1" applyAlignment="1">
      <alignment horizontal="left"/>
    </xf>
    <xf numFmtId="2" fontId="15" fillId="0" borderId="26" xfId="0" applyNumberFormat="1" applyFont="1" applyBorder="1" applyAlignment="1">
      <alignment horizontal="right" vertical="center"/>
    </xf>
    <xf numFmtId="2" fontId="15" fillId="2" borderId="26" xfId="0" applyNumberFormat="1" applyFont="1" applyFill="1" applyBorder="1" applyAlignment="1">
      <alignment horizontal="right" vertical="center"/>
    </xf>
    <xf numFmtId="2" fontId="15" fillId="0" borderId="27" xfId="0" applyNumberFormat="1" applyFont="1" applyBorder="1" applyAlignment="1">
      <alignment horizontal="right" vertical="center"/>
    </xf>
    <xf numFmtId="0" fontId="0" fillId="0" borderId="27" xfId="0" applyBorder="1" applyAlignment="1">
      <alignment vertical="center"/>
    </xf>
    <xf numFmtId="2" fontId="15" fillId="2" borderId="27" xfId="0" applyNumberFormat="1" applyFont="1" applyFill="1" applyBorder="1" applyAlignment="1">
      <alignment horizontal="right" vertical="center"/>
    </xf>
    <xf numFmtId="2" fontId="15" fillId="3" borderId="26" xfId="0" applyNumberFormat="1" applyFont="1" applyFill="1" applyBorder="1" applyAlignment="1">
      <alignment horizontal="right" vertical="center"/>
    </xf>
    <xf numFmtId="2" fontId="15" fillId="3" borderId="27" xfId="0" applyNumberFormat="1" applyFont="1" applyFill="1" applyBorder="1" applyAlignment="1">
      <alignment horizontal="right" vertical="center"/>
    </xf>
    <xf numFmtId="0" fontId="17" fillId="0" borderId="0" xfId="0" applyFont="1"/>
    <xf numFmtId="165" fontId="16" fillId="0" borderId="0" xfId="0" applyNumberFormat="1" applyFont="1" applyAlignment="1">
      <alignment vertical="center"/>
    </xf>
    <xf numFmtId="0" fontId="1" fillId="10" borderId="10" xfId="1" applyFont="1" applyFill="1" applyBorder="1" applyAlignment="1" applyProtection="1">
      <alignment horizontal="center" vertical="center"/>
      <protection hidden="1"/>
    </xf>
    <xf numFmtId="165" fontId="15" fillId="0" borderId="0" xfId="0" applyNumberFormat="1" applyFont="1" applyAlignment="1" applyProtection="1">
      <alignment horizontal="right" vertical="center"/>
      <protection hidden="1"/>
    </xf>
    <xf numFmtId="0" fontId="13" fillId="4" borderId="11" xfId="1" applyFont="1" applyFill="1" applyBorder="1" applyAlignment="1" applyProtection="1">
      <alignment horizontal="center" vertical="center"/>
      <protection hidden="1"/>
    </xf>
    <xf numFmtId="0" fontId="29" fillId="7" borderId="0" xfId="0" applyFont="1" applyFill="1" applyAlignment="1">
      <alignment horizontal="left" vertical="center" indent="1"/>
    </xf>
    <xf numFmtId="4" fontId="15" fillId="2" borderId="22" xfId="0" applyNumberFormat="1" applyFont="1" applyFill="1" applyBorder="1" applyAlignment="1">
      <alignment horizontal="right" vertical="center"/>
    </xf>
    <xf numFmtId="4" fontId="15" fillId="5" borderId="22" xfId="0" applyNumberFormat="1" applyFont="1" applyFill="1" applyBorder="1" applyAlignment="1">
      <alignment horizontal="right" vertical="center"/>
    </xf>
    <xf numFmtId="4" fontId="15" fillId="2" borderId="23" xfId="0" applyNumberFormat="1" applyFont="1" applyFill="1" applyBorder="1" applyAlignment="1">
      <alignment horizontal="right" vertical="center"/>
    </xf>
    <xf numFmtId="4" fontId="5" fillId="5" borderId="23" xfId="0" applyNumberFormat="1" applyFont="1" applyFill="1" applyBorder="1" applyAlignment="1">
      <alignment horizontal="right" vertical="center"/>
    </xf>
    <xf numFmtId="4" fontId="5" fillId="2" borderId="23" xfId="0" applyNumberFormat="1" applyFont="1" applyFill="1" applyBorder="1" applyAlignment="1">
      <alignment horizontal="right" vertical="center"/>
    </xf>
    <xf numFmtId="4" fontId="15" fillId="5" borderId="23" xfId="0" applyNumberFormat="1" applyFont="1" applyFill="1" applyBorder="1" applyAlignment="1">
      <alignment horizontal="right" vertical="center"/>
    </xf>
    <xf numFmtId="4" fontId="11" fillId="0" borderId="23" xfId="0" applyNumberFormat="1" applyFont="1" applyBorder="1" applyAlignment="1">
      <alignment horizontal="left" vertical="center" indent="6"/>
    </xf>
    <xf numFmtId="4" fontId="15" fillId="0" borderId="23" xfId="0" applyNumberFormat="1" applyFont="1" applyBorder="1" applyAlignment="1">
      <alignment horizontal="right" vertical="center"/>
    </xf>
    <xf numFmtId="4" fontId="15" fillId="2" borderId="23" xfId="0" applyNumberFormat="1" applyFont="1" applyFill="1" applyBorder="1" applyAlignment="1">
      <alignment horizontal="center" vertical="center"/>
    </xf>
    <xf numFmtId="0" fontId="13" fillId="4" borderId="0" xfId="1" applyFont="1" applyFill="1" applyAlignment="1" applyProtection="1">
      <alignment horizontal="center" vertical="center"/>
      <protection hidden="1"/>
    </xf>
    <xf numFmtId="0" fontId="49" fillId="0" borderId="0" xfId="1" applyFont="1" applyFill="1" applyBorder="1" applyAlignment="1" applyProtection="1">
      <alignment horizontal="right" vertical="center"/>
    </xf>
    <xf numFmtId="0" fontId="7" fillId="11" borderId="0" xfId="0" applyFont="1" applyFill="1" applyAlignment="1">
      <alignment horizontal="left" vertical="center" indent="1"/>
    </xf>
    <xf numFmtId="0" fontId="5" fillId="0" borderId="0" xfId="0" applyFont="1" applyAlignment="1" applyProtection="1">
      <alignment horizontal="left" vertical="center"/>
      <protection hidden="1"/>
    </xf>
    <xf numFmtId="0" fontId="20" fillId="0" borderId="0" xfId="0" applyFont="1" applyProtection="1">
      <protection hidden="1"/>
    </xf>
    <xf numFmtId="0" fontId="0" fillId="0" borderId="0" xfId="0" applyProtection="1">
      <protection hidden="1"/>
    </xf>
    <xf numFmtId="0" fontId="8" fillId="0" borderId="0" xfId="1" applyFont="1" applyAlignment="1" applyProtection="1">
      <alignment horizontal="left" vertical="center" wrapText="1"/>
      <protection hidden="1"/>
    </xf>
    <xf numFmtId="0" fontId="5" fillId="0" borderId="0" xfId="1" applyFont="1" applyFill="1" applyBorder="1" applyAlignment="1" applyProtection="1">
      <alignment horizontal="left" vertical="center" wrapText="1"/>
    </xf>
    <xf numFmtId="0" fontId="7" fillId="0" borderId="0" xfId="0" applyFont="1" applyAlignment="1">
      <alignment horizontal="center" vertical="center"/>
    </xf>
    <xf numFmtId="0" fontId="46" fillId="0" borderId="13" xfId="1" applyFont="1" applyFill="1" applyBorder="1" applyAlignment="1" applyProtection="1">
      <alignment horizontal="left" vertical="center" indent="1"/>
    </xf>
    <xf numFmtId="164" fontId="2" fillId="5" borderId="3" xfId="0" applyNumberFormat="1" applyFont="1" applyFill="1" applyBorder="1" applyAlignment="1">
      <alignment horizontal="center" vertical="center" wrapText="1"/>
    </xf>
    <xf numFmtId="164" fontId="6" fillId="6" borderId="14" xfId="0" applyNumberFormat="1" applyFont="1" applyFill="1" applyBorder="1" applyAlignment="1">
      <alignment horizontal="center" vertical="center" wrapText="1"/>
    </xf>
    <xf numFmtId="164" fontId="6" fillId="6" borderId="6" xfId="0" applyNumberFormat="1" applyFont="1" applyFill="1" applyBorder="1" applyAlignment="1">
      <alignment horizontal="center" vertical="center" wrapText="1"/>
    </xf>
    <xf numFmtId="165" fontId="44" fillId="7" borderId="18" xfId="0" applyNumberFormat="1" applyFont="1" applyFill="1" applyBorder="1" applyAlignment="1">
      <alignment horizontal="center" vertical="center" wrapText="1"/>
    </xf>
    <xf numFmtId="165" fontId="44" fillId="7" borderId="3" xfId="0" applyNumberFormat="1" applyFont="1" applyFill="1" applyBorder="1" applyAlignment="1">
      <alignment horizontal="center" vertical="center" wrapText="1"/>
    </xf>
    <xf numFmtId="165" fontId="44" fillId="8" borderId="3" xfId="0" applyNumberFormat="1" applyFont="1" applyFill="1" applyBorder="1" applyAlignment="1">
      <alignment horizontal="center" vertical="center" wrapText="1"/>
    </xf>
    <xf numFmtId="165" fontId="44" fillId="8" borderId="14" xfId="0" applyNumberFormat="1" applyFont="1" applyFill="1" applyBorder="1" applyAlignment="1">
      <alignment horizontal="center" vertical="center" wrapText="1"/>
    </xf>
    <xf numFmtId="165" fontId="44" fillId="8" borderId="6" xfId="0" applyNumberFormat="1" applyFont="1" applyFill="1" applyBorder="1" applyAlignment="1">
      <alignment horizontal="center" vertical="center" wrapText="1"/>
    </xf>
    <xf numFmtId="164" fontId="6" fillId="6" borderId="3" xfId="0" applyNumberFormat="1" applyFont="1" applyFill="1" applyBorder="1" applyAlignment="1">
      <alignment horizontal="center" vertical="center" wrapText="1"/>
    </xf>
    <xf numFmtId="0" fontId="42" fillId="6" borderId="14" xfId="0" applyFont="1" applyFill="1" applyBorder="1" applyAlignment="1">
      <alignment horizontal="center" vertical="center" wrapText="1"/>
    </xf>
    <xf numFmtId="165" fontId="15" fillId="9" borderId="15" xfId="0" applyNumberFormat="1" applyFont="1" applyFill="1" applyBorder="1" applyAlignment="1" applyProtection="1">
      <alignment vertical="center"/>
      <protection locked="0" hidden="1"/>
    </xf>
    <xf numFmtId="165" fontId="15" fillId="9" borderId="16" xfId="0" applyNumberFormat="1" applyFont="1" applyFill="1" applyBorder="1" applyAlignment="1" applyProtection="1">
      <alignment vertical="center"/>
      <protection locked="0" hidden="1"/>
    </xf>
    <xf numFmtId="165" fontId="44" fillId="7" borderId="14" xfId="0" applyNumberFormat="1" applyFont="1" applyFill="1" applyBorder="1" applyAlignment="1">
      <alignment horizontal="center" vertical="center" wrapText="1"/>
    </xf>
    <xf numFmtId="165" fontId="44" fillId="7" borderId="6" xfId="0" applyNumberFormat="1" applyFont="1" applyFill="1" applyBorder="1" applyAlignment="1">
      <alignment horizontal="center" vertical="center" wrapText="1"/>
    </xf>
    <xf numFmtId="165" fontId="31" fillId="8" borderId="29" xfId="0" applyNumberFormat="1" applyFont="1" applyFill="1" applyBorder="1" applyAlignment="1">
      <alignment horizontal="center" vertical="center" wrapText="1"/>
    </xf>
    <xf numFmtId="165" fontId="31" fillId="8" borderId="30" xfId="0" applyNumberFormat="1" applyFont="1" applyFill="1" applyBorder="1" applyAlignment="1">
      <alignment horizontal="center" vertical="center" wrapText="1"/>
    </xf>
    <xf numFmtId="165" fontId="31" fillId="8" borderId="31" xfId="0" applyNumberFormat="1" applyFont="1" applyFill="1" applyBorder="1" applyAlignment="1">
      <alignment horizontal="center" vertical="center" wrapText="1"/>
    </xf>
    <xf numFmtId="165" fontId="31" fillId="8" borderId="32" xfId="0" applyNumberFormat="1" applyFont="1" applyFill="1" applyBorder="1" applyAlignment="1">
      <alignment horizontal="center" vertical="center" wrapText="1"/>
    </xf>
    <xf numFmtId="165" fontId="31" fillId="8" borderId="33" xfId="0" applyNumberFormat="1" applyFont="1" applyFill="1" applyBorder="1" applyAlignment="1">
      <alignment horizontal="center" vertical="center" wrapText="1"/>
    </xf>
    <xf numFmtId="165" fontId="31" fillId="8" borderId="34" xfId="0" applyNumberFormat="1" applyFont="1" applyFill="1" applyBorder="1" applyAlignment="1">
      <alignment horizontal="center" vertical="center" wrapText="1"/>
    </xf>
    <xf numFmtId="2" fontId="15" fillId="0" borderId="0" xfId="0" applyNumberFormat="1" applyFont="1" applyAlignment="1" applyProtection="1">
      <alignment horizontal="right" wrapText="1"/>
      <protection hidden="1"/>
    </xf>
    <xf numFmtId="165" fontId="15" fillId="9" borderId="17" xfId="0" applyNumberFormat="1" applyFont="1" applyFill="1" applyBorder="1" applyAlignment="1" applyProtection="1">
      <alignment vertical="center"/>
      <protection locked="0" hidden="1"/>
    </xf>
    <xf numFmtId="0" fontId="42" fillId="6" borderId="6" xfId="0" applyFont="1" applyFill="1" applyBorder="1" applyAlignment="1">
      <alignment horizontal="center" vertical="center" wrapText="1"/>
    </xf>
    <xf numFmtId="0" fontId="42" fillId="6" borderId="18" xfId="0" applyFont="1" applyFill="1" applyBorder="1" applyAlignment="1">
      <alignment horizontal="center" vertical="center" wrapText="1"/>
    </xf>
    <xf numFmtId="0" fontId="42" fillId="6" borderId="3" xfId="0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165" fontId="31" fillId="4" borderId="14" xfId="0" applyNumberFormat="1" applyFont="1" applyFill="1" applyBorder="1" applyAlignment="1">
      <alignment horizontal="center" vertical="center" wrapText="1"/>
    </xf>
    <xf numFmtId="164" fontId="6" fillId="10" borderId="14" xfId="0" applyNumberFormat="1" applyFont="1" applyFill="1" applyBorder="1" applyAlignment="1">
      <alignment horizontal="center" vertical="center" wrapText="1"/>
    </xf>
    <xf numFmtId="164" fontId="6" fillId="10" borderId="6" xfId="0" applyNumberFormat="1" applyFont="1" applyFill="1" applyBorder="1" applyAlignment="1">
      <alignment horizontal="center" vertical="center" wrapText="1"/>
    </xf>
    <xf numFmtId="165" fontId="44" fillId="4" borderId="3" xfId="0" applyNumberFormat="1" applyFont="1" applyFill="1" applyBorder="1" applyAlignment="1">
      <alignment horizontal="center" vertical="center" wrapText="1"/>
    </xf>
    <xf numFmtId="165" fontId="44" fillId="4" borderId="14" xfId="0" applyNumberFormat="1" applyFont="1" applyFill="1" applyBorder="1" applyAlignment="1">
      <alignment horizontal="center" vertical="center" wrapText="1"/>
    </xf>
    <xf numFmtId="165" fontId="44" fillId="4" borderId="6" xfId="0" applyNumberFormat="1" applyFont="1" applyFill="1" applyBorder="1" applyAlignment="1">
      <alignment horizontal="center" vertical="center" wrapText="1"/>
    </xf>
    <xf numFmtId="165" fontId="15" fillId="9" borderId="15" xfId="0" applyNumberFormat="1" applyFont="1" applyFill="1" applyBorder="1" applyAlignment="1" applyProtection="1">
      <alignment horizontal="left" vertical="center"/>
      <protection locked="0" hidden="1"/>
    </xf>
    <xf numFmtId="165" fontId="15" fillId="9" borderId="16" xfId="0" applyNumberFormat="1" applyFont="1" applyFill="1" applyBorder="1" applyAlignment="1" applyProtection="1">
      <alignment horizontal="left" vertical="center"/>
      <protection locked="0" hidden="1"/>
    </xf>
    <xf numFmtId="165" fontId="6" fillId="11" borderId="3" xfId="0" applyNumberFormat="1" applyFont="1" applyFill="1" applyBorder="1" applyAlignment="1">
      <alignment horizontal="center" vertical="center" wrapText="1"/>
    </xf>
    <xf numFmtId="165" fontId="6" fillId="11" borderId="6" xfId="0" applyNumberFormat="1" applyFont="1" applyFill="1" applyBorder="1" applyAlignment="1">
      <alignment horizontal="center" vertical="center" wrapText="1"/>
    </xf>
    <xf numFmtId="165" fontId="6" fillId="11" borderId="14" xfId="0" applyNumberFormat="1" applyFont="1" applyFill="1" applyBorder="1" applyAlignment="1">
      <alignment horizontal="center" vertical="center" wrapText="1"/>
    </xf>
    <xf numFmtId="164" fontId="6" fillId="10" borderId="3" xfId="0" applyNumberFormat="1" applyFont="1" applyFill="1" applyBorder="1" applyAlignment="1">
      <alignment horizontal="center" vertical="center" wrapText="1"/>
    </xf>
    <xf numFmtId="0" fontId="1" fillId="10" borderId="19" xfId="1" applyFont="1" applyFill="1" applyBorder="1" applyAlignment="1" applyProtection="1">
      <alignment horizontal="center" vertical="center"/>
      <protection hidden="1"/>
    </xf>
    <xf numFmtId="0" fontId="1" fillId="10" borderId="11" xfId="1" applyFont="1" applyFill="1" applyBorder="1" applyAlignment="1" applyProtection="1">
      <alignment horizontal="center" vertical="center"/>
      <protection hidden="1"/>
    </xf>
    <xf numFmtId="0" fontId="0" fillId="10" borderId="14" xfId="0" applyFill="1" applyBorder="1"/>
    <xf numFmtId="0" fontId="42" fillId="10" borderId="14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47"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</dxfs>
  <tableStyles count="0" defaultTableStyle="TableStyleMedium9" defaultPivotStyle="PivotStyleLight16"/>
  <colors>
    <mruColors>
      <color rgb="FFD8D2D9"/>
      <color rgb="FFF1EFF1"/>
      <color rgb="FFF7D117"/>
      <color rgb="FF9FC4E3"/>
      <color rgb="FF9D90A0"/>
      <color rgb="FF892F69"/>
      <color rgb="FF3476B1"/>
      <color rgb="FFE2EDF6"/>
      <color rgb="FF2758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1457325</xdr:colOff>
      <xdr:row>0</xdr:row>
      <xdr:rowOff>114300</xdr:rowOff>
    </xdr:from>
    <xdr:to>
      <xdr:col>5</xdr:col>
      <xdr:colOff>863086</xdr:colOff>
      <xdr:row>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9994F7-4C4B-4567-B7CA-67D4460B5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14300"/>
          <a:ext cx="2244211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ne.pt/xportal/xmain?xpid=INE&amp;xpgid=ine_destaques&amp;DESTAQUESdest_boui=586619963&amp;DESTAQUEStema=55579&amp;DESTAQUESmodo=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892F69"/>
  </sheetPr>
  <dimension ref="A1:I38"/>
  <sheetViews>
    <sheetView showGridLines="0" tabSelected="1" zoomScaleNormal="100" workbookViewId="0">
      <selection activeCell="B8" sqref="B8:F8"/>
    </sheetView>
  </sheetViews>
  <sheetFormatPr defaultColWidth="0" defaultRowHeight="15" zeroHeight="1" x14ac:dyDescent="0.25"/>
  <cols>
    <col min="1" max="1" width="0.85546875" style="14" customWidth="1"/>
    <col min="2" max="4" width="2.7109375" style="13" customWidth="1"/>
    <col min="5" max="5" width="42.5703125" style="13" customWidth="1"/>
    <col min="6" max="6" width="40.42578125" style="14" customWidth="1"/>
    <col min="7" max="7" width="0.85546875" style="14" customWidth="1"/>
    <col min="8" max="9" width="0" style="14" hidden="1" customWidth="1"/>
    <col min="10" max="16384" width="9.140625" style="14" hidden="1"/>
  </cols>
  <sheetData>
    <row r="1" spans="1:9" ht="12" customHeight="1" x14ac:dyDescent="0.25"/>
    <row r="2" spans="1:9" ht="12" customHeight="1" x14ac:dyDescent="0.25">
      <c r="F2" s="156" t="s">
        <v>313</v>
      </c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42"/>
      <c r="B8" s="163" t="s">
        <v>314</v>
      </c>
      <c r="C8" s="163"/>
      <c r="D8" s="163"/>
      <c r="E8" s="163"/>
      <c r="F8" s="163"/>
      <c r="G8" s="43"/>
    </row>
    <row r="9" spans="1:9" s="1" customFormat="1" ht="18.75" customHeight="1" x14ac:dyDescent="0.25">
      <c r="A9" s="42"/>
      <c r="B9" s="163" t="s">
        <v>252</v>
      </c>
      <c r="C9" s="163"/>
      <c r="D9" s="163"/>
      <c r="E9" s="163"/>
      <c r="F9" s="163"/>
      <c r="G9" s="43"/>
      <c r="I9" s="48"/>
    </row>
    <row r="10" spans="1:9" s="15" customFormat="1" ht="12" customHeight="1" x14ac:dyDescent="0.25">
      <c r="A10" s="18"/>
      <c r="B10" s="16"/>
      <c r="C10" s="16"/>
      <c r="D10" s="16"/>
      <c r="E10" s="16"/>
      <c r="F10" s="17"/>
    </row>
    <row r="11" spans="1:9" s="18" customFormat="1" ht="13.5" customHeight="1" x14ac:dyDescent="0.25">
      <c r="B11" s="47" t="s">
        <v>188</v>
      </c>
      <c r="C11" s="44"/>
      <c r="D11" s="44"/>
      <c r="E11" s="44"/>
      <c r="F11" s="44"/>
    </row>
    <row r="12" spans="1:9" s="15" customFormat="1" ht="5.0999999999999996" customHeight="1" x14ac:dyDescent="0.25">
      <c r="A12" s="18"/>
      <c r="B12" s="16"/>
      <c r="C12" s="16"/>
      <c r="D12" s="16"/>
      <c r="E12" s="16"/>
      <c r="F12" s="17"/>
    </row>
    <row r="13" spans="1:9" s="15" customFormat="1" ht="14.1" customHeight="1" x14ac:dyDescent="0.25">
      <c r="A13" s="18"/>
      <c r="B13" s="107" t="s">
        <v>253</v>
      </c>
      <c r="C13" s="107"/>
      <c r="D13" s="107"/>
      <c r="E13" s="107"/>
      <c r="F13" s="107" t="s">
        <v>189</v>
      </c>
    </row>
    <row r="14" spans="1:9" s="15" customFormat="1" ht="5.0999999999999996" customHeight="1" x14ac:dyDescent="0.25">
      <c r="A14" s="18"/>
      <c r="B14" s="16"/>
      <c r="C14" s="16"/>
      <c r="D14" s="16"/>
      <c r="E14" s="16"/>
      <c r="F14" s="45"/>
    </row>
    <row r="15" spans="1:9" s="49" customFormat="1" ht="14.1" customHeight="1" x14ac:dyDescent="0.25">
      <c r="A15" s="19"/>
      <c r="B15" s="164" t="s">
        <v>256</v>
      </c>
      <c r="C15" s="164"/>
      <c r="D15" s="164"/>
      <c r="E15" s="164"/>
      <c r="F15" s="46" t="s">
        <v>1</v>
      </c>
    </row>
    <row r="16" spans="1:9" s="49" customFormat="1" ht="14.1" customHeight="1" x14ac:dyDescent="0.25">
      <c r="A16" s="19"/>
      <c r="B16" s="164" t="s">
        <v>257</v>
      </c>
      <c r="C16" s="164"/>
      <c r="D16" s="164"/>
      <c r="E16" s="164"/>
      <c r="F16" s="46" t="s">
        <v>3</v>
      </c>
    </row>
    <row r="17" spans="1:6" s="49" customFormat="1" ht="14.1" customHeight="1" x14ac:dyDescent="0.25">
      <c r="A17" s="19"/>
      <c r="B17" s="108"/>
      <c r="C17" s="108"/>
      <c r="D17" s="108"/>
      <c r="E17" s="108"/>
      <c r="F17" s="46" t="s">
        <v>175</v>
      </c>
    </row>
    <row r="18" spans="1:6" s="49" customFormat="1" ht="14.1" customHeight="1" x14ac:dyDescent="0.25">
      <c r="A18" s="19"/>
      <c r="B18" s="56"/>
      <c r="C18" s="56"/>
      <c r="D18" s="56"/>
      <c r="E18" s="56"/>
      <c r="F18" s="46" t="s">
        <v>30</v>
      </c>
    </row>
    <row r="19" spans="1:6" s="15" customFormat="1" ht="12" customHeight="1" x14ac:dyDescent="0.25">
      <c r="A19" s="19"/>
      <c r="B19" s="16"/>
      <c r="C19" s="16"/>
      <c r="D19" s="16"/>
      <c r="E19" s="16"/>
      <c r="F19" s="17"/>
    </row>
    <row r="20" spans="1:6" s="18" customFormat="1" ht="12.95" customHeight="1" x14ac:dyDescent="0.25">
      <c r="B20" s="47" t="s">
        <v>190</v>
      </c>
      <c r="C20" s="50"/>
      <c r="D20" s="50"/>
      <c r="E20" s="50"/>
      <c r="F20" s="50"/>
    </row>
    <row r="21" spans="1:6" s="1" customFormat="1" ht="5.0999999999999996" customHeight="1" x14ac:dyDescent="0.25">
      <c r="E21" s="51"/>
    </row>
    <row r="22" spans="1:6" s="15" customFormat="1" ht="14.1" customHeight="1" x14ac:dyDescent="0.25">
      <c r="A22" s="1"/>
      <c r="B22" s="110" t="s">
        <v>253</v>
      </c>
      <c r="C22" s="110"/>
      <c r="D22" s="110"/>
      <c r="E22" s="110"/>
      <c r="F22" s="110" t="s">
        <v>189</v>
      </c>
    </row>
    <row r="23" spans="1:6" s="15" customFormat="1" ht="5.0999999999999996" customHeight="1" x14ac:dyDescent="0.25">
      <c r="A23" s="18"/>
      <c r="B23" s="16"/>
      <c r="C23" s="16"/>
      <c r="D23" s="16"/>
      <c r="E23" s="16"/>
      <c r="F23" s="45"/>
    </row>
    <row r="24" spans="1:6" s="1" customFormat="1" ht="14.1" customHeight="1" x14ac:dyDescent="0.25">
      <c r="A24" s="18"/>
      <c r="B24" s="164" t="s">
        <v>256</v>
      </c>
      <c r="C24" s="164"/>
      <c r="D24" s="164"/>
      <c r="E24" s="164"/>
      <c r="F24" s="52" t="s">
        <v>7</v>
      </c>
    </row>
    <row r="25" spans="1:6" s="1" customFormat="1" ht="14.1" customHeight="1" x14ac:dyDescent="0.25">
      <c r="A25" s="18"/>
      <c r="B25" s="164" t="s">
        <v>257</v>
      </c>
      <c r="C25" s="164"/>
      <c r="D25" s="164"/>
      <c r="E25" s="164"/>
      <c r="F25" s="46" t="s">
        <v>3</v>
      </c>
    </row>
    <row r="26" spans="1:6" s="1" customFormat="1" ht="14.1" customHeight="1" x14ac:dyDescent="0.25">
      <c r="A26" s="18"/>
      <c r="B26" s="108"/>
      <c r="C26" s="108"/>
      <c r="D26" s="108"/>
      <c r="E26" s="108"/>
      <c r="F26" s="46" t="s">
        <v>30</v>
      </c>
    </row>
    <row r="27" spans="1:6" s="1" customFormat="1" ht="14.1" customHeight="1" x14ac:dyDescent="0.25">
      <c r="A27" s="18"/>
      <c r="B27" s="56"/>
      <c r="C27" s="56"/>
      <c r="D27" s="56"/>
      <c r="E27" s="56"/>
      <c r="F27" s="52" t="s">
        <v>30</v>
      </c>
    </row>
    <row r="28" spans="1:6" s="1" customFormat="1" ht="14.1" customHeight="1" x14ac:dyDescent="0.25">
      <c r="A28" s="18"/>
      <c r="B28" s="56"/>
      <c r="C28" s="56"/>
      <c r="D28" s="56"/>
      <c r="E28" s="56"/>
      <c r="F28" s="46" t="s">
        <v>3</v>
      </c>
    </row>
    <row r="29" spans="1:6" s="19" customFormat="1" ht="12" customHeight="1" x14ac:dyDescent="0.2">
      <c r="A29" s="18"/>
      <c r="B29" s="53"/>
      <c r="E29" s="54"/>
      <c r="F29" s="55"/>
    </row>
    <row r="30" spans="1:6" s="18" customFormat="1" ht="12.95" customHeight="1" x14ac:dyDescent="0.25">
      <c r="B30" s="47" t="s">
        <v>255</v>
      </c>
      <c r="C30" s="50"/>
      <c r="D30" s="50"/>
      <c r="E30" s="50"/>
      <c r="F30" s="50"/>
    </row>
    <row r="31" spans="1:6" s="1" customFormat="1" ht="5.0999999999999996" customHeight="1" x14ac:dyDescent="0.25">
      <c r="E31" s="51"/>
    </row>
    <row r="32" spans="1:6" s="15" customFormat="1" ht="14.1" customHeight="1" x14ac:dyDescent="0.25">
      <c r="A32" s="1"/>
      <c r="B32" s="83" t="s">
        <v>262</v>
      </c>
      <c r="C32" s="83"/>
      <c r="D32" s="83"/>
      <c r="E32" s="83"/>
      <c r="F32" s="83"/>
    </row>
    <row r="33" spans="1:6" s="15" customFormat="1" ht="5.0999999999999996" customHeight="1" x14ac:dyDescent="0.25">
      <c r="A33" s="18"/>
      <c r="B33" s="16"/>
      <c r="C33" s="16"/>
      <c r="D33" s="16"/>
      <c r="E33" s="16"/>
      <c r="F33" s="45"/>
    </row>
    <row r="34" spans="1:6" s="19" customFormat="1" ht="14.1" customHeight="1" x14ac:dyDescent="0.25">
      <c r="A34" s="18"/>
      <c r="B34" s="164" t="s">
        <v>304</v>
      </c>
      <c r="C34" s="164"/>
      <c r="D34" s="164"/>
      <c r="E34" s="164"/>
      <c r="F34" s="57"/>
    </row>
    <row r="35" spans="1:6" x14ac:dyDescent="0.25">
      <c r="A35" s="1"/>
      <c r="B35" s="109"/>
      <c r="C35" s="109"/>
      <c r="D35" s="109"/>
      <c r="E35" s="109"/>
    </row>
    <row r="36" spans="1:6" s="159" customFormat="1" ht="34.5" customHeight="1" x14ac:dyDescent="0.25">
      <c r="A36" s="70"/>
      <c r="B36" s="162" t="s">
        <v>426</v>
      </c>
      <c r="C36" s="162"/>
      <c r="D36" s="162"/>
      <c r="E36" s="162"/>
      <c r="F36" s="162"/>
    </row>
    <row r="37" spans="1:6" s="159" customFormat="1" ht="24.95" customHeight="1" x14ac:dyDescent="0.25">
      <c r="A37" s="160"/>
      <c r="B37" s="161" t="s">
        <v>427</v>
      </c>
      <c r="C37" s="161"/>
      <c r="D37" s="161"/>
      <c r="E37" s="161"/>
      <c r="F37" s="161"/>
    </row>
    <row r="38" spans="1:6" x14ac:dyDescent="0.25"/>
  </sheetData>
  <sheetProtection sheet="1" objects="1" scenarios="1"/>
  <mergeCells count="9">
    <mergeCell ref="B37:F37"/>
    <mergeCell ref="B36:F36"/>
    <mergeCell ref="B8:F8"/>
    <mergeCell ref="B9:F9"/>
    <mergeCell ref="B15:E15"/>
    <mergeCell ref="B16:E16"/>
    <mergeCell ref="B34:E34"/>
    <mergeCell ref="B24:E24"/>
    <mergeCell ref="B25:E25"/>
  </mergeCells>
  <hyperlinks>
    <hyperlink ref="B15" location="PessServ_T!A1" display="PESSOAS AO SERVIÇO" xr:uid="{00000000-0004-0000-0000-000000000000}"/>
    <hyperlink ref="B16" location="Rend_Gastos_T!A1" display="RENDIMENTOS E GASTOS" xr:uid="{00000000-0004-0000-0000-000001000000}"/>
    <hyperlink ref="B34" location="Sinais_Siglas_Indicadores!A1" display="SINAIS CONVENCIONAIS, SIGLAS E INDICADORES" xr:uid="{00000000-0004-0000-0000-000002000000}"/>
    <hyperlink ref="B15:E15" location="Totais_Nº!A1" display="VALORES TOTAIS &gt;&gt;" xr:uid="{00000000-0004-0000-0000-000003000000}"/>
    <hyperlink ref="B16:E16" location="Totais_Tx!A1" display="TAXAS &gt;&gt;" xr:uid="{00000000-0004-0000-0000-000004000000}"/>
    <hyperlink ref="B24" location="PessServ_T!A1" display="PESSOAS AO SERVIÇO" xr:uid="{00000000-0004-0000-0000-000005000000}"/>
    <hyperlink ref="B25" location="Rend_Gastos_T!A1" display="RENDIMENTOS E GASTOS" xr:uid="{00000000-0004-0000-0000-000006000000}"/>
    <hyperlink ref="B24:E24" location="Detalhes_Nº!A1" display="VALORES TOTAIS &gt;&gt;" xr:uid="{00000000-0004-0000-0000-000007000000}"/>
    <hyperlink ref="B25:E25" location="Detalhes_Tx!A1" display="TAXAS &gt;&gt;" xr:uid="{00000000-0004-0000-0000-000008000000}"/>
    <hyperlink ref="B37" r:id="rId1" xr:uid="{042F329C-DA22-4014-AAFC-E0A3AA9071CC}"/>
  </hyperlinks>
  <pageMargins left="0.23622047244094491" right="0.23622047244094491" top="0.35433070866141736" bottom="0.31496062992125984" header="0.31496062992125984" footer="0.31496062992125984"/>
  <pageSetup paperSize="9" scale="78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9FC4E3"/>
  </sheetPr>
  <dimension ref="A1:S388"/>
  <sheetViews>
    <sheetView showGridLines="0" zoomScaleNormal="100" workbookViewId="0">
      <pane ySplit="15" topLeftCell="A16" activePane="bottomLeft" state="frozen"/>
      <selection pane="bottomLeft" activeCell="L5" sqref="L5:M5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7" width="12.7109375" customWidth="1"/>
    <col min="8" max="8" width="11.28515625" customWidth="1"/>
    <col min="9" max="9" width="2.28515625" customWidth="1"/>
    <col min="10" max="14" width="12.28515625" customWidth="1"/>
    <col min="15" max="15" width="11.28515625" customWidth="1"/>
    <col min="16" max="16" width="2" customWidth="1"/>
    <col min="17" max="17" width="0.85546875" customWidth="1"/>
    <col min="18" max="16384" width="9.140625" hidden="1"/>
  </cols>
  <sheetData>
    <row r="1" spans="1:16" s="70" customFormat="1" ht="4.5" customHeight="1" x14ac:dyDescent="0.25">
      <c r="B1" s="71"/>
      <c r="C1" s="72"/>
      <c r="D1" s="72"/>
      <c r="E1" s="72"/>
      <c r="F1" s="72"/>
      <c r="G1" s="72"/>
      <c r="H1" s="73"/>
      <c r="I1" s="73"/>
      <c r="J1" s="73"/>
      <c r="K1" s="73"/>
    </row>
    <row r="2" spans="1:16" s="70" customFormat="1" ht="15" customHeight="1" x14ac:dyDescent="0.25">
      <c r="C2" s="88" t="s">
        <v>310</v>
      </c>
      <c r="D2" s="72"/>
      <c r="E2" s="72"/>
      <c r="F2" s="72"/>
      <c r="G2" s="72"/>
      <c r="H2" s="73"/>
      <c r="J2" s="73"/>
      <c r="K2" s="73"/>
      <c r="L2" s="73"/>
      <c r="M2" s="87" t="s">
        <v>425</v>
      </c>
      <c r="N2" s="78"/>
    </row>
    <row r="3" spans="1:16" s="70" customFormat="1" ht="15" customHeight="1" x14ac:dyDescent="0.25">
      <c r="C3" s="158" t="s">
        <v>249</v>
      </c>
      <c r="D3" s="72"/>
      <c r="E3" s="72"/>
      <c r="F3" s="72"/>
      <c r="G3" s="72"/>
      <c r="H3" s="73"/>
      <c r="J3" s="73"/>
      <c r="K3" s="185" t="s">
        <v>264</v>
      </c>
      <c r="L3" s="73"/>
      <c r="M3" s="73"/>
    </row>
    <row r="4" spans="1:16" s="70" customFormat="1" ht="5.0999999999999996" customHeight="1" x14ac:dyDescent="0.25">
      <c r="B4" s="71"/>
      <c r="C4" s="72"/>
      <c r="D4" s="72"/>
      <c r="E4" s="72"/>
      <c r="F4" s="72"/>
      <c r="G4" s="72"/>
      <c r="H4" s="73"/>
      <c r="J4" s="73"/>
      <c r="K4" s="185"/>
      <c r="L4" s="73"/>
      <c r="M4" s="73"/>
    </row>
    <row r="5" spans="1:16" s="77" customFormat="1" ht="15" customHeight="1" x14ac:dyDescent="0.2">
      <c r="A5" s="76"/>
      <c r="B5" s="144" t="s">
        <v>246</v>
      </c>
      <c r="C5" s="143" t="s">
        <v>247</v>
      </c>
      <c r="D5" s="175"/>
      <c r="E5" s="176"/>
      <c r="F5" s="143" t="s">
        <v>248</v>
      </c>
      <c r="G5" s="175"/>
      <c r="H5" s="176"/>
      <c r="I5" s="176"/>
      <c r="J5" s="142" t="str">
        <f>IF(G5="","Ir Para &gt;&gt;",HYPERLINK("#$B"&amp;MATCH(G5,B1:B386,0),"Ir Para &gt;&gt;"))</f>
        <v>Ir Para &gt;&gt;</v>
      </c>
      <c r="K5" s="185"/>
      <c r="L5" s="175"/>
      <c r="M5" s="176"/>
      <c r="O5" s="69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6" s="70" customFormat="1" ht="5.0999999999999996" customHeight="1" x14ac:dyDescent="0.25">
      <c r="B6" s="71"/>
      <c r="C6" s="72"/>
      <c r="D6" s="72"/>
      <c r="E6" s="72"/>
      <c r="F6" s="72"/>
      <c r="G6" s="72"/>
      <c r="H6" s="73"/>
      <c r="I6" s="73"/>
      <c r="J6" s="73"/>
      <c r="K6" s="73"/>
    </row>
    <row r="7" spans="1:16" s="70" customFormat="1" ht="5.0999999999999996" customHeight="1" x14ac:dyDescent="0.25">
      <c r="B7" s="71"/>
      <c r="C7" s="72"/>
      <c r="D7" s="72"/>
      <c r="E7" s="72"/>
      <c r="F7" s="72"/>
      <c r="G7" s="72"/>
      <c r="H7" s="73"/>
      <c r="I7" s="73"/>
      <c r="J7" s="73"/>
      <c r="K7" s="73"/>
    </row>
    <row r="8" spans="1:16" s="2" customFormat="1" ht="12.75" customHeight="1" x14ac:dyDescent="0.25">
      <c r="A8" s="30"/>
      <c r="B8" s="174" t="s">
        <v>250</v>
      </c>
      <c r="C8" s="179" t="s">
        <v>1</v>
      </c>
      <c r="D8" s="180"/>
      <c r="E8" s="180"/>
      <c r="F8" s="180"/>
      <c r="G8" s="180"/>
      <c r="H8" s="180"/>
      <c r="I8" s="181"/>
      <c r="J8" s="179" t="s">
        <v>178</v>
      </c>
      <c r="K8" s="180"/>
      <c r="L8" s="180"/>
      <c r="M8" s="180"/>
      <c r="N8" s="180"/>
      <c r="O8" s="180"/>
      <c r="P8" s="181"/>
    </row>
    <row r="9" spans="1:16" s="2" customFormat="1" ht="5.0999999999999996" customHeight="1" x14ac:dyDescent="0.25">
      <c r="A9" s="30"/>
      <c r="B9" s="174"/>
      <c r="C9" s="182"/>
      <c r="D9" s="183"/>
      <c r="E9" s="183"/>
      <c r="F9" s="183"/>
      <c r="G9" s="183"/>
      <c r="H9" s="183"/>
      <c r="I9" s="184"/>
      <c r="J9" s="182"/>
      <c r="K9" s="183"/>
      <c r="L9" s="183"/>
      <c r="M9" s="183"/>
      <c r="N9" s="183"/>
      <c r="O9" s="183"/>
      <c r="P9" s="184"/>
    </row>
    <row r="10" spans="1:16" s="2" customFormat="1" ht="15" customHeight="1" x14ac:dyDescent="0.25">
      <c r="A10" s="32"/>
      <c r="B10" s="174"/>
      <c r="C10" s="170" t="s">
        <v>226</v>
      </c>
      <c r="D10" s="168" t="s">
        <v>428</v>
      </c>
      <c r="E10" s="169"/>
      <c r="F10" s="169"/>
      <c r="G10" s="169"/>
      <c r="H10" s="173" t="s">
        <v>430</v>
      </c>
      <c r="I10" s="173"/>
      <c r="J10" s="170" t="s">
        <v>288</v>
      </c>
      <c r="K10" s="178" t="s">
        <v>429</v>
      </c>
      <c r="L10" s="177"/>
      <c r="M10" s="177"/>
      <c r="N10" s="177"/>
      <c r="O10" s="166" t="s">
        <v>431</v>
      </c>
      <c r="P10" s="166"/>
    </row>
    <row r="11" spans="1:16" s="2" customFormat="1" ht="15" customHeight="1" x14ac:dyDescent="0.25">
      <c r="A11" s="32"/>
      <c r="B11" s="174"/>
      <c r="C11" s="171"/>
      <c r="D11" s="177" t="s">
        <v>223</v>
      </c>
      <c r="E11" s="166" t="s">
        <v>225</v>
      </c>
      <c r="F11" s="166"/>
      <c r="G11" s="166"/>
      <c r="H11" s="166"/>
      <c r="I11" s="166"/>
      <c r="J11" s="171"/>
      <c r="K11" s="177" t="s">
        <v>289</v>
      </c>
      <c r="L11" s="166" t="s">
        <v>225</v>
      </c>
      <c r="M11" s="166"/>
      <c r="N11" s="166"/>
      <c r="O11" s="166"/>
      <c r="P11" s="166"/>
    </row>
    <row r="12" spans="1:16" s="2" customFormat="1" ht="5.0999999999999996" customHeight="1" x14ac:dyDescent="0.25">
      <c r="A12" s="32"/>
      <c r="B12" s="174"/>
      <c r="C12" s="171"/>
      <c r="D12" s="177"/>
      <c r="E12" s="166" t="s">
        <v>294</v>
      </c>
      <c r="F12" s="166" t="s">
        <v>295</v>
      </c>
      <c r="G12" s="166" t="s">
        <v>296</v>
      </c>
      <c r="H12" s="166"/>
      <c r="I12" s="166"/>
      <c r="J12" s="171"/>
      <c r="K12" s="177"/>
      <c r="L12" s="166" t="s">
        <v>297</v>
      </c>
      <c r="M12" s="166" t="s">
        <v>298</v>
      </c>
      <c r="N12" s="166" t="s">
        <v>299</v>
      </c>
      <c r="O12" s="166"/>
      <c r="P12" s="166"/>
    </row>
    <row r="13" spans="1:16" s="2" customFormat="1" ht="9.9499999999999993" customHeight="1" x14ac:dyDescent="0.25">
      <c r="A13" s="32"/>
      <c r="B13" s="174"/>
      <c r="C13" s="172"/>
      <c r="D13" s="178"/>
      <c r="E13" s="167"/>
      <c r="F13" s="167"/>
      <c r="G13" s="167"/>
      <c r="H13" s="167"/>
      <c r="I13" s="167"/>
      <c r="J13" s="172"/>
      <c r="K13" s="178"/>
      <c r="L13" s="167"/>
      <c r="M13" s="167"/>
      <c r="N13" s="167"/>
      <c r="O13" s="167"/>
      <c r="P13" s="167"/>
    </row>
    <row r="14" spans="1:16" s="5" customFormat="1" ht="15" customHeight="1" x14ac:dyDescent="0.25">
      <c r="A14" s="19"/>
      <c r="B14" s="174"/>
      <c r="C14" s="89" t="s">
        <v>0</v>
      </c>
      <c r="D14" s="89" t="s">
        <v>0</v>
      </c>
      <c r="E14" s="89" t="s">
        <v>0</v>
      </c>
      <c r="F14" s="89" t="s">
        <v>0</v>
      </c>
      <c r="G14" s="89" t="s">
        <v>0</v>
      </c>
      <c r="H14" s="165" t="s">
        <v>0</v>
      </c>
      <c r="I14" s="165"/>
      <c r="J14" s="89" t="s">
        <v>0</v>
      </c>
      <c r="K14" s="89" t="s">
        <v>0</v>
      </c>
      <c r="L14" s="89" t="s">
        <v>0</v>
      </c>
      <c r="M14" s="89" t="s">
        <v>0</v>
      </c>
      <c r="N14" s="89" t="s">
        <v>0</v>
      </c>
      <c r="O14" s="165" t="s">
        <v>0</v>
      </c>
      <c r="P14" s="165"/>
    </row>
    <row r="15" spans="1:16" ht="5.0999999999999996" customHeight="1" x14ac:dyDescent="0.25">
      <c r="A15" s="19"/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1:16" ht="15" customHeight="1" x14ac:dyDescent="0.25">
      <c r="A16" s="19"/>
      <c r="B16" s="145" t="s">
        <v>1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</row>
    <row r="17" spans="1:19" s="9" customFormat="1" ht="15" customHeight="1" x14ac:dyDescent="0.25">
      <c r="A17" s="17"/>
      <c r="B17" s="90" t="s">
        <v>2</v>
      </c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R17"/>
      <c r="S17"/>
    </row>
    <row r="18" spans="1:19" s="9" customFormat="1" ht="15" customHeight="1" x14ac:dyDescent="0.25">
      <c r="A18" s="17"/>
      <c r="B18" s="91">
        <v>2022</v>
      </c>
      <c r="C18" s="95">
        <v>1453728</v>
      </c>
      <c r="D18" s="95">
        <v>232173</v>
      </c>
      <c r="E18" s="101"/>
      <c r="F18" s="102"/>
      <c r="G18" s="101"/>
      <c r="H18" s="95">
        <v>150661</v>
      </c>
      <c r="I18" s="92" t="s">
        <v>301</v>
      </c>
      <c r="J18" s="95">
        <v>410442</v>
      </c>
      <c r="K18" s="95">
        <v>38716</v>
      </c>
      <c r="L18" s="101"/>
      <c r="M18" s="102"/>
      <c r="N18" s="101"/>
      <c r="O18" s="95" t="s">
        <v>159</v>
      </c>
      <c r="P18" s="93"/>
      <c r="R18"/>
      <c r="S18"/>
    </row>
    <row r="19" spans="1:19" s="9" customFormat="1" ht="15" customHeight="1" x14ac:dyDescent="0.25">
      <c r="A19" s="17"/>
      <c r="B19" s="94">
        <v>2021</v>
      </c>
      <c r="C19" s="95">
        <v>1359035</v>
      </c>
      <c r="D19" s="95">
        <v>187036</v>
      </c>
      <c r="E19" s="95">
        <v>141148</v>
      </c>
      <c r="F19" s="103"/>
      <c r="G19" s="104"/>
      <c r="H19" s="95">
        <v>143194</v>
      </c>
      <c r="I19" s="95" t="s">
        <v>300</v>
      </c>
      <c r="J19" s="95">
        <v>395772</v>
      </c>
      <c r="K19" s="95">
        <v>34017</v>
      </c>
      <c r="L19" s="95">
        <v>30181</v>
      </c>
      <c r="M19" s="103"/>
      <c r="N19" s="104"/>
      <c r="O19" s="95">
        <v>28511</v>
      </c>
      <c r="P19" s="95" t="s">
        <v>300</v>
      </c>
      <c r="Q19" s="81"/>
      <c r="R19"/>
      <c r="S19"/>
    </row>
    <row r="20" spans="1:19" s="9" customFormat="1" ht="15" customHeight="1" x14ac:dyDescent="0.25">
      <c r="A20" s="17"/>
      <c r="B20" s="94">
        <v>2020</v>
      </c>
      <c r="C20" s="95">
        <v>1316256</v>
      </c>
      <c r="D20" s="95">
        <v>154287</v>
      </c>
      <c r="E20" s="95">
        <v>116751</v>
      </c>
      <c r="F20" s="95">
        <v>91093</v>
      </c>
      <c r="G20" s="104"/>
      <c r="H20" s="95">
        <v>145139</v>
      </c>
      <c r="I20" s="95"/>
      <c r="J20" s="95">
        <v>403259</v>
      </c>
      <c r="K20" s="95">
        <v>33347</v>
      </c>
      <c r="L20" s="95">
        <v>27650</v>
      </c>
      <c r="M20" s="95">
        <v>24181</v>
      </c>
      <c r="N20" s="104"/>
      <c r="O20" s="95">
        <v>40229</v>
      </c>
      <c r="P20" s="97"/>
      <c r="Q20" s="82"/>
      <c r="R20"/>
      <c r="S20"/>
    </row>
    <row r="21" spans="1:19" s="9" customFormat="1" ht="15" customHeight="1" x14ac:dyDescent="0.25">
      <c r="A21" s="17"/>
      <c r="B21" s="94">
        <v>2019</v>
      </c>
      <c r="C21" s="95">
        <v>1335006</v>
      </c>
      <c r="D21" s="95">
        <v>196193</v>
      </c>
      <c r="E21" s="95">
        <v>146272</v>
      </c>
      <c r="F21" s="95">
        <v>112454</v>
      </c>
      <c r="G21" s="105"/>
      <c r="H21" s="95">
        <v>163451</v>
      </c>
      <c r="I21" s="98"/>
      <c r="J21" s="95">
        <v>403539</v>
      </c>
      <c r="K21" s="95">
        <v>44395</v>
      </c>
      <c r="L21" s="95">
        <v>38635</v>
      </c>
      <c r="M21" s="95">
        <v>32553</v>
      </c>
      <c r="N21" s="105"/>
      <c r="O21" s="95">
        <v>33428</v>
      </c>
      <c r="P21" s="99"/>
      <c r="Q21" s="82"/>
      <c r="R21"/>
      <c r="S21"/>
    </row>
    <row r="22" spans="1:19" s="9" customFormat="1" ht="15" customHeight="1" x14ac:dyDescent="0.25">
      <c r="A22" s="17"/>
      <c r="B22" s="94">
        <v>2018</v>
      </c>
      <c r="C22" s="95">
        <v>1295299</v>
      </c>
      <c r="D22" s="95">
        <v>196550</v>
      </c>
      <c r="E22" s="95">
        <v>149567</v>
      </c>
      <c r="F22" s="95">
        <v>114875</v>
      </c>
      <c r="G22" s="105"/>
      <c r="H22" s="95">
        <v>159942</v>
      </c>
      <c r="I22" s="99"/>
      <c r="J22" s="95">
        <v>388200</v>
      </c>
      <c r="K22" s="95">
        <v>39534</v>
      </c>
      <c r="L22" s="95">
        <v>34464</v>
      </c>
      <c r="M22" s="95">
        <v>29275</v>
      </c>
      <c r="N22" s="105"/>
      <c r="O22" s="95">
        <v>29806</v>
      </c>
      <c r="P22" s="99"/>
      <c r="Q22" s="82"/>
      <c r="R22"/>
      <c r="S22"/>
    </row>
    <row r="23" spans="1:19" s="9" customFormat="1" ht="15" customHeight="1" x14ac:dyDescent="0.25">
      <c r="A23" s="17"/>
      <c r="B23" s="94">
        <v>2017</v>
      </c>
      <c r="C23" s="95">
        <v>1260436</v>
      </c>
      <c r="D23" s="95">
        <v>188846</v>
      </c>
      <c r="E23" s="95">
        <v>135324</v>
      </c>
      <c r="F23" s="95">
        <v>102651</v>
      </c>
      <c r="G23" s="95">
        <v>64084</v>
      </c>
      <c r="H23" s="95">
        <v>150765</v>
      </c>
      <c r="I23" s="99"/>
      <c r="J23" s="95">
        <v>377831</v>
      </c>
      <c r="K23" s="95">
        <v>37509</v>
      </c>
      <c r="L23" s="95">
        <v>32816</v>
      </c>
      <c r="M23" s="95">
        <v>28160</v>
      </c>
      <c r="N23" s="95">
        <v>19408</v>
      </c>
      <c r="O23" s="95">
        <v>28156</v>
      </c>
      <c r="P23" s="99"/>
      <c r="Q23" s="82"/>
      <c r="R23"/>
      <c r="S23"/>
    </row>
    <row r="24" spans="1:19" s="9" customFormat="1" ht="15" customHeight="1" x14ac:dyDescent="0.25">
      <c r="A24" s="17"/>
      <c r="B24" s="94">
        <v>2016</v>
      </c>
      <c r="C24" s="95">
        <v>1214206</v>
      </c>
      <c r="D24" s="95">
        <v>180070</v>
      </c>
      <c r="E24" s="95">
        <v>132894</v>
      </c>
      <c r="F24" s="95">
        <v>101054</v>
      </c>
      <c r="G24" s="95">
        <v>61861</v>
      </c>
      <c r="H24" s="95">
        <v>144380</v>
      </c>
      <c r="I24" s="99"/>
      <c r="J24" s="95">
        <v>369806</v>
      </c>
      <c r="K24" s="95">
        <v>36079</v>
      </c>
      <c r="L24" s="95">
        <v>31543</v>
      </c>
      <c r="M24" s="95">
        <v>26943</v>
      </c>
      <c r="N24" s="95">
        <v>18526</v>
      </c>
      <c r="O24" s="95">
        <v>29536</v>
      </c>
      <c r="P24" s="99"/>
      <c r="Q24" s="82"/>
      <c r="R24"/>
      <c r="S24"/>
    </row>
    <row r="25" spans="1:19" s="9" customFormat="1" ht="15" customHeight="1" x14ac:dyDescent="0.25">
      <c r="A25" s="17"/>
      <c r="B25" s="94">
        <v>2015</v>
      </c>
      <c r="C25" s="95">
        <v>1181406</v>
      </c>
      <c r="D25" s="95">
        <v>181840</v>
      </c>
      <c r="E25" s="95">
        <v>133222</v>
      </c>
      <c r="F25" s="95">
        <v>103050</v>
      </c>
      <c r="G25" s="95">
        <v>62243</v>
      </c>
      <c r="H25" s="95">
        <v>146369</v>
      </c>
      <c r="I25" s="99"/>
      <c r="J25" s="95">
        <v>365409</v>
      </c>
      <c r="K25" s="95">
        <v>37424</v>
      </c>
      <c r="L25" s="95">
        <v>32834</v>
      </c>
      <c r="M25" s="95">
        <v>27998</v>
      </c>
      <c r="N25" s="95">
        <v>19663</v>
      </c>
      <c r="O25" s="95">
        <v>31414</v>
      </c>
      <c r="P25" s="99"/>
      <c r="Q25" s="82"/>
    </row>
    <row r="26" spans="1:19" s="9" customFormat="1" ht="15" customHeight="1" x14ac:dyDescent="0.25">
      <c r="A26" s="17"/>
      <c r="B26" s="94">
        <v>2014</v>
      </c>
      <c r="C26" s="95">
        <v>1147154</v>
      </c>
      <c r="D26" s="95">
        <v>178331</v>
      </c>
      <c r="E26" s="95">
        <v>129939</v>
      </c>
      <c r="F26" s="95">
        <v>99119</v>
      </c>
      <c r="G26" s="95">
        <v>60256</v>
      </c>
      <c r="H26" s="95">
        <v>147118</v>
      </c>
      <c r="I26" s="99"/>
      <c r="J26" s="95">
        <v>360876</v>
      </c>
      <c r="K26" s="95">
        <v>36988</v>
      </c>
      <c r="L26" s="95">
        <v>32276</v>
      </c>
      <c r="M26" s="95">
        <v>27284</v>
      </c>
      <c r="N26" s="95">
        <v>19087</v>
      </c>
      <c r="O26" s="95">
        <v>32869</v>
      </c>
      <c r="P26" s="99"/>
      <c r="Q26" s="82"/>
    </row>
    <row r="27" spans="1:19" s="9" customFormat="1" ht="15" customHeight="1" x14ac:dyDescent="0.25">
      <c r="A27" s="17"/>
      <c r="B27" s="94">
        <v>2013</v>
      </c>
      <c r="C27" s="95">
        <v>1119447</v>
      </c>
      <c r="D27" s="95">
        <v>200925</v>
      </c>
      <c r="E27" s="95">
        <v>153197</v>
      </c>
      <c r="F27" s="95">
        <v>121674</v>
      </c>
      <c r="G27" s="95">
        <v>80034</v>
      </c>
      <c r="H27" s="95">
        <v>149122</v>
      </c>
      <c r="I27" s="99"/>
      <c r="J27" s="95">
        <v>357376</v>
      </c>
      <c r="K27" s="95">
        <v>38832</v>
      </c>
      <c r="L27" s="95">
        <v>34379</v>
      </c>
      <c r="M27" s="95">
        <v>29237</v>
      </c>
      <c r="N27" s="95">
        <v>20589</v>
      </c>
      <c r="O27" s="95">
        <v>33780</v>
      </c>
      <c r="P27" s="99"/>
      <c r="Q27" s="82"/>
    </row>
    <row r="28" spans="1:19" s="1" customFormat="1" ht="15" customHeight="1" x14ac:dyDescent="0.25">
      <c r="A28" s="28"/>
      <c r="B28" s="94">
        <v>2012</v>
      </c>
      <c r="C28" s="95">
        <v>1086915</v>
      </c>
      <c r="D28" s="95">
        <v>134757</v>
      </c>
      <c r="E28" s="95">
        <v>95611</v>
      </c>
      <c r="F28" s="95">
        <v>70636</v>
      </c>
      <c r="G28" s="95">
        <v>42960</v>
      </c>
      <c r="H28" s="95">
        <v>167202</v>
      </c>
      <c r="I28" s="99"/>
      <c r="J28" s="95">
        <v>361137</v>
      </c>
      <c r="K28" s="95">
        <v>29704</v>
      </c>
      <c r="L28" s="95">
        <v>25504</v>
      </c>
      <c r="M28" s="95">
        <v>21281</v>
      </c>
      <c r="N28" s="95">
        <v>14457</v>
      </c>
      <c r="O28" s="95">
        <v>42360</v>
      </c>
      <c r="P28" s="99"/>
      <c r="Q28" s="82"/>
    </row>
    <row r="29" spans="1:19" s="1" customFormat="1" ht="15" customHeight="1" x14ac:dyDescent="0.25">
      <c r="B29" s="94">
        <v>2011</v>
      </c>
      <c r="C29" s="95">
        <v>1136256</v>
      </c>
      <c r="D29" s="95">
        <v>144232</v>
      </c>
      <c r="E29" s="95">
        <v>101426</v>
      </c>
      <c r="F29" s="95">
        <v>73353</v>
      </c>
      <c r="G29" s="95">
        <v>43522</v>
      </c>
      <c r="H29" s="95">
        <v>182021</v>
      </c>
      <c r="I29" s="99"/>
      <c r="J29" s="95">
        <v>376190</v>
      </c>
      <c r="K29" s="95">
        <v>33483</v>
      </c>
      <c r="L29" s="95">
        <v>28529</v>
      </c>
      <c r="M29" s="95">
        <v>23285</v>
      </c>
      <c r="N29" s="95">
        <v>15464</v>
      </c>
      <c r="O29" s="95">
        <v>43979</v>
      </c>
      <c r="P29" s="99"/>
      <c r="Q29" s="82"/>
    </row>
    <row r="30" spans="1:19" s="1" customFormat="1" ht="15" customHeight="1" x14ac:dyDescent="0.25">
      <c r="A30" s="29"/>
      <c r="B30" s="94">
        <v>2010</v>
      </c>
      <c r="C30" s="95">
        <v>1168265</v>
      </c>
      <c r="D30" s="95">
        <v>138362</v>
      </c>
      <c r="E30" s="95">
        <v>96915</v>
      </c>
      <c r="F30" s="95">
        <v>67351</v>
      </c>
      <c r="G30" s="95">
        <v>36717</v>
      </c>
      <c r="H30" s="95">
        <v>178148</v>
      </c>
      <c r="I30" s="99"/>
      <c r="J30" s="95">
        <v>383360</v>
      </c>
      <c r="K30" s="95">
        <v>37753</v>
      </c>
      <c r="L30" s="95">
        <v>31685</v>
      </c>
      <c r="M30" s="95">
        <v>25718</v>
      </c>
      <c r="N30" s="95">
        <v>15937</v>
      </c>
      <c r="O30" s="95">
        <v>40688</v>
      </c>
      <c r="P30" s="99"/>
      <c r="Q30" s="82"/>
    </row>
    <row r="31" spans="1:19" s="1" customFormat="1" ht="15" customHeight="1" x14ac:dyDescent="0.25">
      <c r="A31" s="18"/>
      <c r="B31" s="94">
        <v>2009</v>
      </c>
      <c r="C31" s="95">
        <v>1223578</v>
      </c>
      <c r="D31" s="95">
        <v>150100</v>
      </c>
      <c r="E31" s="95">
        <v>104572</v>
      </c>
      <c r="F31" s="95">
        <v>73522</v>
      </c>
      <c r="G31" s="95">
        <v>38036</v>
      </c>
      <c r="H31" s="95">
        <v>190433</v>
      </c>
      <c r="I31" s="99"/>
      <c r="J31" s="95">
        <v>382337</v>
      </c>
      <c r="K31" s="95">
        <v>33769</v>
      </c>
      <c r="L31" s="95">
        <v>28449</v>
      </c>
      <c r="M31" s="95">
        <v>23343</v>
      </c>
      <c r="N31" s="95">
        <v>13895</v>
      </c>
      <c r="O31" s="95">
        <v>39963</v>
      </c>
      <c r="P31" s="99"/>
      <c r="Q31" s="82"/>
    </row>
    <row r="32" spans="1:19" s="1" customFormat="1" ht="15" customHeight="1" x14ac:dyDescent="0.25">
      <c r="A32" s="33"/>
      <c r="B32" s="94">
        <v>2008</v>
      </c>
      <c r="C32" s="95">
        <v>1261452</v>
      </c>
      <c r="D32" s="95">
        <v>181173</v>
      </c>
      <c r="E32" s="95">
        <v>129535</v>
      </c>
      <c r="F32" s="95">
        <v>88369</v>
      </c>
      <c r="G32" s="95">
        <v>44305</v>
      </c>
      <c r="H32" s="95">
        <v>187063</v>
      </c>
      <c r="I32" s="100"/>
      <c r="J32" s="95">
        <v>388864</v>
      </c>
      <c r="K32" s="95">
        <v>38888</v>
      </c>
      <c r="L32" s="95">
        <v>31993</v>
      </c>
      <c r="M32" s="95">
        <v>26484</v>
      </c>
      <c r="N32" s="95">
        <v>15520</v>
      </c>
      <c r="O32" s="95">
        <v>38535</v>
      </c>
      <c r="P32" s="100"/>
      <c r="Q32" s="82"/>
    </row>
    <row r="33" spans="1:16" ht="15" customHeight="1" x14ac:dyDescent="0.25">
      <c r="A33" s="32"/>
      <c r="B33" s="145" t="s">
        <v>3</v>
      </c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</row>
    <row r="34" spans="1:16" s="9" customFormat="1" ht="15" customHeight="1" x14ac:dyDescent="0.25">
      <c r="A34" s="32"/>
      <c r="B34" s="90" t="s">
        <v>4</v>
      </c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</row>
    <row r="35" spans="1:16" s="9" customFormat="1" ht="15" customHeight="1" x14ac:dyDescent="0.25">
      <c r="A35" s="32"/>
      <c r="B35" s="91">
        <v>2022</v>
      </c>
      <c r="C35" s="95">
        <v>956105</v>
      </c>
      <c r="D35" s="95">
        <v>188996</v>
      </c>
      <c r="E35" s="101"/>
      <c r="F35" s="102"/>
      <c r="G35" s="101"/>
      <c r="H35" s="92">
        <v>130407</v>
      </c>
      <c r="I35" s="92" t="s">
        <v>301</v>
      </c>
      <c r="J35" s="92">
        <v>37901</v>
      </c>
      <c r="K35" s="92">
        <v>3057</v>
      </c>
      <c r="L35" s="101"/>
      <c r="M35" s="102"/>
      <c r="N35" s="101"/>
      <c r="O35" s="92" t="s">
        <v>159</v>
      </c>
      <c r="P35" s="93"/>
    </row>
    <row r="36" spans="1:16" s="9" customFormat="1" ht="15" customHeight="1" x14ac:dyDescent="0.25">
      <c r="A36" s="32"/>
      <c r="B36" s="94">
        <v>2021</v>
      </c>
      <c r="C36" s="95">
        <v>881644</v>
      </c>
      <c r="D36" s="95">
        <v>147533</v>
      </c>
      <c r="E36" s="95">
        <v>104659</v>
      </c>
      <c r="F36" s="103"/>
      <c r="G36" s="104"/>
      <c r="H36" s="95">
        <v>118015</v>
      </c>
      <c r="I36" s="95" t="s">
        <v>300</v>
      </c>
      <c r="J36" s="95">
        <v>38880</v>
      </c>
      <c r="K36" s="95">
        <v>2462</v>
      </c>
      <c r="L36" s="95">
        <v>1721</v>
      </c>
      <c r="M36" s="103"/>
      <c r="N36" s="104"/>
      <c r="O36" s="95">
        <v>6078</v>
      </c>
      <c r="P36" s="95" t="s">
        <v>300</v>
      </c>
    </row>
    <row r="37" spans="1:16" s="9" customFormat="1" ht="15" customHeight="1" x14ac:dyDescent="0.25">
      <c r="A37" s="32"/>
      <c r="B37" s="94">
        <v>2020</v>
      </c>
      <c r="C37" s="96">
        <v>857335</v>
      </c>
      <c r="D37" s="96">
        <v>118165</v>
      </c>
      <c r="E37" s="95">
        <v>83557</v>
      </c>
      <c r="F37" s="95">
        <v>60880</v>
      </c>
      <c r="G37" s="104"/>
      <c r="H37" s="95">
        <v>124095</v>
      </c>
      <c r="I37" s="95"/>
      <c r="J37" s="95">
        <v>57355</v>
      </c>
      <c r="K37" s="96">
        <v>4683</v>
      </c>
      <c r="L37" s="95">
        <v>2002</v>
      </c>
      <c r="M37" s="95">
        <v>1493</v>
      </c>
      <c r="N37" s="104"/>
      <c r="O37" s="95">
        <v>19619</v>
      </c>
      <c r="P37" s="97"/>
    </row>
    <row r="38" spans="1:16" s="9" customFormat="1" ht="15" customHeight="1" x14ac:dyDescent="0.25">
      <c r="A38" s="32"/>
      <c r="B38" s="94">
        <v>2019</v>
      </c>
      <c r="C38" s="95">
        <v>887735</v>
      </c>
      <c r="D38" s="95">
        <v>149604</v>
      </c>
      <c r="E38" s="96">
        <v>103284</v>
      </c>
      <c r="F38" s="95">
        <v>73232</v>
      </c>
      <c r="G38" s="105"/>
      <c r="H38" s="95">
        <v>139634</v>
      </c>
      <c r="I38" s="98"/>
      <c r="J38" s="95">
        <v>63070</v>
      </c>
      <c r="K38" s="95">
        <v>6297</v>
      </c>
      <c r="L38" s="96">
        <v>4382</v>
      </c>
      <c r="M38" s="95">
        <v>2339</v>
      </c>
      <c r="N38" s="105"/>
      <c r="O38" s="96">
        <v>10885</v>
      </c>
      <c r="P38" s="99"/>
    </row>
    <row r="39" spans="1:16" s="9" customFormat="1" ht="15" customHeight="1" x14ac:dyDescent="0.25">
      <c r="A39" s="32"/>
      <c r="B39" s="94">
        <v>2018</v>
      </c>
      <c r="C39" s="95">
        <v>873534</v>
      </c>
      <c r="D39" s="95">
        <v>154920</v>
      </c>
      <c r="E39" s="96">
        <v>111158</v>
      </c>
      <c r="F39" s="95">
        <v>80170</v>
      </c>
      <c r="G39" s="105"/>
      <c r="H39" s="95">
        <v>138151</v>
      </c>
      <c r="I39" s="99"/>
      <c r="J39" s="95">
        <v>67289</v>
      </c>
      <c r="K39" s="95">
        <v>7378</v>
      </c>
      <c r="L39" s="96">
        <v>5270</v>
      </c>
      <c r="M39" s="95">
        <v>3819</v>
      </c>
      <c r="N39" s="105"/>
      <c r="O39" s="96">
        <v>10514</v>
      </c>
      <c r="P39" s="99"/>
    </row>
    <row r="40" spans="1:16" s="9" customFormat="1" ht="15" customHeight="1" x14ac:dyDescent="0.25">
      <c r="A40" s="17"/>
      <c r="B40" s="94">
        <v>2017</v>
      </c>
      <c r="C40" s="95">
        <v>857725</v>
      </c>
      <c r="D40" s="95">
        <v>151347</v>
      </c>
      <c r="E40" s="96">
        <v>100768</v>
      </c>
      <c r="F40" s="95">
        <v>71375</v>
      </c>
      <c r="G40" s="95">
        <v>39308</v>
      </c>
      <c r="H40" s="95">
        <v>129204</v>
      </c>
      <c r="I40" s="99"/>
      <c r="J40" s="95">
        <v>68858</v>
      </c>
      <c r="K40" s="95">
        <v>7438</v>
      </c>
      <c r="L40" s="96">
        <v>5575</v>
      </c>
      <c r="M40" s="95">
        <v>4214</v>
      </c>
      <c r="N40" s="95">
        <v>1657</v>
      </c>
      <c r="O40" s="96">
        <v>8856</v>
      </c>
      <c r="P40" s="99"/>
    </row>
    <row r="41" spans="1:16" s="9" customFormat="1" ht="15" customHeight="1" x14ac:dyDescent="0.25">
      <c r="A41" s="32"/>
      <c r="B41" s="94">
        <v>2016</v>
      </c>
      <c r="C41" s="95">
        <v>825725</v>
      </c>
      <c r="D41" s="95">
        <v>145523</v>
      </c>
      <c r="E41" s="96">
        <v>101161</v>
      </c>
      <c r="F41" s="95">
        <v>72476</v>
      </c>
      <c r="G41" s="95">
        <v>39064</v>
      </c>
      <c r="H41" s="95">
        <v>121126</v>
      </c>
      <c r="I41" s="99"/>
      <c r="J41" s="95">
        <v>70465</v>
      </c>
      <c r="K41" s="95">
        <v>8020</v>
      </c>
      <c r="L41" s="96">
        <v>6139</v>
      </c>
      <c r="M41" s="95">
        <v>4844</v>
      </c>
      <c r="N41" s="95">
        <v>1910</v>
      </c>
      <c r="O41" s="96">
        <v>9006</v>
      </c>
      <c r="P41" s="99"/>
    </row>
    <row r="42" spans="1:16" s="9" customFormat="1" ht="15" customHeight="1" x14ac:dyDescent="0.25">
      <c r="A42" s="32"/>
      <c r="B42" s="94">
        <v>2015</v>
      </c>
      <c r="C42" s="95">
        <v>801864</v>
      </c>
      <c r="D42" s="95">
        <v>146638</v>
      </c>
      <c r="E42" s="96">
        <v>101047</v>
      </c>
      <c r="F42" s="95">
        <v>74466</v>
      </c>
      <c r="G42" s="95">
        <v>39919</v>
      </c>
      <c r="H42" s="95">
        <v>121060</v>
      </c>
      <c r="I42" s="99"/>
      <c r="J42" s="95">
        <v>71786</v>
      </c>
      <c r="K42" s="95">
        <v>8004</v>
      </c>
      <c r="L42" s="96">
        <v>6100</v>
      </c>
      <c r="M42" s="95">
        <v>4884</v>
      </c>
      <c r="N42" s="95">
        <v>2574</v>
      </c>
      <c r="O42" s="96">
        <v>9407</v>
      </c>
      <c r="P42" s="99"/>
    </row>
    <row r="43" spans="1:16" s="9" customFormat="1" ht="15" customHeight="1" x14ac:dyDescent="0.25">
      <c r="A43" s="32"/>
      <c r="B43" s="94">
        <v>2014</v>
      </c>
      <c r="C43" s="95">
        <v>776835</v>
      </c>
      <c r="D43" s="95">
        <v>144403</v>
      </c>
      <c r="E43" s="96">
        <v>99093</v>
      </c>
      <c r="F43" s="95">
        <v>71830</v>
      </c>
      <c r="G43" s="95">
        <v>39539</v>
      </c>
      <c r="H43" s="95">
        <v>121332</v>
      </c>
      <c r="I43" s="99"/>
      <c r="J43" s="95">
        <v>74380</v>
      </c>
      <c r="K43" s="95">
        <v>8255</v>
      </c>
      <c r="L43" s="96">
        <v>6241</v>
      </c>
      <c r="M43" s="95">
        <v>4911</v>
      </c>
      <c r="N43" s="95">
        <v>2743</v>
      </c>
      <c r="O43" s="96">
        <v>10672</v>
      </c>
      <c r="P43" s="99"/>
    </row>
    <row r="44" spans="1:16" s="9" customFormat="1" ht="15" customHeight="1" x14ac:dyDescent="0.25">
      <c r="A44" s="32"/>
      <c r="B44" s="94">
        <v>2013</v>
      </c>
      <c r="C44" s="95">
        <v>756161</v>
      </c>
      <c r="D44" s="95">
        <v>168383</v>
      </c>
      <c r="E44" s="95">
        <v>123090</v>
      </c>
      <c r="F44" s="95">
        <v>94850</v>
      </c>
      <c r="G44" s="95">
        <v>59611</v>
      </c>
      <c r="H44" s="95">
        <v>122149</v>
      </c>
      <c r="I44" s="99"/>
      <c r="J44" s="95">
        <v>75800</v>
      </c>
      <c r="K44" s="95">
        <v>11319</v>
      </c>
      <c r="L44" s="95">
        <v>9098</v>
      </c>
      <c r="M44" s="95">
        <v>7282</v>
      </c>
      <c r="N44" s="95">
        <v>4523</v>
      </c>
      <c r="O44" s="95">
        <v>9890</v>
      </c>
      <c r="P44" s="99"/>
    </row>
    <row r="45" spans="1:16" s="1" customFormat="1" ht="15" customHeight="1" x14ac:dyDescent="0.25">
      <c r="B45" s="94">
        <v>2012</v>
      </c>
      <c r="C45" s="95">
        <v>724706</v>
      </c>
      <c r="D45" s="95">
        <v>107231</v>
      </c>
      <c r="E45" s="95">
        <v>70667</v>
      </c>
      <c r="F45" s="95">
        <v>48900</v>
      </c>
      <c r="G45" s="95">
        <v>26970</v>
      </c>
      <c r="H45" s="95">
        <v>136533</v>
      </c>
      <c r="I45" s="99"/>
      <c r="J45" s="95">
        <v>78285</v>
      </c>
      <c r="K45" s="95">
        <v>6932</v>
      </c>
      <c r="L45" s="95">
        <v>5116</v>
      </c>
      <c r="M45" s="95">
        <v>3983</v>
      </c>
      <c r="N45" s="95">
        <v>2238</v>
      </c>
      <c r="O45" s="95">
        <v>13877</v>
      </c>
      <c r="P45" s="99"/>
    </row>
    <row r="46" spans="1:16" s="1" customFormat="1" ht="15" customHeight="1" x14ac:dyDescent="0.25">
      <c r="A46" s="28"/>
      <c r="B46" s="94">
        <v>2011</v>
      </c>
      <c r="C46" s="95">
        <v>768306</v>
      </c>
      <c r="D46" s="95">
        <v>113142</v>
      </c>
      <c r="E46" s="95">
        <v>73181</v>
      </c>
      <c r="F46" s="95">
        <v>49034</v>
      </c>
      <c r="G46" s="95">
        <v>26078</v>
      </c>
      <c r="H46" s="95">
        <v>149000</v>
      </c>
      <c r="I46" s="99"/>
      <c r="J46" s="95">
        <v>84434</v>
      </c>
      <c r="K46" s="95">
        <v>7587</v>
      </c>
      <c r="L46" s="95">
        <v>5440</v>
      </c>
      <c r="M46" s="95">
        <v>4010</v>
      </c>
      <c r="N46" s="95">
        <v>2167</v>
      </c>
      <c r="O46" s="95">
        <v>12689</v>
      </c>
      <c r="P46" s="99"/>
    </row>
    <row r="47" spans="1:16" s="1" customFormat="1" ht="15" customHeight="1" x14ac:dyDescent="0.2">
      <c r="A47" s="34"/>
      <c r="B47" s="94">
        <v>2010</v>
      </c>
      <c r="C47" s="95">
        <v>801657</v>
      </c>
      <c r="D47" s="95">
        <v>112116</v>
      </c>
      <c r="E47" s="95">
        <v>72833</v>
      </c>
      <c r="F47" s="95">
        <v>46568</v>
      </c>
      <c r="G47" s="95">
        <v>22382</v>
      </c>
      <c r="H47" s="95">
        <v>148440</v>
      </c>
      <c r="I47" s="99"/>
      <c r="J47" s="95">
        <v>88493</v>
      </c>
      <c r="K47" s="95">
        <v>13717</v>
      </c>
      <c r="L47" s="95">
        <v>10677</v>
      </c>
      <c r="M47" s="95">
        <v>8347</v>
      </c>
      <c r="N47" s="95">
        <v>4663</v>
      </c>
      <c r="O47" s="95">
        <v>11821</v>
      </c>
      <c r="P47" s="99"/>
    </row>
    <row r="48" spans="1:16" s="1" customFormat="1" ht="15" customHeight="1" x14ac:dyDescent="0.25">
      <c r="A48" s="14"/>
      <c r="B48" s="94">
        <v>2009</v>
      </c>
      <c r="C48" s="95">
        <v>851531</v>
      </c>
      <c r="D48" s="95">
        <v>122433</v>
      </c>
      <c r="E48" s="95">
        <v>79609</v>
      </c>
      <c r="F48" s="95">
        <v>51798</v>
      </c>
      <c r="G48" s="95">
        <v>23563</v>
      </c>
      <c r="H48" s="95">
        <v>160039</v>
      </c>
      <c r="I48" s="99"/>
      <c r="J48" s="95">
        <v>84944</v>
      </c>
      <c r="K48" s="95">
        <v>10107</v>
      </c>
      <c r="L48" s="95">
        <v>7421</v>
      </c>
      <c r="M48" s="95">
        <v>5637</v>
      </c>
      <c r="N48" s="95">
        <v>2839</v>
      </c>
      <c r="O48" s="95">
        <v>13538</v>
      </c>
      <c r="P48" s="99"/>
    </row>
    <row r="49" spans="1:16" s="1" customFormat="1" ht="15" customHeight="1" x14ac:dyDescent="0.25">
      <c r="A49" s="14"/>
      <c r="B49" s="94">
        <v>2008</v>
      </c>
      <c r="C49" s="100">
        <v>888442</v>
      </c>
      <c r="D49" s="100">
        <v>148431</v>
      </c>
      <c r="E49" s="100">
        <v>99639</v>
      </c>
      <c r="F49" s="100">
        <v>62195</v>
      </c>
      <c r="G49" s="100">
        <v>27125</v>
      </c>
      <c r="H49" s="100">
        <v>158490</v>
      </c>
      <c r="I49" s="100"/>
      <c r="J49" s="100">
        <v>88021</v>
      </c>
      <c r="K49" s="100">
        <v>11197</v>
      </c>
      <c r="L49" s="100">
        <v>7277</v>
      </c>
      <c r="M49" s="100">
        <v>5420</v>
      </c>
      <c r="N49" s="100">
        <v>2734</v>
      </c>
      <c r="O49" s="100">
        <v>11923</v>
      </c>
      <c r="P49" s="100"/>
    </row>
    <row r="50" spans="1:16" s="9" customFormat="1" ht="15" customHeight="1" collapsed="1" x14ac:dyDescent="0.25">
      <c r="A50" s="14"/>
      <c r="B50" s="90" t="s">
        <v>5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</row>
    <row r="51" spans="1:16" s="9" customFormat="1" ht="15" customHeight="1" x14ac:dyDescent="0.25">
      <c r="A51" s="14"/>
      <c r="B51" s="91">
        <v>2022</v>
      </c>
      <c r="C51" s="95">
        <v>497623</v>
      </c>
      <c r="D51" s="92">
        <v>43177</v>
      </c>
      <c r="E51" s="101"/>
      <c r="F51" s="102"/>
      <c r="G51" s="101"/>
      <c r="H51" s="92">
        <v>20254</v>
      </c>
      <c r="I51" s="92" t="s">
        <v>301</v>
      </c>
      <c r="J51" s="92">
        <v>372541</v>
      </c>
      <c r="K51" s="92">
        <v>35659</v>
      </c>
      <c r="L51" s="101"/>
      <c r="M51" s="102"/>
      <c r="N51" s="101"/>
      <c r="O51" s="92" t="s">
        <v>159</v>
      </c>
      <c r="P51" s="93"/>
    </row>
    <row r="52" spans="1:16" s="9" customFormat="1" ht="15" customHeight="1" x14ac:dyDescent="0.25">
      <c r="A52" s="14"/>
      <c r="B52" s="94">
        <v>2021</v>
      </c>
      <c r="C52" s="95">
        <v>477391</v>
      </c>
      <c r="D52" s="95">
        <v>39503</v>
      </c>
      <c r="E52" s="95">
        <v>36489</v>
      </c>
      <c r="F52" s="103"/>
      <c r="G52" s="104"/>
      <c r="H52" s="95">
        <v>25179</v>
      </c>
      <c r="I52" s="95" t="s">
        <v>300</v>
      </c>
      <c r="J52" s="95">
        <v>356892</v>
      </c>
      <c r="K52" s="95">
        <v>31555</v>
      </c>
      <c r="L52" s="95">
        <v>28460</v>
      </c>
      <c r="M52" s="103"/>
      <c r="N52" s="104"/>
      <c r="O52" s="95">
        <v>22433</v>
      </c>
      <c r="P52" s="95" t="s">
        <v>300</v>
      </c>
    </row>
    <row r="53" spans="1:16" s="9" customFormat="1" ht="15" customHeight="1" x14ac:dyDescent="0.25">
      <c r="A53" s="14"/>
      <c r="B53" s="94">
        <v>2020</v>
      </c>
      <c r="C53" s="96">
        <v>458921</v>
      </c>
      <c r="D53" s="96">
        <v>36122</v>
      </c>
      <c r="E53" s="95">
        <v>33194</v>
      </c>
      <c r="F53" s="95">
        <v>30213</v>
      </c>
      <c r="G53" s="104"/>
      <c r="H53" s="95">
        <v>21044</v>
      </c>
      <c r="I53" s="95"/>
      <c r="J53" s="95">
        <v>345904</v>
      </c>
      <c r="K53" s="96">
        <v>28664</v>
      </c>
      <c r="L53" s="95">
        <v>25648</v>
      </c>
      <c r="M53" s="95">
        <v>22688</v>
      </c>
      <c r="N53" s="104"/>
      <c r="O53" s="95">
        <v>20610</v>
      </c>
      <c r="P53" s="97"/>
    </row>
    <row r="54" spans="1:16" s="9" customFormat="1" ht="15" customHeight="1" x14ac:dyDescent="0.25">
      <c r="A54" s="14"/>
      <c r="B54" s="94">
        <v>2019</v>
      </c>
      <c r="C54" s="95">
        <v>447271</v>
      </c>
      <c r="D54" s="95">
        <v>46589</v>
      </c>
      <c r="E54" s="96">
        <v>42988</v>
      </c>
      <c r="F54" s="95">
        <v>39222</v>
      </c>
      <c r="G54" s="105"/>
      <c r="H54" s="95">
        <v>23817</v>
      </c>
      <c r="I54" s="98"/>
      <c r="J54" s="95">
        <v>340469</v>
      </c>
      <c r="K54" s="95">
        <v>38098</v>
      </c>
      <c r="L54" s="96">
        <v>34253</v>
      </c>
      <c r="M54" s="95">
        <v>30214</v>
      </c>
      <c r="N54" s="105"/>
      <c r="O54" s="96">
        <v>22543</v>
      </c>
      <c r="P54" s="99"/>
    </row>
    <row r="55" spans="1:16" s="9" customFormat="1" ht="15" customHeight="1" x14ac:dyDescent="0.25">
      <c r="A55" s="14"/>
      <c r="B55" s="94">
        <v>2018</v>
      </c>
      <c r="C55" s="95">
        <v>421765</v>
      </c>
      <c r="D55" s="95">
        <v>41630</v>
      </c>
      <c r="E55" s="96">
        <v>38409</v>
      </c>
      <c r="F55" s="95">
        <v>34705</v>
      </c>
      <c r="G55" s="105"/>
      <c r="H55" s="95">
        <v>21791</v>
      </c>
      <c r="I55" s="99"/>
      <c r="J55" s="95">
        <v>320911</v>
      </c>
      <c r="K55" s="95">
        <v>32156</v>
      </c>
      <c r="L55" s="96">
        <v>29194</v>
      </c>
      <c r="M55" s="95">
        <v>25456</v>
      </c>
      <c r="N55" s="105"/>
      <c r="O55" s="96">
        <v>19292</v>
      </c>
      <c r="P55" s="99"/>
    </row>
    <row r="56" spans="1:16" s="9" customFormat="1" ht="15" customHeight="1" x14ac:dyDescent="0.25">
      <c r="A56" s="17"/>
      <c r="B56" s="94">
        <v>2017</v>
      </c>
      <c r="C56" s="95">
        <v>402711</v>
      </c>
      <c r="D56" s="95">
        <v>37499</v>
      </c>
      <c r="E56" s="96">
        <v>34556</v>
      </c>
      <c r="F56" s="95">
        <v>31276</v>
      </c>
      <c r="G56" s="95">
        <v>24776</v>
      </c>
      <c r="H56" s="95">
        <v>21561</v>
      </c>
      <c r="I56" s="99"/>
      <c r="J56" s="95">
        <v>308973</v>
      </c>
      <c r="K56" s="95">
        <v>30071</v>
      </c>
      <c r="L56" s="96">
        <v>27241</v>
      </c>
      <c r="M56" s="95">
        <v>23946</v>
      </c>
      <c r="N56" s="95">
        <v>17751</v>
      </c>
      <c r="O56" s="96">
        <v>19300</v>
      </c>
      <c r="P56" s="99"/>
    </row>
    <row r="57" spans="1:16" s="9" customFormat="1" ht="15" customHeight="1" x14ac:dyDescent="0.25">
      <c r="A57" s="14"/>
      <c r="B57" s="94">
        <v>2016</v>
      </c>
      <c r="C57" s="95">
        <v>388481</v>
      </c>
      <c r="D57" s="95">
        <v>34547</v>
      </c>
      <c r="E57" s="96">
        <v>31733</v>
      </c>
      <c r="F57" s="95">
        <v>28578</v>
      </c>
      <c r="G57" s="95">
        <v>22797</v>
      </c>
      <c r="H57" s="95">
        <v>23254</v>
      </c>
      <c r="I57" s="99"/>
      <c r="J57" s="95">
        <v>299341</v>
      </c>
      <c r="K57" s="95">
        <v>28059</v>
      </c>
      <c r="L57" s="96">
        <v>25404</v>
      </c>
      <c r="M57" s="95">
        <v>22099</v>
      </c>
      <c r="N57" s="95">
        <v>16616</v>
      </c>
      <c r="O57" s="96">
        <v>20530</v>
      </c>
      <c r="P57" s="99"/>
    </row>
    <row r="58" spans="1:16" s="9" customFormat="1" ht="15" customHeight="1" x14ac:dyDescent="0.25">
      <c r="A58" s="14"/>
      <c r="B58" s="94">
        <v>2015</v>
      </c>
      <c r="C58" s="95">
        <v>379542</v>
      </c>
      <c r="D58" s="95">
        <v>35202</v>
      </c>
      <c r="E58" s="96">
        <v>32175</v>
      </c>
      <c r="F58" s="95">
        <v>28584</v>
      </c>
      <c r="G58" s="95">
        <v>22324</v>
      </c>
      <c r="H58" s="95">
        <v>25309</v>
      </c>
      <c r="I58" s="99"/>
      <c r="J58" s="95">
        <v>293623</v>
      </c>
      <c r="K58" s="95">
        <v>29420</v>
      </c>
      <c r="L58" s="96">
        <v>26734</v>
      </c>
      <c r="M58" s="95">
        <v>23114</v>
      </c>
      <c r="N58" s="95">
        <v>17089</v>
      </c>
      <c r="O58" s="96">
        <v>22007</v>
      </c>
      <c r="P58" s="99"/>
    </row>
    <row r="59" spans="1:16" s="9" customFormat="1" ht="15" customHeight="1" x14ac:dyDescent="0.25">
      <c r="A59" s="14"/>
      <c r="B59" s="94">
        <v>2014</v>
      </c>
      <c r="C59" s="95">
        <v>370319</v>
      </c>
      <c r="D59" s="95">
        <v>33928</v>
      </c>
      <c r="E59" s="96">
        <v>30846</v>
      </c>
      <c r="F59" s="95">
        <v>27289</v>
      </c>
      <c r="G59" s="95">
        <v>20717</v>
      </c>
      <c r="H59" s="95">
        <v>25786</v>
      </c>
      <c r="I59" s="99"/>
      <c r="J59" s="95">
        <v>286496</v>
      </c>
      <c r="K59" s="95">
        <v>28733</v>
      </c>
      <c r="L59" s="96">
        <v>26035</v>
      </c>
      <c r="M59" s="95">
        <v>22373</v>
      </c>
      <c r="N59" s="95">
        <v>16344</v>
      </c>
      <c r="O59" s="96">
        <v>22197</v>
      </c>
      <c r="P59" s="99"/>
    </row>
    <row r="60" spans="1:16" s="9" customFormat="1" ht="15" customHeight="1" x14ac:dyDescent="0.25">
      <c r="A60" s="14"/>
      <c r="B60" s="94">
        <v>2013</v>
      </c>
      <c r="C60" s="95">
        <v>363286</v>
      </c>
      <c r="D60" s="95">
        <v>32542</v>
      </c>
      <c r="E60" s="95">
        <v>30107</v>
      </c>
      <c r="F60" s="95">
        <v>26824</v>
      </c>
      <c r="G60" s="95">
        <v>20423</v>
      </c>
      <c r="H60" s="95">
        <v>26973</v>
      </c>
      <c r="I60" s="99"/>
      <c r="J60" s="95">
        <v>281576</v>
      </c>
      <c r="K60" s="95">
        <v>27513</v>
      </c>
      <c r="L60" s="95">
        <v>25281</v>
      </c>
      <c r="M60" s="95">
        <v>21955</v>
      </c>
      <c r="N60" s="95">
        <v>16066</v>
      </c>
      <c r="O60" s="95">
        <v>23890</v>
      </c>
      <c r="P60" s="99"/>
    </row>
    <row r="61" spans="1:16" s="1" customFormat="1" ht="15" customHeight="1" x14ac:dyDescent="0.25">
      <c r="A61" s="14"/>
      <c r="B61" s="94">
        <v>2012</v>
      </c>
      <c r="C61" s="95">
        <v>362209</v>
      </c>
      <c r="D61" s="95">
        <v>27526</v>
      </c>
      <c r="E61" s="95">
        <v>24944</v>
      </c>
      <c r="F61" s="95">
        <v>21736</v>
      </c>
      <c r="G61" s="95">
        <v>15990</v>
      </c>
      <c r="H61" s="95">
        <v>30669</v>
      </c>
      <c r="I61" s="99"/>
      <c r="J61" s="95">
        <v>282852</v>
      </c>
      <c r="K61" s="95">
        <v>22772</v>
      </c>
      <c r="L61" s="95">
        <v>20388</v>
      </c>
      <c r="M61" s="95">
        <v>17298</v>
      </c>
      <c r="N61" s="95">
        <v>12219</v>
      </c>
      <c r="O61" s="95">
        <v>28483</v>
      </c>
      <c r="P61" s="99"/>
    </row>
    <row r="62" spans="1:16" s="1" customFormat="1" ht="15" customHeight="1" x14ac:dyDescent="0.25">
      <c r="A62" s="14"/>
      <c r="B62" s="94">
        <v>2011</v>
      </c>
      <c r="C62" s="95">
        <v>367950</v>
      </c>
      <c r="D62" s="95">
        <v>31090</v>
      </c>
      <c r="E62" s="95">
        <v>28245</v>
      </c>
      <c r="F62" s="95">
        <v>24319</v>
      </c>
      <c r="G62" s="95">
        <v>17444</v>
      </c>
      <c r="H62" s="95">
        <v>33021</v>
      </c>
      <c r="I62" s="99"/>
      <c r="J62" s="95">
        <v>291756</v>
      </c>
      <c r="K62" s="95">
        <v>25896</v>
      </c>
      <c r="L62" s="95">
        <v>23089</v>
      </c>
      <c r="M62" s="95">
        <v>19275</v>
      </c>
      <c r="N62" s="95">
        <v>13297</v>
      </c>
      <c r="O62" s="95">
        <v>31290</v>
      </c>
      <c r="P62" s="99"/>
    </row>
    <row r="63" spans="1:16" s="1" customFormat="1" ht="15" customHeight="1" x14ac:dyDescent="0.25">
      <c r="A63" s="14"/>
      <c r="B63" s="94">
        <v>2010</v>
      </c>
      <c r="C63" s="95">
        <v>366608</v>
      </c>
      <c r="D63" s="95">
        <v>26246</v>
      </c>
      <c r="E63" s="95">
        <v>24082</v>
      </c>
      <c r="F63" s="95">
        <v>20783</v>
      </c>
      <c r="G63" s="95">
        <v>14335</v>
      </c>
      <c r="H63" s="95">
        <v>29708</v>
      </c>
      <c r="I63" s="99"/>
      <c r="J63" s="95">
        <v>294867</v>
      </c>
      <c r="K63" s="95">
        <v>24036</v>
      </c>
      <c r="L63" s="95">
        <v>21008</v>
      </c>
      <c r="M63" s="95">
        <v>17371</v>
      </c>
      <c r="N63" s="95">
        <v>11274</v>
      </c>
      <c r="O63" s="95">
        <v>28867</v>
      </c>
      <c r="P63" s="99"/>
    </row>
    <row r="64" spans="1:16" s="1" customFormat="1" ht="15" customHeight="1" x14ac:dyDescent="0.25">
      <c r="A64" s="14"/>
      <c r="B64" s="94">
        <v>2009</v>
      </c>
      <c r="C64" s="95">
        <v>372047</v>
      </c>
      <c r="D64" s="95">
        <v>27667</v>
      </c>
      <c r="E64" s="95">
        <v>24963</v>
      </c>
      <c r="F64" s="95">
        <v>21724</v>
      </c>
      <c r="G64" s="95">
        <v>14473</v>
      </c>
      <c r="H64" s="95">
        <v>30394</v>
      </c>
      <c r="I64" s="99"/>
      <c r="J64" s="95">
        <v>297393</v>
      </c>
      <c r="K64" s="95">
        <v>23662</v>
      </c>
      <c r="L64" s="95">
        <v>21028</v>
      </c>
      <c r="M64" s="95">
        <v>17706</v>
      </c>
      <c r="N64" s="95">
        <v>11056</v>
      </c>
      <c r="O64" s="95">
        <v>26425</v>
      </c>
      <c r="P64" s="99"/>
    </row>
    <row r="65" spans="1:16" s="1" customFormat="1" ht="15" customHeight="1" x14ac:dyDescent="0.25">
      <c r="A65" s="14"/>
      <c r="B65" s="94">
        <v>2008</v>
      </c>
      <c r="C65" s="100">
        <v>373010</v>
      </c>
      <c r="D65" s="100">
        <v>32742</v>
      </c>
      <c r="E65" s="100">
        <v>29896</v>
      </c>
      <c r="F65" s="100">
        <v>26174</v>
      </c>
      <c r="G65" s="100">
        <v>17180</v>
      </c>
      <c r="H65" s="100">
        <v>28573</v>
      </c>
      <c r="I65" s="100"/>
      <c r="J65" s="100">
        <v>300843</v>
      </c>
      <c r="K65" s="100">
        <v>27691</v>
      </c>
      <c r="L65" s="100">
        <v>24716</v>
      </c>
      <c r="M65" s="100">
        <v>21064</v>
      </c>
      <c r="N65" s="100">
        <v>12786</v>
      </c>
      <c r="O65" s="100">
        <v>26612</v>
      </c>
      <c r="P65" s="100"/>
    </row>
    <row r="66" spans="1:16" ht="15" customHeight="1" x14ac:dyDescent="0.25">
      <c r="B66" s="145" t="s">
        <v>7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</row>
    <row r="67" spans="1:16" s="9" customFormat="1" ht="15" customHeight="1" x14ac:dyDescent="0.25">
      <c r="A67" s="14"/>
      <c r="B67" s="90" t="s">
        <v>8</v>
      </c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</row>
    <row r="68" spans="1:16" s="9" customFormat="1" ht="15" customHeight="1" x14ac:dyDescent="0.25">
      <c r="A68" s="14"/>
      <c r="B68" s="91">
        <v>2022</v>
      </c>
      <c r="C68" s="95">
        <v>123353</v>
      </c>
      <c r="D68" s="92">
        <v>9614</v>
      </c>
      <c r="E68" s="101"/>
      <c r="F68" s="102"/>
      <c r="G68" s="101"/>
      <c r="H68" s="92">
        <v>12630</v>
      </c>
      <c r="I68" s="92" t="s">
        <v>301</v>
      </c>
      <c r="J68" s="92">
        <v>17266</v>
      </c>
      <c r="K68" s="92">
        <v>1438</v>
      </c>
      <c r="L68" s="101"/>
      <c r="M68" s="102"/>
      <c r="N68" s="101"/>
      <c r="O68" s="92" t="s">
        <v>159</v>
      </c>
      <c r="P68" s="93"/>
    </row>
    <row r="69" spans="1:16" s="9" customFormat="1" ht="15" customHeight="1" x14ac:dyDescent="0.25">
      <c r="A69" s="14"/>
      <c r="B69" s="94">
        <v>2021</v>
      </c>
      <c r="C69" s="95">
        <v>126000</v>
      </c>
      <c r="D69" s="95">
        <v>9779</v>
      </c>
      <c r="E69" s="95">
        <v>6729</v>
      </c>
      <c r="F69" s="103"/>
      <c r="G69" s="104"/>
      <c r="H69" s="95">
        <v>13356</v>
      </c>
      <c r="I69" s="95" t="s">
        <v>300</v>
      </c>
      <c r="J69" s="95">
        <v>16936</v>
      </c>
      <c r="K69" s="95">
        <v>1379</v>
      </c>
      <c r="L69" s="95">
        <v>1184</v>
      </c>
      <c r="M69" s="103"/>
      <c r="N69" s="104"/>
      <c r="O69" s="95">
        <v>1401</v>
      </c>
      <c r="P69" s="95" t="s">
        <v>300</v>
      </c>
    </row>
    <row r="70" spans="1:16" s="9" customFormat="1" ht="15" customHeight="1" x14ac:dyDescent="0.25">
      <c r="A70" s="14"/>
      <c r="B70" s="94">
        <v>2020</v>
      </c>
      <c r="C70" s="95">
        <v>126907</v>
      </c>
      <c r="D70" s="96">
        <v>9055</v>
      </c>
      <c r="E70" s="95">
        <v>6338</v>
      </c>
      <c r="F70" s="95">
        <v>5110</v>
      </c>
      <c r="G70" s="104"/>
      <c r="H70" s="95">
        <v>11373</v>
      </c>
      <c r="I70" s="95"/>
      <c r="J70" s="95">
        <v>18694</v>
      </c>
      <c r="K70" s="96">
        <v>1432</v>
      </c>
      <c r="L70" s="95">
        <v>1049</v>
      </c>
      <c r="M70" s="95">
        <v>909</v>
      </c>
      <c r="N70" s="104"/>
      <c r="O70" s="95">
        <v>2840</v>
      </c>
      <c r="P70" s="97"/>
    </row>
    <row r="71" spans="1:16" s="9" customFormat="1" ht="15" customHeight="1" x14ac:dyDescent="0.25">
      <c r="A71" s="14"/>
      <c r="B71" s="94">
        <v>2019</v>
      </c>
      <c r="C71" s="95">
        <v>130350</v>
      </c>
      <c r="D71" s="95">
        <v>10238</v>
      </c>
      <c r="E71" s="96">
        <v>7345</v>
      </c>
      <c r="F71" s="95">
        <v>6050</v>
      </c>
      <c r="G71" s="105"/>
      <c r="H71" s="95">
        <v>12051</v>
      </c>
      <c r="I71" s="98"/>
      <c r="J71" s="95">
        <v>18906</v>
      </c>
      <c r="K71" s="95">
        <v>1650</v>
      </c>
      <c r="L71" s="96">
        <v>1369</v>
      </c>
      <c r="M71" s="95">
        <v>1106</v>
      </c>
      <c r="N71" s="105"/>
      <c r="O71" s="96">
        <v>1698</v>
      </c>
      <c r="P71" s="99"/>
    </row>
    <row r="72" spans="1:16" s="9" customFormat="1" ht="15" customHeight="1" x14ac:dyDescent="0.25">
      <c r="A72" s="14"/>
      <c r="B72" s="94">
        <v>2018</v>
      </c>
      <c r="C72" s="95">
        <v>132887</v>
      </c>
      <c r="D72" s="95">
        <v>13804</v>
      </c>
      <c r="E72" s="96">
        <v>10370</v>
      </c>
      <c r="F72" s="95">
        <v>8646</v>
      </c>
      <c r="G72" s="105"/>
      <c r="H72" s="95">
        <v>13466</v>
      </c>
      <c r="I72" s="99"/>
      <c r="J72" s="95">
        <v>18872</v>
      </c>
      <c r="K72" s="95">
        <v>1576</v>
      </c>
      <c r="L72" s="96">
        <v>1313</v>
      </c>
      <c r="M72" s="95">
        <v>1113</v>
      </c>
      <c r="N72" s="105"/>
      <c r="O72" s="96">
        <v>1596</v>
      </c>
      <c r="P72" s="99"/>
    </row>
    <row r="73" spans="1:16" s="9" customFormat="1" ht="15" customHeight="1" x14ac:dyDescent="0.25">
      <c r="A73" s="17"/>
      <c r="B73" s="94">
        <v>2017</v>
      </c>
      <c r="C73" s="95">
        <v>132928</v>
      </c>
      <c r="D73" s="95">
        <v>12809</v>
      </c>
      <c r="E73" s="96">
        <v>8257</v>
      </c>
      <c r="F73" s="95">
        <v>6611</v>
      </c>
      <c r="G73" s="95">
        <v>4499</v>
      </c>
      <c r="H73" s="95">
        <v>13399</v>
      </c>
      <c r="I73" s="99"/>
      <c r="J73" s="95">
        <v>18751</v>
      </c>
      <c r="K73" s="95">
        <v>1816</v>
      </c>
      <c r="L73" s="96">
        <v>1523</v>
      </c>
      <c r="M73" s="95">
        <v>1316</v>
      </c>
      <c r="N73" s="95">
        <v>858</v>
      </c>
      <c r="O73" s="96">
        <v>1428</v>
      </c>
      <c r="P73" s="99"/>
    </row>
    <row r="74" spans="1:16" s="9" customFormat="1" ht="15" customHeight="1" x14ac:dyDescent="0.25">
      <c r="A74" s="14"/>
      <c r="B74" s="94">
        <v>2016</v>
      </c>
      <c r="C74" s="95">
        <v>132844</v>
      </c>
      <c r="D74" s="95">
        <v>13228</v>
      </c>
      <c r="E74" s="96">
        <v>8882</v>
      </c>
      <c r="F74" s="95">
        <v>7115</v>
      </c>
      <c r="G74" s="95">
        <v>4684</v>
      </c>
      <c r="H74" s="95">
        <v>13092</v>
      </c>
      <c r="I74" s="99"/>
      <c r="J74" s="95">
        <v>18303</v>
      </c>
      <c r="K74" s="95">
        <v>1754</v>
      </c>
      <c r="L74" s="96">
        <v>1510</v>
      </c>
      <c r="M74" s="95">
        <v>1286</v>
      </c>
      <c r="N74" s="95">
        <v>837</v>
      </c>
      <c r="O74" s="96">
        <v>1383</v>
      </c>
      <c r="P74" s="99"/>
    </row>
    <row r="75" spans="1:16" s="9" customFormat="1" ht="15" customHeight="1" x14ac:dyDescent="0.25">
      <c r="A75" s="14"/>
      <c r="B75" s="94">
        <v>2015</v>
      </c>
      <c r="C75" s="95">
        <v>133427</v>
      </c>
      <c r="D75" s="95">
        <v>17092</v>
      </c>
      <c r="E75" s="96">
        <v>11549</v>
      </c>
      <c r="F75" s="95">
        <v>9208</v>
      </c>
      <c r="G75" s="95">
        <v>5878</v>
      </c>
      <c r="H75" s="95">
        <v>13763</v>
      </c>
      <c r="I75" s="99"/>
      <c r="J75" s="95">
        <v>17810</v>
      </c>
      <c r="K75" s="95">
        <v>1981</v>
      </c>
      <c r="L75" s="96">
        <v>1704</v>
      </c>
      <c r="M75" s="95">
        <v>1484</v>
      </c>
      <c r="N75" s="95">
        <v>1059</v>
      </c>
      <c r="O75" s="96">
        <v>1329</v>
      </c>
      <c r="P75" s="99"/>
    </row>
    <row r="76" spans="1:16" s="9" customFormat="1" ht="15" customHeight="1" x14ac:dyDescent="0.25">
      <c r="A76" s="14"/>
      <c r="B76" s="94">
        <v>2014</v>
      </c>
      <c r="C76" s="95">
        <v>128765</v>
      </c>
      <c r="D76" s="95">
        <v>29582</v>
      </c>
      <c r="E76" s="96">
        <v>21919</v>
      </c>
      <c r="F76" s="95">
        <v>17781</v>
      </c>
      <c r="G76" s="95">
        <v>11384</v>
      </c>
      <c r="H76" s="95">
        <v>12646</v>
      </c>
      <c r="I76" s="99"/>
      <c r="J76" s="95">
        <v>17173</v>
      </c>
      <c r="K76" s="95">
        <v>1952</v>
      </c>
      <c r="L76" s="96">
        <v>1687</v>
      </c>
      <c r="M76" s="95">
        <v>1480</v>
      </c>
      <c r="N76" s="95">
        <v>1076</v>
      </c>
      <c r="O76" s="96">
        <v>1319</v>
      </c>
      <c r="P76" s="99"/>
    </row>
    <row r="77" spans="1:16" s="9" customFormat="1" ht="15" customHeight="1" x14ac:dyDescent="0.25">
      <c r="A77" s="14"/>
      <c r="B77" s="94">
        <v>2013</v>
      </c>
      <c r="C77" s="95">
        <v>107974</v>
      </c>
      <c r="D77" s="95">
        <v>56411</v>
      </c>
      <c r="E77" s="95">
        <v>47315</v>
      </c>
      <c r="F77" s="95">
        <v>41863</v>
      </c>
      <c r="G77" s="95">
        <v>30723</v>
      </c>
      <c r="H77" s="95">
        <v>9918</v>
      </c>
      <c r="I77" s="99"/>
      <c r="J77" s="95">
        <v>16243</v>
      </c>
      <c r="K77" s="95">
        <v>2371</v>
      </c>
      <c r="L77" s="95">
        <v>2126</v>
      </c>
      <c r="M77" s="95">
        <v>1852</v>
      </c>
      <c r="N77" s="95">
        <v>1409</v>
      </c>
      <c r="O77" s="95">
        <v>1089</v>
      </c>
      <c r="P77" s="99"/>
    </row>
    <row r="78" spans="1:16" s="1" customFormat="1" ht="15" customHeight="1" x14ac:dyDescent="0.25">
      <c r="A78" s="14"/>
      <c r="B78" s="94">
        <v>2012</v>
      </c>
      <c r="C78" s="95">
        <v>56468</v>
      </c>
      <c r="D78" s="95">
        <v>7553</v>
      </c>
      <c r="E78" s="95">
        <v>5895</v>
      </c>
      <c r="F78" s="95">
        <v>5134</v>
      </c>
      <c r="G78" s="95">
        <v>3824</v>
      </c>
      <c r="H78" s="95">
        <v>5320</v>
      </c>
      <c r="I78" s="99"/>
      <c r="J78" s="95">
        <v>15177</v>
      </c>
      <c r="K78" s="95">
        <v>1494</v>
      </c>
      <c r="L78" s="95">
        <v>1314</v>
      </c>
      <c r="M78" s="95">
        <v>1152</v>
      </c>
      <c r="N78" s="95">
        <v>887</v>
      </c>
      <c r="O78" s="95">
        <v>1286</v>
      </c>
      <c r="P78" s="99"/>
    </row>
    <row r="79" spans="1:16" s="1" customFormat="1" ht="15" customHeight="1" x14ac:dyDescent="0.25">
      <c r="A79" s="14"/>
      <c r="B79" s="94">
        <v>2011</v>
      </c>
      <c r="C79" s="95">
        <v>56559</v>
      </c>
      <c r="D79" s="95">
        <v>7461</v>
      </c>
      <c r="E79" s="95">
        <v>5699</v>
      </c>
      <c r="F79" s="95">
        <v>4905</v>
      </c>
      <c r="G79" s="95">
        <v>3759</v>
      </c>
      <c r="H79" s="95">
        <v>6818</v>
      </c>
      <c r="I79" s="99"/>
      <c r="J79" s="95">
        <v>14952</v>
      </c>
      <c r="K79" s="95">
        <v>1413</v>
      </c>
      <c r="L79" s="95">
        <v>1232</v>
      </c>
      <c r="M79" s="95">
        <v>1095</v>
      </c>
      <c r="N79" s="95">
        <v>831</v>
      </c>
      <c r="O79" s="95">
        <v>1228</v>
      </c>
      <c r="P79" s="99"/>
    </row>
    <row r="80" spans="1:16" s="1" customFormat="1" ht="15" customHeight="1" x14ac:dyDescent="0.25">
      <c r="A80" s="14"/>
      <c r="B80" s="94">
        <v>2010</v>
      </c>
      <c r="C80" s="95">
        <v>53798</v>
      </c>
      <c r="D80" s="95">
        <v>3719</v>
      </c>
      <c r="E80" s="95">
        <v>2747</v>
      </c>
      <c r="F80" s="95">
        <v>2146</v>
      </c>
      <c r="G80" s="95">
        <v>1461</v>
      </c>
      <c r="H80" s="95">
        <v>4818</v>
      </c>
      <c r="I80" s="99"/>
      <c r="J80" s="95">
        <v>14637</v>
      </c>
      <c r="K80" s="95">
        <v>1480</v>
      </c>
      <c r="L80" s="95">
        <v>1260</v>
      </c>
      <c r="M80" s="95">
        <v>1093</v>
      </c>
      <c r="N80" s="95">
        <v>784</v>
      </c>
      <c r="O80" s="95">
        <v>1117</v>
      </c>
      <c r="P80" s="99"/>
    </row>
    <row r="81" spans="1:16" s="1" customFormat="1" ht="15" customHeight="1" x14ac:dyDescent="0.25">
      <c r="A81" s="14"/>
      <c r="B81" s="94">
        <v>2009</v>
      </c>
      <c r="C81" s="95">
        <v>55097</v>
      </c>
      <c r="D81" s="95">
        <v>3656</v>
      </c>
      <c r="E81" s="95">
        <v>2761</v>
      </c>
      <c r="F81" s="95">
        <v>2302</v>
      </c>
      <c r="G81" s="95">
        <v>1501</v>
      </c>
      <c r="H81" s="95">
        <v>4941</v>
      </c>
      <c r="I81" s="99"/>
      <c r="J81" s="95">
        <v>14369</v>
      </c>
      <c r="K81" s="95">
        <v>1076</v>
      </c>
      <c r="L81" s="95">
        <v>905</v>
      </c>
      <c r="M81" s="95">
        <v>792</v>
      </c>
      <c r="N81" s="95">
        <v>584</v>
      </c>
      <c r="O81" s="95">
        <v>1456</v>
      </c>
      <c r="P81" s="99"/>
    </row>
    <row r="82" spans="1:16" s="1" customFormat="1" ht="15" customHeight="1" x14ac:dyDescent="0.25">
      <c r="A82" s="14"/>
      <c r="B82" s="94">
        <v>2008</v>
      </c>
      <c r="C82" s="95">
        <v>56716</v>
      </c>
      <c r="D82" s="100">
        <v>4498</v>
      </c>
      <c r="E82" s="100">
        <v>3404</v>
      </c>
      <c r="F82" s="100">
        <v>2804</v>
      </c>
      <c r="G82" s="100">
        <v>1866</v>
      </c>
      <c r="H82" s="100">
        <v>5084</v>
      </c>
      <c r="I82" s="100"/>
      <c r="J82" s="100">
        <v>14475</v>
      </c>
      <c r="K82" s="100">
        <v>1323</v>
      </c>
      <c r="L82" s="100">
        <v>1071</v>
      </c>
      <c r="M82" s="100">
        <v>905</v>
      </c>
      <c r="N82" s="100">
        <v>653</v>
      </c>
      <c r="O82" s="100">
        <v>1039</v>
      </c>
      <c r="P82" s="100"/>
    </row>
    <row r="83" spans="1:16" s="9" customFormat="1" ht="15" customHeight="1" collapsed="1" x14ac:dyDescent="0.25">
      <c r="A83" s="14"/>
      <c r="B83" s="90" t="s">
        <v>9</v>
      </c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</row>
    <row r="84" spans="1:16" s="9" customFormat="1" ht="15" customHeight="1" x14ac:dyDescent="0.25">
      <c r="A84" s="14"/>
      <c r="B84" s="91">
        <v>2022</v>
      </c>
      <c r="C84" s="92">
        <v>1008</v>
      </c>
      <c r="D84" s="92">
        <v>52</v>
      </c>
      <c r="E84" s="101"/>
      <c r="F84" s="102"/>
      <c r="G84" s="101"/>
      <c r="H84" s="92">
        <v>74</v>
      </c>
      <c r="I84" s="92" t="s">
        <v>301</v>
      </c>
      <c r="J84" s="92">
        <v>579</v>
      </c>
      <c r="K84" s="92">
        <v>25</v>
      </c>
      <c r="L84" s="101"/>
      <c r="M84" s="102"/>
      <c r="N84" s="101"/>
      <c r="O84" s="92" t="s">
        <v>159</v>
      </c>
      <c r="P84" s="93"/>
    </row>
    <row r="85" spans="1:16" s="9" customFormat="1" ht="15" customHeight="1" x14ac:dyDescent="0.25">
      <c r="A85" s="14"/>
      <c r="B85" s="94">
        <v>2021</v>
      </c>
      <c r="C85" s="95">
        <v>1004</v>
      </c>
      <c r="D85" s="95">
        <v>58</v>
      </c>
      <c r="E85" s="95">
        <v>48</v>
      </c>
      <c r="F85" s="103"/>
      <c r="G85" s="104"/>
      <c r="H85" s="95">
        <v>66</v>
      </c>
      <c r="I85" s="95" t="s">
        <v>300</v>
      </c>
      <c r="J85" s="95">
        <v>567</v>
      </c>
      <c r="K85" s="95">
        <v>32</v>
      </c>
      <c r="L85" s="95">
        <v>29</v>
      </c>
      <c r="M85" s="103"/>
      <c r="N85" s="104"/>
      <c r="O85" s="95">
        <v>29</v>
      </c>
      <c r="P85" s="95" t="s">
        <v>300</v>
      </c>
    </row>
    <row r="86" spans="1:16" s="9" customFormat="1" ht="15" customHeight="1" x14ac:dyDescent="0.25">
      <c r="A86" s="14"/>
      <c r="B86" s="94">
        <v>2020</v>
      </c>
      <c r="C86" s="96">
        <v>1023</v>
      </c>
      <c r="D86" s="96">
        <v>55</v>
      </c>
      <c r="E86" s="95">
        <v>42</v>
      </c>
      <c r="F86" s="95">
        <v>32</v>
      </c>
      <c r="G86" s="104"/>
      <c r="H86" s="95">
        <v>63</v>
      </c>
      <c r="I86" s="95"/>
      <c r="J86" s="95">
        <v>584</v>
      </c>
      <c r="K86" s="96">
        <v>31</v>
      </c>
      <c r="L86" s="95">
        <v>24</v>
      </c>
      <c r="M86" s="95">
        <v>22</v>
      </c>
      <c r="N86" s="104"/>
      <c r="O86" s="95">
        <v>32</v>
      </c>
      <c r="P86" s="97"/>
    </row>
    <row r="87" spans="1:16" s="9" customFormat="1" ht="15" customHeight="1" x14ac:dyDescent="0.25">
      <c r="A87" s="14"/>
      <c r="B87" s="94">
        <v>2019</v>
      </c>
      <c r="C87" s="95">
        <v>1020</v>
      </c>
      <c r="D87" s="95">
        <v>39</v>
      </c>
      <c r="E87" s="96">
        <v>34</v>
      </c>
      <c r="F87" s="95">
        <v>26</v>
      </c>
      <c r="G87" s="105"/>
      <c r="H87" s="95">
        <v>46</v>
      </c>
      <c r="I87" s="98"/>
      <c r="J87" s="95">
        <v>579</v>
      </c>
      <c r="K87" s="95">
        <v>25</v>
      </c>
      <c r="L87" s="96">
        <v>24</v>
      </c>
      <c r="M87" s="95">
        <v>20</v>
      </c>
      <c r="N87" s="105"/>
      <c r="O87" s="96">
        <v>26</v>
      </c>
      <c r="P87" s="99"/>
    </row>
    <row r="88" spans="1:16" s="9" customFormat="1" ht="15" customHeight="1" x14ac:dyDescent="0.25">
      <c r="A88" s="14"/>
      <c r="B88" s="94">
        <v>2018</v>
      </c>
      <c r="C88" s="95">
        <v>1022</v>
      </c>
      <c r="D88" s="95">
        <v>61</v>
      </c>
      <c r="E88" s="96">
        <v>55</v>
      </c>
      <c r="F88" s="95">
        <v>48</v>
      </c>
      <c r="G88" s="105"/>
      <c r="H88" s="95">
        <v>45</v>
      </c>
      <c r="I88" s="99"/>
      <c r="J88" s="95">
        <v>591</v>
      </c>
      <c r="K88" s="95">
        <v>22</v>
      </c>
      <c r="L88" s="96">
        <v>18</v>
      </c>
      <c r="M88" s="95">
        <v>11</v>
      </c>
      <c r="N88" s="105"/>
      <c r="O88" s="96">
        <v>37</v>
      </c>
      <c r="P88" s="99"/>
    </row>
    <row r="89" spans="1:16" s="9" customFormat="1" ht="15" customHeight="1" x14ac:dyDescent="0.25">
      <c r="A89" s="17"/>
      <c r="B89" s="94">
        <v>2017</v>
      </c>
      <c r="C89" s="95">
        <v>1062</v>
      </c>
      <c r="D89" s="95">
        <v>71</v>
      </c>
      <c r="E89" s="96">
        <v>52</v>
      </c>
      <c r="F89" s="95">
        <v>40</v>
      </c>
      <c r="G89" s="95">
        <v>33</v>
      </c>
      <c r="H89" s="95">
        <v>79</v>
      </c>
      <c r="I89" s="99"/>
      <c r="J89" s="95">
        <v>615</v>
      </c>
      <c r="K89" s="95">
        <v>25</v>
      </c>
      <c r="L89" s="96">
        <v>20</v>
      </c>
      <c r="M89" s="95">
        <v>16</v>
      </c>
      <c r="N89" s="95">
        <v>10</v>
      </c>
      <c r="O89" s="96">
        <v>41</v>
      </c>
      <c r="P89" s="99"/>
    </row>
    <row r="90" spans="1:16" s="9" customFormat="1" ht="15" customHeight="1" x14ac:dyDescent="0.25">
      <c r="A90" s="14"/>
      <c r="B90" s="94">
        <v>2016</v>
      </c>
      <c r="C90" s="95">
        <v>1045</v>
      </c>
      <c r="D90" s="95">
        <v>67</v>
      </c>
      <c r="E90" s="96">
        <v>55</v>
      </c>
      <c r="F90" s="95">
        <v>39</v>
      </c>
      <c r="G90" s="95">
        <v>28</v>
      </c>
      <c r="H90" s="95">
        <v>57</v>
      </c>
      <c r="I90" s="99"/>
      <c r="J90" s="95">
        <v>613</v>
      </c>
      <c r="K90" s="95">
        <v>31</v>
      </c>
      <c r="L90" s="96">
        <v>30</v>
      </c>
      <c r="M90" s="95">
        <v>29</v>
      </c>
      <c r="N90" s="95">
        <v>22</v>
      </c>
      <c r="O90" s="96">
        <v>24</v>
      </c>
      <c r="P90" s="99"/>
    </row>
    <row r="91" spans="1:16" s="9" customFormat="1" ht="15" customHeight="1" x14ac:dyDescent="0.25">
      <c r="A91" s="14"/>
      <c r="B91" s="94">
        <v>2015</v>
      </c>
      <c r="C91" s="95">
        <v>1066</v>
      </c>
      <c r="D91" s="95">
        <v>66</v>
      </c>
      <c r="E91" s="96">
        <v>49</v>
      </c>
      <c r="F91" s="95">
        <v>39</v>
      </c>
      <c r="G91" s="95">
        <v>34</v>
      </c>
      <c r="H91" s="95">
        <v>87</v>
      </c>
      <c r="I91" s="99"/>
      <c r="J91" s="95">
        <v>628</v>
      </c>
      <c r="K91" s="95">
        <v>30</v>
      </c>
      <c r="L91" s="96">
        <v>26</v>
      </c>
      <c r="M91" s="95">
        <v>23</v>
      </c>
      <c r="N91" s="95">
        <v>15</v>
      </c>
      <c r="O91" s="96">
        <v>41</v>
      </c>
      <c r="P91" s="99"/>
    </row>
    <row r="92" spans="1:16" s="9" customFormat="1" ht="15" customHeight="1" x14ac:dyDescent="0.25">
      <c r="A92" s="14"/>
      <c r="B92" s="94">
        <v>2014</v>
      </c>
      <c r="C92" s="95">
        <v>1102</v>
      </c>
      <c r="D92" s="95">
        <v>91</v>
      </c>
      <c r="E92" s="96">
        <v>61</v>
      </c>
      <c r="F92" s="95">
        <v>52</v>
      </c>
      <c r="G92" s="95">
        <v>40</v>
      </c>
      <c r="H92" s="95">
        <v>105</v>
      </c>
      <c r="I92" s="99"/>
      <c r="J92" s="95">
        <v>647</v>
      </c>
      <c r="K92" s="95">
        <v>21</v>
      </c>
      <c r="L92" s="96">
        <v>16</v>
      </c>
      <c r="M92" s="95">
        <v>14</v>
      </c>
      <c r="N92" s="95">
        <v>11</v>
      </c>
      <c r="O92" s="96">
        <v>55</v>
      </c>
      <c r="P92" s="99"/>
    </row>
    <row r="93" spans="1:16" s="9" customFormat="1" ht="15" customHeight="1" x14ac:dyDescent="0.25">
      <c r="A93" s="14"/>
      <c r="B93" s="94">
        <v>2013</v>
      </c>
      <c r="C93" s="95">
        <v>1157</v>
      </c>
      <c r="D93" s="95">
        <v>100</v>
      </c>
      <c r="E93" s="95">
        <v>77</v>
      </c>
      <c r="F93" s="95">
        <v>63</v>
      </c>
      <c r="G93" s="95">
        <v>46</v>
      </c>
      <c r="H93" s="95">
        <v>107</v>
      </c>
      <c r="I93" s="99"/>
      <c r="J93" s="95">
        <v>696</v>
      </c>
      <c r="K93" s="95">
        <v>33</v>
      </c>
      <c r="L93" s="95">
        <v>29</v>
      </c>
      <c r="M93" s="95">
        <v>21</v>
      </c>
      <c r="N93" s="95">
        <v>17</v>
      </c>
      <c r="O93" s="95">
        <v>64</v>
      </c>
      <c r="P93" s="99"/>
    </row>
    <row r="94" spans="1:16" s="1" customFormat="1" ht="15" customHeight="1" x14ac:dyDescent="0.25">
      <c r="A94" s="14"/>
      <c r="B94" s="94">
        <v>2012</v>
      </c>
      <c r="C94" s="95">
        <v>1176</v>
      </c>
      <c r="D94" s="95">
        <v>41</v>
      </c>
      <c r="E94" s="95">
        <v>39</v>
      </c>
      <c r="F94" s="95">
        <v>31</v>
      </c>
      <c r="G94" s="95">
        <v>25</v>
      </c>
      <c r="H94" s="95">
        <v>107</v>
      </c>
      <c r="I94" s="99"/>
      <c r="J94" s="95">
        <v>736</v>
      </c>
      <c r="K94" s="95">
        <v>19</v>
      </c>
      <c r="L94" s="95">
        <v>17</v>
      </c>
      <c r="M94" s="95">
        <v>13</v>
      </c>
      <c r="N94" s="95">
        <v>11</v>
      </c>
      <c r="O94" s="95">
        <v>69</v>
      </c>
      <c r="P94" s="99"/>
    </row>
    <row r="95" spans="1:16" s="1" customFormat="1" ht="15" customHeight="1" x14ac:dyDescent="0.25">
      <c r="A95" s="14"/>
      <c r="B95" s="94">
        <v>2011</v>
      </c>
      <c r="C95" s="95">
        <v>1261</v>
      </c>
      <c r="D95" s="95">
        <v>49</v>
      </c>
      <c r="E95" s="95">
        <v>37</v>
      </c>
      <c r="F95" s="95">
        <v>26</v>
      </c>
      <c r="G95" s="95">
        <v>18</v>
      </c>
      <c r="H95" s="95">
        <v>125</v>
      </c>
      <c r="I95" s="99"/>
      <c r="J95" s="95">
        <v>783</v>
      </c>
      <c r="K95" s="95">
        <v>22</v>
      </c>
      <c r="L95" s="95">
        <v>20</v>
      </c>
      <c r="M95" s="95">
        <v>12</v>
      </c>
      <c r="N95" s="95">
        <v>7</v>
      </c>
      <c r="O95" s="95">
        <v>64</v>
      </c>
      <c r="P95" s="99"/>
    </row>
    <row r="96" spans="1:16" s="1" customFormat="1" ht="15" customHeight="1" x14ac:dyDescent="0.25">
      <c r="A96" s="14"/>
      <c r="B96" s="94">
        <v>2010</v>
      </c>
      <c r="C96" s="95">
        <v>1323</v>
      </c>
      <c r="D96" s="95">
        <v>63</v>
      </c>
      <c r="E96" s="95">
        <v>56</v>
      </c>
      <c r="F96" s="95">
        <v>43</v>
      </c>
      <c r="G96" s="95">
        <v>26</v>
      </c>
      <c r="H96" s="95">
        <v>108</v>
      </c>
      <c r="I96" s="99"/>
      <c r="J96" s="95">
        <v>824</v>
      </c>
      <c r="K96" s="95">
        <v>46</v>
      </c>
      <c r="L96" s="95">
        <v>38</v>
      </c>
      <c r="M96" s="95">
        <v>33</v>
      </c>
      <c r="N96" s="95">
        <v>20</v>
      </c>
      <c r="O96" s="95">
        <v>64</v>
      </c>
      <c r="P96" s="99"/>
    </row>
    <row r="97" spans="1:16" s="1" customFormat="1" ht="15" customHeight="1" x14ac:dyDescent="0.25">
      <c r="A97" s="14"/>
      <c r="B97" s="94">
        <v>2009</v>
      </c>
      <c r="C97" s="95">
        <v>1423</v>
      </c>
      <c r="D97" s="95">
        <v>81</v>
      </c>
      <c r="E97" s="95">
        <v>64</v>
      </c>
      <c r="F97" s="95">
        <v>52</v>
      </c>
      <c r="G97" s="95">
        <v>28</v>
      </c>
      <c r="H97" s="95">
        <v>154</v>
      </c>
      <c r="I97" s="99"/>
      <c r="J97" s="95">
        <v>836</v>
      </c>
      <c r="K97" s="95">
        <v>42</v>
      </c>
      <c r="L97" s="95">
        <v>33</v>
      </c>
      <c r="M97" s="95">
        <v>25</v>
      </c>
      <c r="N97" s="95">
        <v>20</v>
      </c>
      <c r="O97" s="95">
        <v>63</v>
      </c>
      <c r="P97" s="99"/>
    </row>
    <row r="98" spans="1:16" s="1" customFormat="1" ht="15" customHeight="1" x14ac:dyDescent="0.25">
      <c r="A98" s="14"/>
      <c r="B98" s="94">
        <v>2008</v>
      </c>
      <c r="C98" s="100">
        <v>1490</v>
      </c>
      <c r="D98" s="100">
        <v>115</v>
      </c>
      <c r="E98" s="100">
        <v>92</v>
      </c>
      <c r="F98" s="100">
        <v>68</v>
      </c>
      <c r="G98" s="100">
        <v>43</v>
      </c>
      <c r="H98" s="100">
        <v>155</v>
      </c>
      <c r="I98" s="100"/>
      <c r="J98" s="100">
        <v>872</v>
      </c>
      <c r="K98" s="100">
        <v>64</v>
      </c>
      <c r="L98" s="100">
        <v>53</v>
      </c>
      <c r="M98" s="100">
        <v>42</v>
      </c>
      <c r="N98" s="100">
        <v>28</v>
      </c>
      <c r="O98" s="100">
        <v>74</v>
      </c>
      <c r="P98" s="100"/>
    </row>
    <row r="99" spans="1:16" s="9" customFormat="1" ht="15" customHeight="1" collapsed="1" x14ac:dyDescent="0.25">
      <c r="A99" s="14"/>
      <c r="B99" s="90" t="s">
        <v>10</v>
      </c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</row>
    <row r="100" spans="1:16" s="9" customFormat="1" ht="15" customHeight="1" x14ac:dyDescent="0.25">
      <c r="A100" s="14"/>
      <c r="B100" s="91">
        <v>2022</v>
      </c>
      <c r="C100" s="92">
        <v>68501</v>
      </c>
      <c r="D100" s="92">
        <v>5452</v>
      </c>
      <c r="E100" s="101"/>
      <c r="F100" s="102"/>
      <c r="G100" s="101"/>
      <c r="H100" s="92">
        <v>4399</v>
      </c>
      <c r="I100" s="92" t="s">
        <v>301</v>
      </c>
      <c r="J100" s="92">
        <v>37691</v>
      </c>
      <c r="K100" s="92">
        <v>2004</v>
      </c>
      <c r="L100" s="101"/>
      <c r="M100" s="102"/>
      <c r="N100" s="101"/>
      <c r="O100" s="92" t="s">
        <v>159</v>
      </c>
      <c r="P100" s="93"/>
    </row>
    <row r="101" spans="1:16" s="9" customFormat="1" ht="15" customHeight="1" x14ac:dyDescent="0.25">
      <c r="A101" s="14"/>
      <c r="B101" s="94">
        <v>2021</v>
      </c>
      <c r="C101" s="95">
        <v>67317</v>
      </c>
      <c r="D101" s="95">
        <v>5215</v>
      </c>
      <c r="E101" s="95">
        <v>4361</v>
      </c>
      <c r="F101" s="103"/>
      <c r="G101" s="104"/>
      <c r="H101" s="95">
        <v>4622</v>
      </c>
      <c r="I101" s="95" t="s">
        <v>300</v>
      </c>
      <c r="J101" s="95">
        <v>37397</v>
      </c>
      <c r="K101" s="95">
        <v>2041</v>
      </c>
      <c r="L101" s="95">
        <v>1859</v>
      </c>
      <c r="M101" s="103"/>
      <c r="N101" s="104"/>
      <c r="O101" s="95">
        <v>2006</v>
      </c>
      <c r="P101" s="95" t="s">
        <v>300</v>
      </c>
    </row>
    <row r="102" spans="1:16" s="9" customFormat="1" ht="15" customHeight="1" x14ac:dyDescent="0.25">
      <c r="A102" s="14"/>
      <c r="B102" s="94">
        <v>2020</v>
      </c>
      <c r="C102" s="96">
        <v>66469</v>
      </c>
      <c r="D102" s="96">
        <v>4717</v>
      </c>
      <c r="E102" s="95">
        <v>3951</v>
      </c>
      <c r="F102" s="95">
        <v>3348</v>
      </c>
      <c r="G102" s="104"/>
      <c r="H102" s="95">
        <v>4526</v>
      </c>
      <c r="I102" s="95"/>
      <c r="J102" s="95">
        <v>37704</v>
      </c>
      <c r="K102" s="96">
        <v>1937</v>
      </c>
      <c r="L102" s="95">
        <v>1710</v>
      </c>
      <c r="M102" s="95">
        <v>1519</v>
      </c>
      <c r="N102" s="104"/>
      <c r="O102" s="95">
        <v>2420</v>
      </c>
      <c r="P102" s="97"/>
    </row>
    <row r="103" spans="1:16" s="9" customFormat="1" ht="15" customHeight="1" x14ac:dyDescent="0.25">
      <c r="A103" s="14"/>
      <c r="B103" s="94">
        <v>2019</v>
      </c>
      <c r="C103" s="95">
        <v>68832</v>
      </c>
      <c r="D103" s="95">
        <v>5781</v>
      </c>
      <c r="E103" s="96">
        <v>4787</v>
      </c>
      <c r="F103" s="95">
        <v>4039</v>
      </c>
      <c r="G103" s="105"/>
      <c r="H103" s="95">
        <v>5448</v>
      </c>
      <c r="I103" s="98"/>
      <c r="J103" s="95">
        <v>39341</v>
      </c>
      <c r="K103" s="95">
        <v>2606</v>
      </c>
      <c r="L103" s="96">
        <v>2300</v>
      </c>
      <c r="M103" s="95">
        <v>2002</v>
      </c>
      <c r="N103" s="105"/>
      <c r="O103" s="96">
        <v>2620</v>
      </c>
      <c r="P103" s="99"/>
    </row>
    <row r="104" spans="1:16" s="9" customFormat="1" ht="15" customHeight="1" x14ac:dyDescent="0.25">
      <c r="A104" s="14"/>
      <c r="B104" s="94">
        <v>2018</v>
      </c>
      <c r="C104" s="95">
        <v>68214</v>
      </c>
      <c r="D104" s="95">
        <v>6047</v>
      </c>
      <c r="E104" s="96">
        <v>5040</v>
      </c>
      <c r="F104" s="95">
        <v>4255</v>
      </c>
      <c r="G104" s="105"/>
      <c r="H104" s="95">
        <v>5277</v>
      </c>
      <c r="I104" s="99"/>
      <c r="J104" s="95">
        <v>38980</v>
      </c>
      <c r="K104" s="95">
        <v>2430</v>
      </c>
      <c r="L104" s="96">
        <v>2162</v>
      </c>
      <c r="M104" s="95">
        <v>1869</v>
      </c>
      <c r="N104" s="105"/>
      <c r="O104" s="96">
        <v>2327</v>
      </c>
      <c r="P104" s="99"/>
    </row>
    <row r="105" spans="1:16" s="9" customFormat="1" ht="15" customHeight="1" x14ac:dyDescent="0.25">
      <c r="A105" s="17"/>
      <c r="B105" s="94">
        <v>2017</v>
      </c>
      <c r="C105" s="95">
        <v>67555</v>
      </c>
      <c r="D105" s="95">
        <v>5777</v>
      </c>
      <c r="E105" s="96">
        <v>4527</v>
      </c>
      <c r="F105" s="95">
        <v>3797</v>
      </c>
      <c r="G105" s="95">
        <v>2655</v>
      </c>
      <c r="H105" s="95">
        <v>5069</v>
      </c>
      <c r="I105" s="99"/>
      <c r="J105" s="95">
        <v>38782</v>
      </c>
      <c r="K105" s="95">
        <v>2424</v>
      </c>
      <c r="L105" s="96">
        <v>2199</v>
      </c>
      <c r="M105" s="95">
        <v>1932</v>
      </c>
      <c r="N105" s="95">
        <v>1409</v>
      </c>
      <c r="O105" s="96">
        <v>2119</v>
      </c>
      <c r="P105" s="99"/>
    </row>
    <row r="106" spans="1:16" s="9" customFormat="1" ht="15" customHeight="1" x14ac:dyDescent="0.25">
      <c r="A106" s="14"/>
      <c r="B106" s="94">
        <v>2016</v>
      </c>
      <c r="C106" s="95">
        <v>66953</v>
      </c>
      <c r="D106" s="95">
        <v>5899</v>
      </c>
      <c r="E106" s="96">
        <v>4709</v>
      </c>
      <c r="F106" s="95">
        <v>3953</v>
      </c>
      <c r="G106" s="95">
        <v>2761</v>
      </c>
      <c r="H106" s="95">
        <v>5221</v>
      </c>
      <c r="I106" s="99"/>
      <c r="J106" s="95">
        <v>38680</v>
      </c>
      <c r="K106" s="95">
        <v>2515</v>
      </c>
      <c r="L106" s="96">
        <v>2260</v>
      </c>
      <c r="M106" s="95">
        <v>1970</v>
      </c>
      <c r="N106" s="95">
        <v>1464</v>
      </c>
      <c r="O106" s="96">
        <v>2321</v>
      </c>
      <c r="P106" s="99"/>
    </row>
    <row r="107" spans="1:16" s="9" customFormat="1" ht="15" customHeight="1" x14ac:dyDescent="0.25">
      <c r="A107" s="14"/>
      <c r="B107" s="94">
        <v>2015</v>
      </c>
      <c r="C107" s="95">
        <v>66729</v>
      </c>
      <c r="D107" s="95">
        <v>6529</v>
      </c>
      <c r="E107" s="96">
        <v>5220</v>
      </c>
      <c r="F107" s="95">
        <v>4423</v>
      </c>
      <c r="G107" s="95">
        <v>3047</v>
      </c>
      <c r="H107" s="95">
        <v>5644</v>
      </c>
      <c r="I107" s="99"/>
      <c r="J107" s="95">
        <v>38537</v>
      </c>
      <c r="K107" s="95">
        <v>2723</v>
      </c>
      <c r="L107" s="96">
        <v>2468</v>
      </c>
      <c r="M107" s="95">
        <v>2182</v>
      </c>
      <c r="N107" s="95">
        <v>1611</v>
      </c>
      <c r="O107" s="96">
        <v>2455</v>
      </c>
      <c r="P107" s="99"/>
    </row>
    <row r="108" spans="1:16" s="9" customFormat="1" ht="15" customHeight="1" x14ac:dyDescent="0.25">
      <c r="A108" s="14"/>
      <c r="B108" s="94">
        <v>2014</v>
      </c>
      <c r="C108" s="95">
        <v>66201</v>
      </c>
      <c r="D108" s="95">
        <v>6555</v>
      </c>
      <c r="E108" s="96">
        <v>5242</v>
      </c>
      <c r="F108" s="95">
        <v>4370</v>
      </c>
      <c r="G108" s="95">
        <v>3012</v>
      </c>
      <c r="H108" s="95">
        <v>5871</v>
      </c>
      <c r="I108" s="99"/>
      <c r="J108" s="95">
        <v>38480</v>
      </c>
      <c r="K108" s="95">
        <v>2908</v>
      </c>
      <c r="L108" s="96">
        <v>2607</v>
      </c>
      <c r="M108" s="95">
        <v>2299</v>
      </c>
      <c r="N108" s="95">
        <v>1681</v>
      </c>
      <c r="O108" s="96">
        <v>2677</v>
      </c>
      <c r="P108" s="99"/>
    </row>
    <row r="109" spans="1:16" s="9" customFormat="1" ht="15" customHeight="1" x14ac:dyDescent="0.25">
      <c r="A109" s="14"/>
      <c r="B109" s="94">
        <v>2013</v>
      </c>
      <c r="C109" s="95">
        <v>66423</v>
      </c>
      <c r="D109" s="95">
        <v>6759</v>
      </c>
      <c r="E109" s="95">
        <v>5537</v>
      </c>
      <c r="F109" s="95">
        <v>4626</v>
      </c>
      <c r="G109" s="95">
        <v>3200</v>
      </c>
      <c r="H109" s="95">
        <v>5956</v>
      </c>
      <c r="I109" s="99"/>
      <c r="J109" s="95">
        <v>38191</v>
      </c>
      <c r="K109" s="95">
        <v>2976</v>
      </c>
      <c r="L109" s="95">
        <v>2695</v>
      </c>
      <c r="M109" s="95">
        <v>2359</v>
      </c>
      <c r="N109" s="95">
        <v>1736</v>
      </c>
      <c r="O109" s="95">
        <v>2754</v>
      </c>
      <c r="P109" s="99"/>
    </row>
    <row r="110" spans="1:16" s="1" customFormat="1" ht="15" customHeight="1" x14ac:dyDescent="0.25">
      <c r="A110" s="14"/>
      <c r="B110" s="94">
        <v>2012</v>
      </c>
      <c r="C110" s="95">
        <v>67485</v>
      </c>
      <c r="D110" s="95">
        <v>5226</v>
      </c>
      <c r="E110" s="95">
        <v>4168</v>
      </c>
      <c r="F110" s="95">
        <v>3457</v>
      </c>
      <c r="G110" s="95">
        <v>2371</v>
      </c>
      <c r="H110" s="95">
        <v>7637</v>
      </c>
      <c r="I110" s="99"/>
      <c r="J110" s="95">
        <v>38766</v>
      </c>
      <c r="K110" s="95">
        <v>2326</v>
      </c>
      <c r="L110" s="95">
        <v>2079</v>
      </c>
      <c r="M110" s="95">
        <v>1790</v>
      </c>
      <c r="N110" s="95">
        <v>1273</v>
      </c>
      <c r="O110" s="95">
        <v>3474</v>
      </c>
      <c r="P110" s="99"/>
    </row>
    <row r="111" spans="1:16" s="1" customFormat="1" ht="15" customHeight="1" x14ac:dyDescent="0.25">
      <c r="A111" s="14"/>
      <c r="B111" s="94">
        <v>2011</v>
      </c>
      <c r="C111" s="95">
        <v>70625</v>
      </c>
      <c r="D111" s="95">
        <v>5770</v>
      </c>
      <c r="E111" s="95">
        <v>4606</v>
      </c>
      <c r="F111" s="95">
        <v>3724</v>
      </c>
      <c r="G111" s="95">
        <v>2470</v>
      </c>
      <c r="H111" s="95">
        <v>8160</v>
      </c>
      <c r="I111" s="99"/>
      <c r="J111" s="95">
        <v>40375</v>
      </c>
      <c r="K111" s="95">
        <v>2528</v>
      </c>
      <c r="L111" s="95">
        <v>2228</v>
      </c>
      <c r="M111" s="95">
        <v>1895</v>
      </c>
      <c r="N111" s="95">
        <v>1324</v>
      </c>
      <c r="O111" s="95">
        <v>3860</v>
      </c>
      <c r="P111" s="99"/>
    </row>
    <row r="112" spans="1:16" s="1" customFormat="1" ht="15" customHeight="1" x14ac:dyDescent="0.25">
      <c r="A112" s="14"/>
      <c r="B112" s="94">
        <v>2010</v>
      </c>
      <c r="C112" s="95">
        <v>72273</v>
      </c>
      <c r="D112" s="95">
        <v>4455</v>
      </c>
      <c r="E112" s="95">
        <v>3586</v>
      </c>
      <c r="F112" s="95">
        <v>2906</v>
      </c>
      <c r="G112" s="95">
        <v>1893</v>
      </c>
      <c r="H112" s="95">
        <v>7574</v>
      </c>
      <c r="I112" s="99"/>
      <c r="J112" s="95">
        <v>41354</v>
      </c>
      <c r="K112" s="95">
        <v>2471</v>
      </c>
      <c r="L112" s="95">
        <v>2185</v>
      </c>
      <c r="M112" s="95">
        <v>1844</v>
      </c>
      <c r="N112" s="95">
        <v>1260</v>
      </c>
      <c r="O112" s="95">
        <v>3519</v>
      </c>
      <c r="P112" s="99"/>
    </row>
    <row r="113" spans="1:16" s="1" customFormat="1" ht="15" customHeight="1" x14ac:dyDescent="0.25">
      <c r="A113" s="14"/>
      <c r="B113" s="94">
        <v>2009</v>
      </c>
      <c r="C113" s="95">
        <v>77278</v>
      </c>
      <c r="D113" s="95">
        <v>5051</v>
      </c>
      <c r="E113" s="95">
        <v>3946</v>
      </c>
      <c r="F113" s="95">
        <v>3210</v>
      </c>
      <c r="G113" s="95">
        <v>1937</v>
      </c>
      <c r="H113" s="95">
        <v>9284</v>
      </c>
      <c r="I113" s="99"/>
      <c r="J113" s="95">
        <v>42626</v>
      </c>
      <c r="K113" s="95">
        <v>2437</v>
      </c>
      <c r="L113" s="95">
        <v>2114</v>
      </c>
      <c r="M113" s="95">
        <v>1829</v>
      </c>
      <c r="N113" s="95">
        <v>1173</v>
      </c>
      <c r="O113" s="95">
        <v>3880</v>
      </c>
      <c r="P113" s="99"/>
    </row>
    <row r="114" spans="1:16" s="1" customFormat="1" ht="15" customHeight="1" x14ac:dyDescent="0.25">
      <c r="A114" s="14"/>
      <c r="B114" s="94">
        <v>2008</v>
      </c>
      <c r="C114" s="100">
        <v>81387</v>
      </c>
      <c r="D114" s="100">
        <v>6430</v>
      </c>
      <c r="E114" s="100">
        <v>5081</v>
      </c>
      <c r="F114" s="100">
        <v>3774</v>
      </c>
      <c r="G114" s="100">
        <v>2201</v>
      </c>
      <c r="H114" s="100">
        <v>9105</v>
      </c>
      <c r="I114" s="100"/>
      <c r="J114" s="100">
        <v>44142</v>
      </c>
      <c r="K114" s="100">
        <v>2874</v>
      </c>
      <c r="L114" s="100">
        <v>2468</v>
      </c>
      <c r="M114" s="100">
        <v>2092</v>
      </c>
      <c r="N114" s="100">
        <v>1346</v>
      </c>
      <c r="O114" s="100">
        <v>3826</v>
      </c>
      <c r="P114" s="100"/>
    </row>
    <row r="115" spans="1:16" s="9" customFormat="1" ht="15" customHeight="1" collapsed="1" x14ac:dyDescent="0.25">
      <c r="A115" s="14"/>
      <c r="B115" s="90" t="s">
        <v>174</v>
      </c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</row>
    <row r="116" spans="1:16" s="9" customFormat="1" ht="15" customHeight="1" x14ac:dyDescent="0.25">
      <c r="A116" s="14"/>
      <c r="B116" s="91">
        <v>2022</v>
      </c>
      <c r="C116" s="92">
        <v>6223</v>
      </c>
      <c r="D116" s="92">
        <v>1645</v>
      </c>
      <c r="E116" s="101"/>
      <c r="F116" s="102"/>
      <c r="G116" s="101"/>
      <c r="H116" s="92">
        <v>281</v>
      </c>
      <c r="I116" s="92" t="s">
        <v>301</v>
      </c>
      <c r="J116" s="92">
        <v>326</v>
      </c>
      <c r="K116" s="92">
        <v>47</v>
      </c>
      <c r="L116" s="101"/>
      <c r="M116" s="102"/>
      <c r="N116" s="101"/>
      <c r="O116" s="92" t="s">
        <v>159</v>
      </c>
      <c r="P116" s="93"/>
    </row>
    <row r="117" spans="1:16" s="9" customFormat="1" ht="15" customHeight="1" x14ac:dyDescent="0.25">
      <c r="A117" s="14"/>
      <c r="B117" s="94">
        <v>2021</v>
      </c>
      <c r="C117" s="95">
        <v>4705</v>
      </c>
      <c r="D117" s="95">
        <v>339</v>
      </c>
      <c r="E117" s="95">
        <v>322</v>
      </c>
      <c r="F117" s="103"/>
      <c r="G117" s="104"/>
      <c r="H117" s="95">
        <v>200</v>
      </c>
      <c r="I117" s="95" t="s">
        <v>300</v>
      </c>
      <c r="J117" s="95">
        <v>300</v>
      </c>
      <c r="K117" s="95">
        <v>30</v>
      </c>
      <c r="L117" s="95">
        <v>27</v>
      </c>
      <c r="M117" s="103"/>
      <c r="N117" s="104"/>
      <c r="O117" s="95">
        <v>21</v>
      </c>
      <c r="P117" s="95" t="s">
        <v>300</v>
      </c>
    </row>
    <row r="118" spans="1:16" s="9" customFormat="1" ht="15" customHeight="1" x14ac:dyDescent="0.25">
      <c r="A118" s="14"/>
      <c r="B118" s="94">
        <v>2020</v>
      </c>
      <c r="C118" s="96">
        <v>4890</v>
      </c>
      <c r="D118" s="96">
        <v>207</v>
      </c>
      <c r="E118" s="95">
        <v>192</v>
      </c>
      <c r="F118" s="95">
        <v>177</v>
      </c>
      <c r="G118" s="104"/>
      <c r="H118" s="95">
        <v>510</v>
      </c>
      <c r="I118" s="95"/>
      <c r="J118" s="95">
        <v>299</v>
      </c>
      <c r="K118" s="96">
        <v>31</v>
      </c>
      <c r="L118" s="95">
        <v>28</v>
      </c>
      <c r="M118" s="95">
        <v>25</v>
      </c>
      <c r="N118" s="104"/>
      <c r="O118" s="95">
        <v>28</v>
      </c>
      <c r="P118" s="97"/>
    </row>
    <row r="119" spans="1:16" s="9" customFormat="1" ht="15" customHeight="1" x14ac:dyDescent="0.25">
      <c r="A119" s="14"/>
      <c r="B119" s="94">
        <v>2019</v>
      </c>
      <c r="C119" s="95">
        <v>4501</v>
      </c>
      <c r="D119" s="95">
        <v>257</v>
      </c>
      <c r="E119" s="96">
        <v>251</v>
      </c>
      <c r="F119" s="95">
        <v>221</v>
      </c>
      <c r="G119" s="105"/>
      <c r="H119" s="95">
        <v>132</v>
      </c>
      <c r="I119" s="98"/>
      <c r="J119" s="95">
        <v>296</v>
      </c>
      <c r="K119" s="95">
        <v>34</v>
      </c>
      <c r="L119" s="96">
        <v>31</v>
      </c>
      <c r="M119" s="95">
        <v>22</v>
      </c>
      <c r="N119" s="105"/>
      <c r="O119" s="96">
        <v>27</v>
      </c>
      <c r="P119" s="99"/>
    </row>
    <row r="120" spans="1:16" s="9" customFormat="1" ht="15" customHeight="1" x14ac:dyDescent="0.25">
      <c r="A120" s="14"/>
      <c r="B120" s="94">
        <v>2018</v>
      </c>
      <c r="C120" s="95">
        <v>4365</v>
      </c>
      <c r="D120" s="95">
        <v>407</v>
      </c>
      <c r="E120" s="96">
        <v>380</v>
      </c>
      <c r="F120" s="95">
        <v>364</v>
      </c>
      <c r="G120" s="105"/>
      <c r="H120" s="95">
        <v>132</v>
      </c>
      <c r="I120" s="99"/>
      <c r="J120" s="95">
        <v>278</v>
      </c>
      <c r="K120" s="95">
        <v>21</v>
      </c>
      <c r="L120" s="96">
        <v>17</v>
      </c>
      <c r="M120" s="95">
        <v>14</v>
      </c>
      <c r="N120" s="105"/>
      <c r="O120" s="96">
        <v>14</v>
      </c>
      <c r="P120" s="99"/>
    </row>
    <row r="121" spans="1:16" s="9" customFormat="1" ht="15" customHeight="1" x14ac:dyDescent="0.25">
      <c r="A121" s="17"/>
      <c r="B121" s="94">
        <v>2017</v>
      </c>
      <c r="C121" s="95">
        <v>4062</v>
      </c>
      <c r="D121" s="95">
        <v>220</v>
      </c>
      <c r="E121" s="96">
        <v>193</v>
      </c>
      <c r="F121" s="95">
        <v>180</v>
      </c>
      <c r="G121" s="95">
        <v>141</v>
      </c>
      <c r="H121" s="95">
        <v>122</v>
      </c>
      <c r="I121" s="99"/>
      <c r="J121" s="95">
        <v>275</v>
      </c>
      <c r="K121" s="95">
        <v>25</v>
      </c>
      <c r="L121" s="96">
        <v>24</v>
      </c>
      <c r="M121" s="95">
        <v>23</v>
      </c>
      <c r="N121" s="95">
        <v>13</v>
      </c>
      <c r="O121" s="96">
        <v>19</v>
      </c>
      <c r="P121" s="99"/>
    </row>
    <row r="122" spans="1:16" s="9" customFormat="1" ht="15" customHeight="1" x14ac:dyDescent="0.25">
      <c r="A122" s="14"/>
      <c r="B122" s="94">
        <v>2016</v>
      </c>
      <c r="C122" s="95">
        <v>3977</v>
      </c>
      <c r="D122" s="95">
        <v>2759</v>
      </c>
      <c r="E122" s="96">
        <v>2634</v>
      </c>
      <c r="F122" s="95">
        <v>2528</v>
      </c>
      <c r="G122" s="95">
        <v>2007</v>
      </c>
      <c r="H122" s="95">
        <v>84</v>
      </c>
      <c r="I122" s="99"/>
      <c r="J122" s="95">
        <v>278</v>
      </c>
      <c r="K122" s="95">
        <v>25</v>
      </c>
      <c r="L122" s="96">
        <v>23</v>
      </c>
      <c r="M122" s="95">
        <v>21</v>
      </c>
      <c r="N122" s="95">
        <v>16</v>
      </c>
      <c r="O122" s="96">
        <v>25</v>
      </c>
      <c r="P122" s="99"/>
    </row>
    <row r="123" spans="1:16" s="9" customFormat="1" ht="15" customHeight="1" x14ac:dyDescent="0.25">
      <c r="A123" s="14"/>
      <c r="B123" s="94">
        <v>2015</v>
      </c>
      <c r="C123" s="95">
        <v>1209</v>
      </c>
      <c r="D123" s="95">
        <v>308</v>
      </c>
      <c r="E123" s="96">
        <v>270</v>
      </c>
      <c r="F123" s="95">
        <v>253</v>
      </c>
      <c r="G123" s="95">
        <v>222</v>
      </c>
      <c r="H123" s="95">
        <v>61</v>
      </c>
      <c r="I123" s="99"/>
      <c r="J123" s="95">
        <v>266</v>
      </c>
      <c r="K123" s="95">
        <v>29</v>
      </c>
      <c r="L123" s="96">
        <v>25</v>
      </c>
      <c r="M123" s="95">
        <v>23</v>
      </c>
      <c r="N123" s="95">
        <v>16</v>
      </c>
      <c r="O123" s="96">
        <v>20</v>
      </c>
      <c r="P123" s="99"/>
    </row>
    <row r="124" spans="1:16" s="9" customFormat="1" ht="15" customHeight="1" x14ac:dyDescent="0.25">
      <c r="A124" s="14"/>
      <c r="B124" s="94">
        <v>2014</v>
      </c>
      <c r="C124" s="95">
        <v>941</v>
      </c>
      <c r="D124" s="95">
        <v>133</v>
      </c>
      <c r="E124" s="96">
        <v>123</v>
      </c>
      <c r="F124" s="95">
        <v>111</v>
      </c>
      <c r="G124" s="95">
        <v>94</v>
      </c>
      <c r="H124" s="95">
        <v>45</v>
      </c>
      <c r="I124" s="99"/>
      <c r="J124" s="95">
        <v>258</v>
      </c>
      <c r="K124" s="95">
        <v>28</v>
      </c>
      <c r="L124" s="96">
        <v>23</v>
      </c>
      <c r="M124" s="95">
        <v>19</v>
      </c>
      <c r="N124" s="95">
        <v>15</v>
      </c>
      <c r="O124" s="96">
        <v>18</v>
      </c>
      <c r="P124" s="99"/>
    </row>
    <row r="125" spans="1:16" s="9" customFormat="1" ht="15" customHeight="1" x14ac:dyDescent="0.25">
      <c r="A125" s="14"/>
      <c r="B125" s="94">
        <v>2013</v>
      </c>
      <c r="C125" s="95">
        <v>925</v>
      </c>
      <c r="D125" s="95">
        <v>125</v>
      </c>
      <c r="E125" s="95">
        <v>78</v>
      </c>
      <c r="F125" s="95">
        <v>73</v>
      </c>
      <c r="G125" s="95">
        <v>66</v>
      </c>
      <c r="H125" s="95">
        <v>117</v>
      </c>
      <c r="I125" s="99"/>
      <c r="J125" s="95">
        <v>262</v>
      </c>
      <c r="K125" s="95">
        <v>26</v>
      </c>
      <c r="L125" s="95">
        <v>24</v>
      </c>
      <c r="M125" s="95">
        <v>23</v>
      </c>
      <c r="N125" s="95">
        <v>21</v>
      </c>
      <c r="O125" s="95">
        <v>23</v>
      </c>
      <c r="P125" s="99"/>
    </row>
    <row r="126" spans="1:16" s="1" customFormat="1" ht="15" customHeight="1" x14ac:dyDescent="0.25">
      <c r="A126" s="14"/>
      <c r="B126" s="94">
        <v>2012</v>
      </c>
      <c r="C126" s="95">
        <v>888</v>
      </c>
      <c r="D126" s="95">
        <v>154</v>
      </c>
      <c r="E126" s="95">
        <v>99</v>
      </c>
      <c r="F126" s="95">
        <v>70</v>
      </c>
      <c r="G126" s="95">
        <v>62</v>
      </c>
      <c r="H126" s="95">
        <v>92</v>
      </c>
      <c r="I126" s="99"/>
      <c r="J126" s="95">
        <v>258</v>
      </c>
      <c r="K126" s="95">
        <v>19</v>
      </c>
      <c r="L126" s="95">
        <v>16</v>
      </c>
      <c r="M126" s="95">
        <v>14</v>
      </c>
      <c r="N126" s="95">
        <v>10</v>
      </c>
      <c r="O126" s="95">
        <v>20</v>
      </c>
      <c r="P126" s="99"/>
    </row>
    <row r="127" spans="1:16" s="1" customFormat="1" ht="15" customHeight="1" x14ac:dyDescent="0.25">
      <c r="A127" s="14"/>
      <c r="B127" s="94">
        <v>2011</v>
      </c>
      <c r="C127" s="95">
        <v>801</v>
      </c>
      <c r="D127" s="95">
        <v>105</v>
      </c>
      <c r="E127" s="95">
        <v>77</v>
      </c>
      <c r="F127" s="95">
        <v>71</v>
      </c>
      <c r="G127" s="95">
        <v>54</v>
      </c>
      <c r="H127" s="95">
        <v>48</v>
      </c>
      <c r="I127" s="99"/>
      <c r="J127" s="95">
        <v>268</v>
      </c>
      <c r="K127" s="95">
        <v>39</v>
      </c>
      <c r="L127" s="95">
        <v>35</v>
      </c>
      <c r="M127" s="95">
        <v>31</v>
      </c>
      <c r="N127" s="95">
        <v>21</v>
      </c>
      <c r="O127" s="95">
        <v>28</v>
      </c>
      <c r="P127" s="99"/>
    </row>
    <row r="128" spans="1:16" s="1" customFormat="1" ht="15" customHeight="1" x14ac:dyDescent="0.25">
      <c r="A128" s="14"/>
      <c r="B128" s="94">
        <v>2010</v>
      </c>
      <c r="C128" s="95">
        <v>745</v>
      </c>
      <c r="D128" s="95">
        <v>86</v>
      </c>
      <c r="E128" s="95">
        <v>71</v>
      </c>
      <c r="F128" s="95">
        <v>64</v>
      </c>
      <c r="G128" s="95">
        <v>46</v>
      </c>
      <c r="H128" s="95">
        <v>43</v>
      </c>
      <c r="I128" s="99"/>
      <c r="J128" s="95">
        <v>244</v>
      </c>
      <c r="K128" s="95">
        <v>40</v>
      </c>
      <c r="L128" s="95">
        <v>38</v>
      </c>
      <c r="M128" s="95">
        <v>29</v>
      </c>
      <c r="N128" s="95">
        <v>20</v>
      </c>
      <c r="O128" s="95">
        <v>13</v>
      </c>
      <c r="P128" s="99"/>
    </row>
    <row r="129" spans="1:16" s="1" customFormat="1" ht="15" customHeight="1" x14ac:dyDescent="0.25">
      <c r="A129" s="14"/>
      <c r="B129" s="94">
        <v>2009</v>
      </c>
      <c r="C129" s="95">
        <v>714</v>
      </c>
      <c r="D129" s="95">
        <v>63</v>
      </c>
      <c r="E129" s="95">
        <v>57</v>
      </c>
      <c r="F129" s="95">
        <v>55</v>
      </c>
      <c r="G129" s="95">
        <v>35</v>
      </c>
      <c r="H129" s="95">
        <v>44</v>
      </c>
      <c r="I129" s="99"/>
      <c r="J129" s="95">
        <v>221</v>
      </c>
      <c r="K129" s="95">
        <v>25</v>
      </c>
      <c r="L129" s="95">
        <v>24</v>
      </c>
      <c r="M129" s="95">
        <v>22</v>
      </c>
      <c r="N129" s="95">
        <v>13</v>
      </c>
      <c r="O129" s="95">
        <v>17</v>
      </c>
      <c r="P129" s="99"/>
    </row>
    <row r="130" spans="1:16" s="1" customFormat="1" ht="15" customHeight="1" x14ac:dyDescent="0.25">
      <c r="A130" s="14"/>
      <c r="B130" s="94">
        <v>2008</v>
      </c>
      <c r="C130" s="100">
        <v>678</v>
      </c>
      <c r="D130" s="100">
        <v>90</v>
      </c>
      <c r="E130" s="100">
        <v>83</v>
      </c>
      <c r="F130" s="100">
        <v>78</v>
      </c>
      <c r="G130" s="100">
        <v>56</v>
      </c>
      <c r="H130" s="100">
        <v>32</v>
      </c>
      <c r="I130" s="100"/>
      <c r="J130" s="100">
        <v>212</v>
      </c>
      <c r="K130" s="100">
        <v>31</v>
      </c>
      <c r="L130" s="100">
        <v>26</v>
      </c>
      <c r="M130" s="100">
        <v>17</v>
      </c>
      <c r="N130" s="100">
        <v>13</v>
      </c>
      <c r="O130" s="100">
        <v>18</v>
      </c>
      <c r="P130" s="100"/>
    </row>
    <row r="131" spans="1:16" s="9" customFormat="1" ht="15" customHeight="1" collapsed="1" x14ac:dyDescent="0.25">
      <c r="A131" s="14"/>
      <c r="B131" s="90" t="s">
        <v>11</v>
      </c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</row>
    <row r="132" spans="1:16" s="9" customFormat="1" ht="15" customHeight="1" x14ac:dyDescent="0.25">
      <c r="A132" s="14"/>
      <c r="B132" s="91">
        <v>2022</v>
      </c>
      <c r="C132" s="92">
        <v>1290</v>
      </c>
      <c r="D132" s="92">
        <v>89</v>
      </c>
      <c r="E132" s="101"/>
      <c r="F132" s="102"/>
      <c r="G132" s="101"/>
      <c r="H132" s="92">
        <v>75</v>
      </c>
      <c r="I132" s="92" t="s">
        <v>301</v>
      </c>
      <c r="J132" s="92">
        <v>864</v>
      </c>
      <c r="K132" s="92">
        <v>45</v>
      </c>
      <c r="L132" s="101"/>
      <c r="M132" s="102"/>
      <c r="N132" s="101"/>
      <c r="O132" s="92" t="s">
        <v>159</v>
      </c>
      <c r="P132" s="93"/>
    </row>
    <row r="133" spans="1:16" s="9" customFormat="1" ht="15" customHeight="1" x14ac:dyDescent="0.25">
      <c r="A133" s="14"/>
      <c r="B133" s="94">
        <v>2021</v>
      </c>
      <c r="C133" s="95">
        <v>1288</v>
      </c>
      <c r="D133" s="95">
        <v>93</v>
      </c>
      <c r="E133" s="95">
        <v>76</v>
      </c>
      <c r="F133" s="103"/>
      <c r="G133" s="104"/>
      <c r="H133" s="95">
        <v>89</v>
      </c>
      <c r="I133" s="95" t="s">
        <v>300</v>
      </c>
      <c r="J133" s="95">
        <v>850</v>
      </c>
      <c r="K133" s="95">
        <v>38</v>
      </c>
      <c r="L133" s="95">
        <v>35</v>
      </c>
      <c r="M133" s="103"/>
      <c r="N133" s="104"/>
      <c r="O133" s="95">
        <v>39</v>
      </c>
      <c r="P133" s="95" t="s">
        <v>300</v>
      </c>
    </row>
    <row r="134" spans="1:16" s="9" customFormat="1" ht="15" customHeight="1" x14ac:dyDescent="0.25">
      <c r="A134" s="14"/>
      <c r="B134" s="94">
        <v>2020</v>
      </c>
      <c r="C134" s="96">
        <v>1282</v>
      </c>
      <c r="D134" s="96">
        <v>79</v>
      </c>
      <c r="E134" s="95">
        <v>71</v>
      </c>
      <c r="F134" s="95">
        <v>63</v>
      </c>
      <c r="G134" s="104"/>
      <c r="H134" s="95">
        <v>82</v>
      </c>
      <c r="I134" s="95"/>
      <c r="J134" s="95">
        <v>851</v>
      </c>
      <c r="K134" s="96">
        <v>53</v>
      </c>
      <c r="L134" s="95">
        <v>48</v>
      </c>
      <c r="M134" s="95">
        <v>44</v>
      </c>
      <c r="N134" s="104"/>
      <c r="O134" s="95">
        <v>40</v>
      </c>
      <c r="P134" s="97"/>
    </row>
    <row r="135" spans="1:16" s="9" customFormat="1" ht="15" customHeight="1" x14ac:dyDescent="0.25">
      <c r="A135" s="14"/>
      <c r="B135" s="94">
        <v>2019</v>
      </c>
      <c r="C135" s="95">
        <v>1304</v>
      </c>
      <c r="D135" s="95">
        <v>123</v>
      </c>
      <c r="E135" s="96">
        <v>104</v>
      </c>
      <c r="F135" s="95">
        <v>86</v>
      </c>
      <c r="G135" s="105"/>
      <c r="H135" s="95">
        <v>88</v>
      </c>
      <c r="I135" s="98"/>
      <c r="J135" s="95">
        <v>855</v>
      </c>
      <c r="K135" s="95">
        <v>69</v>
      </c>
      <c r="L135" s="96">
        <v>59</v>
      </c>
      <c r="M135" s="95">
        <v>54</v>
      </c>
      <c r="N135" s="105"/>
      <c r="O135" s="96">
        <v>51</v>
      </c>
      <c r="P135" s="99"/>
    </row>
    <row r="136" spans="1:16" s="9" customFormat="1" ht="15" customHeight="1" x14ac:dyDescent="0.25">
      <c r="A136" s="14"/>
      <c r="B136" s="94">
        <v>2018</v>
      </c>
      <c r="C136" s="95">
        <v>1280</v>
      </c>
      <c r="D136" s="95">
        <v>181</v>
      </c>
      <c r="E136" s="96">
        <v>143</v>
      </c>
      <c r="F136" s="95">
        <v>120</v>
      </c>
      <c r="G136" s="105"/>
      <c r="H136" s="95">
        <v>97</v>
      </c>
      <c r="I136" s="99"/>
      <c r="J136" s="95">
        <v>821</v>
      </c>
      <c r="K136" s="95">
        <v>42</v>
      </c>
      <c r="L136" s="96">
        <v>38</v>
      </c>
      <c r="M136" s="95">
        <v>30</v>
      </c>
      <c r="N136" s="105"/>
      <c r="O136" s="96">
        <v>38</v>
      </c>
      <c r="P136" s="99"/>
    </row>
    <row r="137" spans="1:16" s="9" customFormat="1" ht="15" customHeight="1" x14ac:dyDescent="0.25">
      <c r="A137" s="17"/>
      <c r="B137" s="94">
        <v>2017</v>
      </c>
      <c r="C137" s="95">
        <v>1219</v>
      </c>
      <c r="D137" s="95">
        <v>84</v>
      </c>
      <c r="E137" s="96">
        <v>66</v>
      </c>
      <c r="F137" s="95">
        <v>59</v>
      </c>
      <c r="G137" s="95">
        <v>42</v>
      </c>
      <c r="H137" s="95">
        <v>123</v>
      </c>
      <c r="I137" s="99"/>
      <c r="J137" s="95">
        <v>822</v>
      </c>
      <c r="K137" s="95">
        <v>49</v>
      </c>
      <c r="L137" s="96">
        <v>44</v>
      </c>
      <c r="M137" s="95">
        <v>41</v>
      </c>
      <c r="N137" s="95">
        <v>27</v>
      </c>
      <c r="O137" s="96">
        <v>44</v>
      </c>
      <c r="P137" s="99"/>
    </row>
    <row r="138" spans="1:16" s="9" customFormat="1" ht="15" customHeight="1" x14ac:dyDescent="0.25">
      <c r="A138" s="14"/>
      <c r="B138" s="94">
        <v>2016</v>
      </c>
      <c r="C138" s="95">
        <v>1229</v>
      </c>
      <c r="D138" s="95">
        <v>99</v>
      </c>
      <c r="E138" s="96">
        <v>84</v>
      </c>
      <c r="F138" s="95">
        <v>63</v>
      </c>
      <c r="G138" s="95">
        <v>43</v>
      </c>
      <c r="H138" s="95">
        <v>93</v>
      </c>
      <c r="I138" s="99"/>
      <c r="J138" s="95">
        <v>826</v>
      </c>
      <c r="K138" s="95">
        <v>46</v>
      </c>
      <c r="L138" s="96">
        <v>41</v>
      </c>
      <c r="M138" s="95">
        <v>34</v>
      </c>
      <c r="N138" s="95">
        <v>24</v>
      </c>
      <c r="O138" s="96">
        <v>51</v>
      </c>
      <c r="P138" s="99"/>
    </row>
    <row r="139" spans="1:16" s="9" customFormat="1" ht="15" customHeight="1" x14ac:dyDescent="0.25">
      <c r="A139" s="14"/>
      <c r="B139" s="94">
        <v>2015</v>
      </c>
      <c r="C139" s="95">
        <v>1262</v>
      </c>
      <c r="D139" s="95">
        <v>167</v>
      </c>
      <c r="E139" s="96">
        <v>150</v>
      </c>
      <c r="F139" s="95">
        <v>125</v>
      </c>
      <c r="G139" s="95">
        <v>64</v>
      </c>
      <c r="H139" s="95">
        <v>132</v>
      </c>
      <c r="I139" s="99"/>
      <c r="J139" s="95">
        <v>846</v>
      </c>
      <c r="K139" s="95">
        <v>72</v>
      </c>
      <c r="L139" s="96">
        <v>63</v>
      </c>
      <c r="M139" s="95">
        <v>56</v>
      </c>
      <c r="N139" s="95">
        <v>42</v>
      </c>
      <c r="O139" s="96">
        <v>69</v>
      </c>
      <c r="P139" s="99"/>
    </row>
    <row r="140" spans="1:16" s="9" customFormat="1" ht="15" customHeight="1" x14ac:dyDescent="0.25">
      <c r="A140" s="14"/>
      <c r="B140" s="94">
        <v>2014</v>
      </c>
      <c r="C140" s="95">
        <v>1252</v>
      </c>
      <c r="D140" s="95">
        <v>123</v>
      </c>
      <c r="E140" s="96">
        <v>107</v>
      </c>
      <c r="F140" s="95">
        <v>88</v>
      </c>
      <c r="G140" s="95">
        <v>63</v>
      </c>
      <c r="H140" s="95">
        <v>130</v>
      </c>
      <c r="I140" s="99"/>
      <c r="J140" s="95">
        <v>857</v>
      </c>
      <c r="K140" s="95">
        <v>84</v>
      </c>
      <c r="L140" s="96">
        <v>79</v>
      </c>
      <c r="M140" s="95">
        <v>65</v>
      </c>
      <c r="N140" s="95">
        <v>48</v>
      </c>
      <c r="O140" s="96">
        <v>68</v>
      </c>
      <c r="P140" s="99"/>
    </row>
    <row r="141" spans="1:16" s="9" customFormat="1" ht="15" customHeight="1" x14ac:dyDescent="0.25">
      <c r="A141" s="14"/>
      <c r="B141" s="94">
        <v>2013</v>
      </c>
      <c r="C141" s="95">
        <v>1224</v>
      </c>
      <c r="D141" s="95">
        <v>141</v>
      </c>
      <c r="E141" s="95">
        <v>120</v>
      </c>
      <c r="F141" s="95">
        <v>99</v>
      </c>
      <c r="G141" s="95">
        <v>72</v>
      </c>
      <c r="H141" s="95">
        <v>98</v>
      </c>
      <c r="I141" s="99"/>
      <c r="J141" s="95">
        <v>833</v>
      </c>
      <c r="K141" s="95">
        <v>71</v>
      </c>
      <c r="L141" s="95">
        <v>64</v>
      </c>
      <c r="M141" s="95">
        <v>52</v>
      </c>
      <c r="N141" s="95">
        <v>36</v>
      </c>
      <c r="O141" s="95">
        <v>60</v>
      </c>
      <c r="P141" s="99"/>
    </row>
    <row r="142" spans="1:16" s="1" customFormat="1" ht="15" customHeight="1" x14ac:dyDescent="0.25">
      <c r="A142" s="14"/>
      <c r="B142" s="94">
        <v>2012</v>
      </c>
      <c r="C142" s="95">
        <v>1199</v>
      </c>
      <c r="D142" s="95">
        <v>133</v>
      </c>
      <c r="E142" s="95">
        <v>116</v>
      </c>
      <c r="F142" s="95">
        <v>104</v>
      </c>
      <c r="G142" s="95">
        <v>49</v>
      </c>
      <c r="H142" s="95">
        <v>104</v>
      </c>
      <c r="I142" s="99"/>
      <c r="J142" s="95">
        <v>832</v>
      </c>
      <c r="K142" s="95">
        <v>79</v>
      </c>
      <c r="L142" s="95">
        <v>74</v>
      </c>
      <c r="M142" s="95">
        <v>60</v>
      </c>
      <c r="N142" s="95">
        <v>32</v>
      </c>
      <c r="O142" s="95">
        <v>65</v>
      </c>
      <c r="P142" s="99"/>
    </row>
    <row r="143" spans="1:16" s="1" customFormat="1" ht="15" customHeight="1" x14ac:dyDescent="0.25">
      <c r="A143" s="14"/>
      <c r="B143" s="94">
        <v>2011</v>
      </c>
      <c r="C143" s="95">
        <v>1172</v>
      </c>
      <c r="D143" s="95">
        <v>147</v>
      </c>
      <c r="E143" s="95">
        <v>117</v>
      </c>
      <c r="F143" s="95">
        <v>98</v>
      </c>
      <c r="G143" s="95">
        <v>60</v>
      </c>
      <c r="H143" s="95">
        <v>109</v>
      </c>
      <c r="I143" s="99"/>
      <c r="J143" s="95">
        <v>818</v>
      </c>
      <c r="K143" s="95">
        <v>84</v>
      </c>
      <c r="L143" s="95">
        <v>75</v>
      </c>
      <c r="M143" s="95">
        <v>65</v>
      </c>
      <c r="N143" s="95">
        <v>49</v>
      </c>
      <c r="O143" s="95">
        <v>62</v>
      </c>
      <c r="P143" s="99"/>
    </row>
    <row r="144" spans="1:16" s="1" customFormat="1" ht="15" customHeight="1" x14ac:dyDescent="0.25">
      <c r="A144" s="14"/>
      <c r="B144" s="94">
        <v>2010</v>
      </c>
      <c r="C144" s="95">
        <v>1098</v>
      </c>
      <c r="D144" s="95">
        <v>109</v>
      </c>
      <c r="E144" s="95">
        <v>99</v>
      </c>
      <c r="F144" s="95">
        <v>85</v>
      </c>
      <c r="G144" s="95">
        <v>57</v>
      </c>
      <c r="H144" s="95">
        <v>80</v>
      </c>
      <c r="I144" s="99"/>
      <c r="J144" s="95">
        <v>784</v>
      </c>
      <c r="K144" s="95">
        <v>74</v>
      </c>
      <c r="L144" s="95">
        <v>70</v>
      </c>
      <c r="M144" s="95">
        <v>59</v>
      </c>
      <c r="N144" s="95">
        <v>37</v>
      </c>
      <c r="O144" s="95">
        <v>52</v>
      </c>
      <c r="P144" s="99"/>
    </row>
    <row r="145" spans="1:16" s="1" customFormat="1" ht="15" customHeight="1" x14ac:dyDescent="0.25">
      <c r="A145" s="14"/>
      <c r="B145" s="94">
        <v>2009</v>
      </c>
      <c r="C145" s="95">
        <v>1107</v>
      </c>
      <c r="D145" s="95">
        <v>109</v>
      </c>
      <c r="E145" s="95">
        <v>97</v>
      </c>
      <c r="F145" s="95">
        <v>87</v>
      </c>
      <c r="G145" s="95">
        <v>62</v>
      </c>
      <c r="H145" s="95">
        <v>110</v>
      </c>
      <c r="I145" s="99"/>
      <c r="J145" s="95">
        <v>772</v>
      </c>
      <c r="K145" s="95">
        <v>75</v>
      </c>
      <c r="L145" s="95">
        <v>68</v>
      </c>
      <c r="M145" s="95">
        <v>57</v>
      </c>
      <c r="N145" s="95">
        <v>41</v>
      </c>
      <c r="O145" s="95">
        <v>58</v>
      </c>
      <c r="P145" s="99"/>
    </row>
    <row r="146" spans="1:16" s="1" customFormat="1" ht="15" customHeight="1" x14ac:dyDescent="0.25">
      <c r="A146" s="14"/>
      <c r="B146" s="94">
        <v>2008</v>
      </c>
      <c r="C146" s="100">
        <v>1083</v>
      </c>
      <c r="D146" s="100">
        <v>176</v>
      </c>
      <c r="E146" s="100">
        <v>154</v>
      </c>
      <c r="F146" s="100">
        <v>123</v>
      </c>
      <c r="G146" s="100">
        <v>78</v>
      </c>
      <c r="H146" s="100">
        <v>85</v>
      </c>
      <c r="I146" s="100"/>
      <c r="J146" s="100">
        <v>746</v>
      </c>
      <c r="K146" s="100">
        <v>106</v>
      </c>
      <c r="L146" s="100">
        <v>97</v>
      </c>
      <c r="M146" s="100">
        <v>82</v>
      </c>
      <c r="N146" s="100">
        <v>59</v>
      </c>
      <c r="O146" s="100">
        <v>46</v>
      </c>
      <c r="P146" s="100"/>
    </row>
    <row r="147" spans="1:16" s="9" customFormat="1" ht="15" customHeight="1" collapsed="1" x14ac:dyDescent="0.25">
      <c r="A147" s="14"/>
      <c r="B147" s="90" t="s">
        <v>12</v>
      </c>
      <c r="C147" s="90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</row>
    <row r="148" spans="1:16" s="9" customFormat="1" ht="15" customHeight="1" x14ac:dyDescent="0.25">
      <c r="A148" s="14"/>
      <c r="B148" s="91">
        <v>2022</v>
      </c>
      <c r="C148" s="92">
        <v>102471</v>
      </c>
      <c r="D148" s="92">
        <v>12948</v>
      </c>
      <c r="E148" s="101"/>
      <c r="F148" s="102"/>
      <c r="G148" s="101"/>
      <c r="H148" s="92">
        <v>8110</v>
      </c>
      <c r="I148" s="92" t="s">
        <v>301</v>
      </c>
      <c r="J148" s="92">
        <v>46543</v>
      </c>
      <c r="K148" s="92">
        <v>4851</v>
      </c>
      <c r="L148" s="101"/>
      <c r="M148" s="102"/>
      <c r="N148" s="101"/>
      <c r="O148" s="92" t="s">
        <v>159</v>
      </c>
      <c r="P148" s="93"/>
    </row>
    <row r="149" spans="1:16" s="9" customFormat="1" ht="15" customHeight="1" x14ac:dyDescent="0.25">
      <c r="A149" s="14"/>
      <c r="B149" s="94">
        <v>2021</v>
      </c>
      <c r="C149" s="95">
        <v>97355</v>
      </c>
      <c r="D149" s="95">
        <v>11774</v>
      </c>
      <c r="E149" s="95">
        <v>9637</v>
      </c>
      <c r="F149" s="103"/>
      <c r="G149" s="104"/>
      <c r="H149" s="95">
        <v>8576</v>
      </c>
      <c r="I149" s="95" t="s">
        <v>300</v>
      </c>
      <c r="J149" s="95">
        <v>44372</v>
      </c>
      <c r="K149" s="95">
        <v>4518</v>
      </c>
      <c r="L149" s="95">
        <v>4101</v>
      </c>
      <c r="M149" s="103"/>
      <c r="N149" s="104"/>
      <c r="O149" s="95">
        <v>3156</v>
      </c>
      <c r="P149" s="95" t="s">
        <v>300</v>
      </c>
    </row>
    <row r="150" spans="1:16" s="9" customFormat="1" ht="15" customHeight="1" x14ac:dyDescent="0.25">
      <c r="A150" s="14"/>
      <c r="B150" s="94">
        <v>2020</v>
      </c>
      <c r="C150" s="96">
        <v>92328</v>
      </c>
      <c r="D150" s="96">
        <v>9794</v>
      </c>
      <c r="E150" s="95">
        <v>8104</v>
      </c>
      <c r="F150" s="95">
        <v>6758</v>
      </c>
      <c r="G150" s="104"/>
      <c r="H150" s="95">
        <v>6912</v>
      </c>
      <c r="I150" s="95"/>
      <c r="J150" s="95">
        <v>43168</v>
      </c>
      <c r="K150" s="96">
        <v>4276</v>
      </c>
      <c r="L150" s="95">
        <v>3687</v>
      </c>
      <c r="M150" s="95">
        <v>3260</v>
      </c>
      <c r="N150" s="104"/>
      <c r="O150" s="95">
        <v>3263</v>
      </c>
      <c r="P150" s="97"/>
    </row>
    <row r="151" spans="1:16" s="9" customFormat="1" ht="15" customHeight="1" x14ac:dyDescent="0.25">
      <c r="A151" s="14"/>
      <c r="B151" s="94">
        <v>2019</v>
      </c>
      <c r="C151" s="95">
        <v>90430</v>
      </c>
      <c r="D151" s="95">
        <v>12019</v>
      </c>
      <c r="E151" s="96">
        <v>9970</v>
      </c>
      <c r="F151" s="95">
        <v>8451</v>
      </c>
      <c r="G151" s="105"/>
      <c r="H151" s="95">
        <v>7764</v>
      </c>
      <c r="I151" s="98"/>
      <c r="J151" s="95">
        <v>41954</v>
      </c>
      <c r="K151" s="95">
        <v>5452</v>
      </c>
      <c r="L151" s="96">
        <v>4911</v>
      </c>
      <c r="M151" s="95">
        <v>4365</v>
      </c>
      <c r="N151" s="105"/>
      <c r="O151" s="96">
        <v>3009</v>
      </c>
      <c r="P151" s="99"/>
    </row>
    <row r="152" spans="1:16" s="9" customFormat="1" ht="15" customHeight="1" x14ac:dyDescent="0.25">
      <c r="A152" s="14"/>
      <c r="B152" s="94">
        <v>2018</v>
      </c>
      <c r="C152" s="95">
        <v>85311</v>
      </c>
      <c r="D152" s="95">
        <v>11345</v>
      </c>
      <c r="E152" s="96">
        <v>9429</v>
      </c>
      <c r="F152" s="95">
        <v>7985</v>
      </c>
      <c r="G152" s="105"/>
      <c r="H152" s="95">
        <v>7129</v>
      </c>
      <c r="I152" s="99"/>
      <c r="J152" s="95">
        <v>39013</v>
      </c>
      <c r="K152" s="95">
        <v>4397</v>
      </c>
      <c r="L152" s="96">
        <v>3902</v>
      </c>
      <c r="M152" s="95">
        <v>3374</v>
      </c>
      <c r="N152" s="105"/>
      <c r="O152" s="96">
        <v>2657</v>
      </c>
      <c r="P152" s="99"/>
    </row>
    <row r="153" spans="1:16" s="9" customFormat="1" ht="15" customHeight="1" x14ac:dyDescent="0.25">
      <c r="A153" s="17"/>
      <c r="B153" s="94">
        <v>2017</v>
      </c>
      <c r="C153" s="95">
        <v>81629</v>
      </c>
      <c r="D153" s="95">
        <v>10013</v>
      </c>
      <c r="E153" s="96">
        <v>7534</v>
      </c>
      <c r="F153" s="95">
        <v>6322</v>
      </c>
      <c r="G153" s="95">
        <v>4503</v>
      </c>
      <c r="H153" s="95">
        <v>7280</v>
      </c>
      <c r="I153" s="99"/>
      <c r="J153" s="95">
        <v>37297</v>
      </c>
      <c r="K153" s="95">
        <v>3876</v>
      </c>
      <c r="L153" s="96">
        <v>3440</v>
      </c>
      <c r="M153" s="95">
        <v>3015</v>
      </c>
      <c r="N153" s="95">
        <v>2194</v>
      </c>
      <c r="O153" s="96">
        <v>2545</v>
      </c>
      <c r="P153" s="99"/>
    </row>
    <row r="154" spans="1:16" s="9" customFormat="1" ht="15" customHeight="1" x14ac:dyDescent="0.25">
      <c r="A154" s="14"/>
      <c r="B154" s="94">
        <v>2016</v>
      </c>
      <c r="C154" s="95">
        <v>78866</v>
      </c>
      <c r="D154" s="95">
        <v>9165</v>
      </c>
      <c r="E154" s="96">
        <v>6982</v>
      </c>
      <c r="F154" s="95">
        <v>5778</v>
      </c>
      <c r="G154" s="95">
        <v>4112</v>
      </c>
      <c r="H154" s="95">
        <v>7344</v>
      </c>
      <c r="I154" s="99"/>
      <c r="J154" s="95">
        <v>36206</v>
      </c>
      <c r="K154" s="95">
        <v>3415</v>
      </c>
      <c r="L154" s="96">
        <v>3029</v>
      </c>
      <c r="M154" s="95">
        <v>2618</v>
      </c>
      <c r="N154" s="95">
        <v>1933</v>
      </c>
      <c r="O154" s="96">
        <v>2833</v>
      </c>
      <c r="P154" s="99"/>
    </row>
    <row r="155" spans="1:16" s="9" customFormat="1" ht="15" customHeight="1" x14ac:dyDescent="0.25">
      <c r="A155" s="14"/>
      <c r="B155" s="94">
        <v>2015</v>
      </c>
      <c r="C155" s="95">
        <v>77906</v>
      </c>
      <c r="D155" s="95">
        <v>9268</v>
      </c>
      <c r="E155" s="96">
        <v>6833</v>
      </c>
      <c r="F155" s="95">
        <v>5712</v>
      </c>
      <c r="G155" s="95">
        <v>3975</v>
      </c>
      <c r="H155" s="95">
        <v>8153</v>
      </c>
      <c r="I155" s="99"/>
      <c r="J155" s="95">
        <v>36014</v>
      </c>
      <c r="K155" s="95">
        <v>3362</v>
      </c>
      <c r="L155" s="96">
        <v>2991</v>
      </c>
      <c r="M155" s="95">
        <v>2585</v>
      </c>
      <c r="N155" s="95">
        <v>1908</v>
      </c>
      <c r="O155" s="96">
        <v>3234</v>
      </c>
      <c r="P155" s="99"/>
    </row>
    <row r="156" spans="1:16" s="9" customFormat="1" ht="15" customHeight="1" x14ac:dyDescent="0.25">
      <c r="A156" s="14"/>
      <c r="B156" s="94">
        <v>2014</v>
      </c>
      <c r="C156" s="95">
        <v>77844</v>
      </c>
      <c r="D156" s="95">
        <v>8468</v>
      </c>
      <c r="E156" s="96">
        <v>6137</v>
      </c>
      <c r="F156" s="95">
        <v>4976</v>
      </c>
      <c r="G156" s="95">
        <v>3287</v>
      </c>
      <c r="H156" s="95">
        <v>8792</v>
      </c>
      <c r="I156" s="99"/>
      <c r="J156" s="95">
        <v>36368</v>
      </c>
      <c r="K156" s="95">
        <v>3329</v>
      </c>
      <c r="L156" s="96">
        <v>2922</v>
      </c>
      <c r="M156" s="95">
        <v>2499</v>
      </c>
      <c r="N156" s="95">
        <v>1773</v>
      </c>
      <c r="O156" s="96">
        <v>3684</v>
      </c>
      <c r="P156" s="99"/>
    </row>
    <row r="157" spans="1:16" s="9" customFormat="1" ht="15" customHeight="1" x14ac:dyDescent="0.25">
      <c r="A157" s="14"/>
      <c r="B157" s="94">
        <v>2013</v>
      </c>
      <c r="C157" s="95">
        <v>81335</v>
      </c>
      <c r="D157" s="95">
        <v>8695</v>
      </c>
      <c r="E157" s="95">
        <v>6570</v>
      </c>
      <c r="F157" s="95">
        <v>5342</v>
      </c>
      <c r="G157" s="95">
        <v>3672</v>
      </c>
      <c r="H157" s="95">
        <v>10443</v>
      </c>
      <c r="I157" s="99"/>
      <c r="J157" s="95">
        <v>37536</v>
      </c>
      <c r="K157" s="95">
        <v>3531</v>
      </c>
      <c r="L157" s="95">
        <v>3111</v>
      </c>
      <c r="M157" s="95">
        <v>2656</v>
      </c>
      <c r="N157" s="95">
        <v>1902</v>
      </c>
      <c r="O157" s="95">
        <v>4513</v>
      </c>
      <c r="P157" s="99"/>
    </row>
    <row r="158" spans="1:16" s="1" customFormat="1" ht="15" customHeight="1" x14ac:dyDescent="0.25">
      <c r="A158" s="14"/>
      <c r="B158" s="94">
        <v>2012</v>
      </c>
      <c r="C158" s="95">
        <v>87592</v>
      </c>
      <c r="D158" s="95">
        <v>6762</v>
      </c>
      <c r="E158" s="95">
        <v>4869</v>
      </c>
      <c r="F158" s="95">
        <v>3828</v>
      </c>
      <c r="G158" s="95">
        <v>2515</v>
      </c>
      <c r="H158" s="95">
        <v>14705</v>
      </c>
      <c r="I158" s="99"/>
      <c r="J158" s="95">
        <v>40515</v>
      </c>
      <c r="K158" s="95">
        <v>2808</v>
      </c>
      <c r="L158" s="95">
        <v>2366</v>
      </c>
      <c r="M158" s="95">
        <v>1959</v>
      </c>
      <c r="N158" s="95">
        <v>1296</v>
      </c>
      <c r="O158" s="95">
        <v>6492</v>
      </c>
      <c r="P158" s="99"/>
    </row>
    <row r="159" spans="1:16" s="1" customFormat="1" ht="15" customHeight="1" x14ac:dyDescent="0.25">
      <c r="A159" s="14"/>
      <c r="B159" s="94">
        <v>2011</v>
      </c>
      <c r="C159" s="95">
        <v>97980</v>
      </c>
      <c r="D159" s="95">
        <v>8090</v>
      </c>
      <c r="E159" s="95">
        <v>5754</v>
      </c>
      <c r="F159" s="95">
        <v>4269</v>
      </c>
      <c r="G159" s="95">
        <v>2694</v>
      </c>
      <c r="H159" s="95">
        <v>16737</v>
      </c>
      <c r="I159" s="99"/>
      <c r="J159" s="95">
        <v>44849</v>
      </c>
      <c r="K159" s="95">
        <v>3490</v>
      </c>
      <c r="L159" s="95">
        <v>2896</v>
      </c>
      <c r="M159" s="95">
        <v>2279</v>
      </c>
      <c r="N159" s="95">
        <v>1483</v>
      </c>
      <c r="O159" s="95">
        <v>7058</v>
      </c>
      <c r="P159" s="99"/>
    </row>
    <row r="160" spans="1:16" s="1" customFormat="1" ht="15" customHeight="1" x14ac:dyDescent="0.25">
      <c r="A160" s="14"/>
      <c r="B160" s="94">
        <v>2010</v>
      </c>
      <c r="C160" s="95">
        <v>105463</v>
      </c>
      <c r="D160" s="95">
        <v>8628</v>
      </c>
      <c r="E160" s="95">
        <v>6287</v>
      </c>
      <c r="F160" s="95">
        <v>4527</v>
      </c>
      <c r="G160" s="95">
        <v>2532</v>
      </c>
      <c r="H160" s="95">
        <v>15879</v>
      </c>
      <c r="I160" s="99"/>
      <c r="J160" s="95">
        <v>47819</v>
      </c>
      <c r="K160" s="95">
        <v>4143</v>
      </c>
      <c r="L160" s="95">
        <v>3396</v>
      </c>
      <c r="M160" s="95">
        <v>2677</v>
      </c>
      <c r="N160" s="95">
        <v>1500</v>
      </c>
      <c r="O160" s="95">
        <v>6500</v>
      </c>
      <c r="P160" s="99"/>
    </row>
    <row r="161" spans="1:16" s="1" customFormat="1" ht="15" customHeight="1" x14ac:dyDescent="0.25">
      <c r="A161" s="14"/>
      <c r="B161" s="94">
        <v>2009</v>
      </c>
      <c r="C161" s="95">
        <v>116686</v>
      </c>
      <c r="D161" s="95">
        <v>10268</v>
      </c>
      <c r="E161" s="95">
        <v>6846</v>
      </c>
      <c r="F161" s="95">
        <v>4943</v>
      </c>
      <c r="G161" s="95">
        <v>2437</v>
      </c>
      <c r="H161" s="95">
        <v>19723</v>
      </c>
      <c r="I161" s="99"/>
      <c r="J161" s="95">
        <v>49739</v>
      </c>
      <c r="K161" s="95">
        <v>3927</v>
      </c>
      <c r="L161" s="95">
        <v>3237</v>
      </c>
      <c r="M161" s="95">
        <v>2587</v>
      </c>
      <c r="N161" s="95">
        <v>1348</v>
      </c>
      <c r="O161" s="95">
        <v>6340</v>
      </c>
      <c r="P161" s="99"/>
    </row>
    <row r="162" spans="1:16" s="1" customFormat="1" ht="15" customHeight="1" x14ac:dyDescent="0.25">
      <c r="A162" s="14"/>
      <c r="B162" s="94">
        <v>2008</v>
      </c>
      <c r="C162" s="100">
        <v>125045</v>
      </c>
      <c r="D162" s="100">
        <v>15001</v>
      </c>
      <c r="E162" s="100">
        <v>10731</v>
      </c>
      <c r="F162" s="100">
        <v>6898</v>
      </c>
      <c r="G162" s="100">
        <v>3191</v>
      </c>
      <c r="H162" s="100">
        <v>18538</v>
      </c>
      <c r="I162" s="100"/>
      <c r="J162" s="100">
        <v>52111</v>
      </c>
      <c r="K162" s="100">
        <v>5114</v>
      </c>
      <c r="L162" s="100">
        <v>4190</v>
      </c>
      <c r="M162" s="100">
        <v>3447</v>
      </c>
      <c r="N162" s="100">
        <v>1742</v>
      </c>
      <c r="O162" s="100">
        <v>6147</v>
      </c>
      <c r="P162" s="100"/>
    </row>
    <row r="163" spans="1:16" s="9" customFormat="1" ht="15" customHeight="1" collapsed="1" x14ac:dyDescent="0.25">
      <c r="A163" s="14"/>
      <c r="B163" s="90" t="s">
        <v>13</v>
      </c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</row>
    <row r="164" spans="1:16" s="9" customFormat="1" ht="15" customHeight="1" x14ac:dyDescent="0.25">
      <c r="A164" s="14"/>
      <c r="B164" s="91">
        <v>2022</v>
      </c>
      <c r="C164" s="92">
        <v>217173</v>
      </c>
      <c r="D164" s="92">
        <v>19821</v>
      </c>
      <c r="E164" s="101"/>
      <c r="F164" s="102"/>
      <c r="G164" s="101"/>
      <c r="H164" s="92">
        <v>17387</v>
      </c>
      <c r="I164" s="92" t="s">
        <v>301</v>
      </c>
      <c r="J164" s="92">
        <v>96807</v>
      </c>
      <c r="K164" s="92">
        <v>6068</v>
      </c>
      <c r="L164" s="101"/>
      <c r="M164" s="102"/>
      <c r="N164" s="101"/>
      <c r="O164" s="92" t="s">
        <v>159</v>
      </c>
      <c r="P164" s="93"/>
    </row>
    <row r="165" spans="1:16" s="9" customFormat="1" ht="15" customHeight="1" x14ac:dyDescent="0.25">
      <c r="A165" s="14"/>
      <c r="B165" s="94">
        <v>2021</v>
      </c>
      <c r="C165" s="95">
        <v>215729</v>
      </c>
      <c r="D165" s="95">
        <v>20055</v>
      </c>
      <c r="E165" s="95">
        <v>15522</v>
      </c>
      <c r="F165" s="103"/>
      <c r="G165" s="104"/>
      <c r="H165" s="95">
        <v>18241</v>
      </c>
      <c r="I165" s="95" t="s">
        <v>300</v>
      </c>
      <c r="J165" s="95">
        <v>96672</v>
      </c>
      <c r="K165" s="95">
        <v>6180</v>
      </c>
      <c r="L165" s="95">
        <v>5425</v>
      </c>
      <c r="M165" s="103"/>
      <c r="N165" s="104"/>
      <c r="O165" s="95">
        <v>6663</v>
      </c>
      <c r="P165" s="95" t="s">
        <v>300</v>
      </c>
    </row>
    <row r="166" spans="1:16" s="9" customFormat="1" ht="15" customHeight="1" x14ac:dyDescent="0.25">
      <c r="A166" s="14"/>
      <c r="B166" s="94">
        <v>2020</v>
      </c>
      <c r="C166" s="96">
        <v>215033</v>
      </c>
      <c r="D166" s="96">
        <v>18474</v>
      </c>
      <c r="E166" s="95">
        <v>14652</v>
      </c>
      <c r="F166" s="95">
        <v>11784</v>
      </c>
      <c r="G166" s="104"/>
      <c r="H166" s="95">
        <v>18680</v>
      </c>
      <c r="I166" s="95"/>
      <c r="J166" s="95">
        <v>102062</v>
      </c>
      <c r="K166" s="96">
        <v>6393</v>
      </c>
      <c r="L166" s="95">
        <v>5182</v>
      </c>
      <c r="M166" s="95">
        <v>4449</v>
      </c>
      <c r="N166" s="104"/>
      <c r="O166" s="95">
        <v>10969</v>
      </c>
      <c r="P166" s="97"/>
    </row>
    <row r="167" spans="1:16" s="9" customFormat="1" ht="15" customHeight="1" x14ac:dyDescent="0.25">
      <c r="A167" s="14"/>
      <c r="B167" s="94">
        <v>2019</v>
      </c>
      <c r="C167" s="95">
        <v>218440</v>
      </c>
      <c r="D167" s="95">
        <v>21383</v>
      </c>
      <c r="E167" s="96">
        <v>16939</v>
      </c>
      <c r="F167" s="95">
        <v>13782</v>
      </c>
      <c r="G167" s="105"/>
      <c r="H167" s="95">
        <v>21834</v>
      </c>
      <c r="I167" s="98"/>
      <c r="J167" s="95">
        <v>103943</v>
      </c>
      <c r="K167" s="95">
        <v>8090</v>
      </c>
      <c r="L167" s="96">
        <v>6940</v>
      </c>
      <c r="M167" s="95">
        <v>5836</v>
      </c>
      <c r="N167" s="105"/>
      <c r="O167" s="96">
        <v>8910</v>
      </c>
      <c r="P167" s="99"/>
    </row>
    <row r="168" spans="1:16" s="9" customFormat="1" ht="15" customHeight="1" x14ac:dyDescent="0.25">
      <c r="A168" s="14"/>
      <c r="B168" s="94">
        <v>2018</v>
      </c>
      <c r="C168" s="95">
        <v>217831</v>
      </c>
      <c r="D168" s="95">
        <v>22558</v>
      </c>
      <c r="E168" s="96">
        <v>18171</v>
      </c>
      <c r="F168" s="95">
        <v>14666</v>
      </c>
      <c r="G168" s="105"/>
      <c r="H168" s="95">
        <v>21039</v>
      </c>
      <c r="I168" s="99"/>
      <c r="J168" s="95">
        <v>103940</v>
      </c>
      <c r="K168" s="95">
        <v>7661</v>
      </c>
      <c r="L168" s="96">
        <v>6604</v>
      </c>
      <c r="M168" s="95">
        <v>5533</v>
      </c>
      <c r="N168" s="105"/>
      <c r="O168" s="96">
        <v>8195</v>
      </c>
      <c r="P168" s="99"/>
    </row>
    <row r="169" spans="1:16" s="9" customFormat="1" ht="15" customHeight="1" x14ac:dyDescent="0.25">
      <c r="A169" s="17"/>
      <c r="B169" s="94">
        <v>2017</v>
      </c>
      <c r="C169" s="95">
        <v>219190</v>
      </c>
      <c r="D169" s="95">
        <v>22445</v>
      </c>
      <c r="E169" s="96">
        <v>16440</v>
      </c>
      <c r="F169" s="95">
        <v>13083</v>
      </c>
      <c r="G169" s="95">
        <v>8677</v>
      </c>
      <c r="H169" s="95">
        <v>22261</v>
      </c>
      <c r="I169" s="99"/>
      <c r="J169" s="95">
        <v>104707</v>
      </c>
      <c r="K169" s="95">
        <v>8009</v>
      </c>
      <c r="L169" s="96">
        <v>6924</v>
      </c>
      <c r="M169" s="95">
        <v>5839</v>
      </c>
      <c r="N169" s="95">
        <v>3999</v>
      </c>
      <c r="O169" s="96">
        <v>8050</v>
      </c>
      <c r="P169" s="99"/>
    </row>
    <row r="170" spans="1:16" s="9" customFormat="1" ht="15" customHeight="1" x14ac:dyDescent="0.25">
      <c r="A170" s="14"/>
      <c r="B170" s="94">
        <v>2016</v>
      </c>
      <c r="C170" s="95">
        <v>220359</v>
      </c>
      <c r="D170" s="95">
        <v>23564</v>
      </c>
      <c r="E170" s="96">
        <v>17848</v>
      </c>
      <c r="F170" s="95">
        <v>14007</v>
      </c>
      <c r="G170" s="95">
        <v>9226</v>
      </c>
      <c r="H170" s="95">
        <v>23110</v>
      </c>
      <c r="I170" s="99"/>
      <c r="J170" s="95">
        <v>105450</v>
      </c>
      <c r="K170" s="95">
        <v>8563</v>
      </c>
      <c r="L170" s="96">
        <v>7487</v>
      </c>
      <c r="M170" s="95">
        <v>6334</v>
      </c>
      <c r="N170" s="95">
        <v>4259</v>
      </c>
      <c r="O170" s="96">
        <v>8623</v>
      </c>
      <c r="P170" s="99"/>
    </row>
    <row r="171" spans="1:16" s="9" customFormat="1" ht="15" customHeight="1" x14ac:dyDescent="0.25">
      <c r="A171" s="14"/>
      <c r="B171" s="94">
        <v>2015</v>
      </c>
      <c r="C171" s="95">
        <v>222034</v>
      </c>
      <c r="D171" s="95">
        <v>25991</v>
      </c>
      <c r="E171" s="96">
        <v>19963</v>
      </c>
      <c r="F171" s="95">
        <v>15873</v>
      </c>
      <c r="G171" s="95">
        <v>10175</v>
      </c>
      <c r="H171" s="95">
        <v>24439</v>
      </c>
      <c r="I171" s="99"/>
      <c r="J171" s="95">
        <v>106298</v>
      </c>
      <c r="K171" s="95">
        <v>9672</v>
      </c>
      <c r="L171" s="96">
        <v>8578</v>
      </c>
      <c r="M171" s="95">
        <v>7289</v>
      </c>
      <c r="N171" s="95">
        <v>5040</v>
      </c>
      <c r="O171" s="96">
        <v>9185</v>
      </c>
      <c r="P171" s="99"/>
    </row>
    <row r="172" spans="1:16" s="9" customFormat="1" ht="15" customHeight="1" x14ac:dyDescent="0.25">
      <c r="A172" s="14"/>
      <c r="B172" s="94">
        <v>2014</v>
      </c>
      <c r="C172" s="95">
        <v>221846</v>
      </c>
      <c r="D172" s="95">
        <v>25476</v>
      </c>
      <c r="E172" s="96">
        <v>19441</v>
      </c>
      <c r="F172" s="95">
        <v>15244</v>
      </c>
      <c r="G172" s="95">
        <v>9658</v>
      </c>
      <c r="H172" s="95">
        <v>24944</v>
      </c>
      <c r="I172" s="99"/>
      <c r="J172" s="95">
        <v>106478</v>
      </c>
      <c r="K172" s="95">
        <v>9680</v>
      </c>
      <c r="L172" s="96">
        <v>8450</v>
      </c>
      <c r="M172" s="95">
        <v>7128</v>
      </c>
      <c r="N172" s="95">
        <v>4953</v>
      </c>
      <c r="O172" s="96">
        <v>9687</v>
      </c>
      <c r="P172" s="99"/>
    </row>
    <row r="173" spans="1:16" s="9" customFormat="1" ht="15" customHeight="1" x14ac:dyDescent="0.25">
      <c r="A173" s="14"/>
      <c r="B173" s="94">
        <v>2013</v>
      </c>
      <c r="C173" s="95">
        <v>226644</v>
      </c>
      <c r="D173" s="95">
        <v>28293</v>
      </c>
      <c r="E173" s="95">
        <v>22082</v>
      </c>
      <c r="F173" s="95">
        <v>17740</v>
      </c>
      <c r="G173" s="95">
        <v>11593</v>
      </c>
      <c r="H173" s="95">
        <v>27082</v>
      </c>
      <c r="I173" s="99"/>
      <c r="J173" s="95">
        <v>106818</v>
      </c>
      <c r="K173" s="95">
        <v>10405</v>
      </c>
      <c r="L173" s="95">
        <v>9270</v>
      </c>
      <c r="M173" s="95">
        <v>7934</v>
      </c>
      <c r="N173" s="95">
        <v>5528</v>
      </c>
      <c r="O173" s="95">
        <v>10047</v>
      </c>
      <c r="P173" s="99"/>
    </row>
    <row r="174" spans="1:16" s="1" customFormat="1" ht="15" customHeight="1" x14ac:dyDescent="0.25">
      <c r="A174" s="14"/>
      <c r="B174" s="94">
        <v>2012</v>
      </c>
      <c r="C174" s="95">
        <v>232625</v>
      </c>
      <c r="D174" s="95">
        <v>23077</v>
      </c>
      <c r="E174" s="95">
        <v>17306</v>
      </c>
      <c r="F174" s="95">
        <v>13273</v>
      </c>
      <c r="G174" s="95">
        <v>8429</v>
      </c>
      <c r="H174" s="95">
        <v>33646</v>
      </c>
      <c r="I174" s="99"/>
      <c r="J174" s="95">
        <v>108953</v>
      </c>
      <c r="K174" s="95">
        <v>8043</v>
      </c>
      <c r="L174" s="95">
        <v>6940</v>
      </c>
      <c r="M174" s="95">
        <v>5739</v>
      </c>
      <c r="N174" s="95">
        <v>3878</v>
      </c>
      <c r="O174" s="95">
        <v>12480</v>
      </c>
      <c r="P174" s="99"/>
    </row>
    <row r="175" spans="1:16" s="1" customFormat="1" ht="15" customHeight="1" x14ac:dyDescent="0.25">
      <c r="A175" s="14"/>
      <c r="B175" s="94">
        <v>2011</v>
      </c>
      <c r="C175" s="95">
        <v>243873</v>
      </c>
      <c r="D175" s="95">
        <v>23860</v>
      </c>
      <c r="E175" s="95">
        <v>17631</v>
      </c>
      <c r="F175" s="95">
        <v>13240</v>
      </c>
      <c r="G175" s="95">
        <v>8078</v>
      </c>
      <c r="H175" s="95">
        <v>33894</v>
      </c>
      <c r="I175" s="99"/>
      <c r="J175" s="95">
        <v>114211</v>
      </c>
      <c r="K175" s="95">
        <v>8756</v>
      </c>
      <c r="L175" s="95">
        <v>7440</v>
      </c>
      <c r="M175" s="95">
        <v>6019</v>
      </c>
      <c r="N175" s="95">
        <v>3905</v>
      </c>
      <c r="O175" s="95">
        <v>13048</v>
      </c>
      <c r="P175" s="99"/>
    </row>
    <row r="176" spans="1:16" s="1" customFormat="1" ht="15" customHeight="1" x14ac:dyDescent="0.25">
      <c r="A176" s="14"/>
      <c r="B176" s="94">
        <v>2010</v>
      </c>
      <c r="C176" s="95">
        <v>251463</v>
      </c>
      <c r="D176" s="95">
        <v>22528</v>
      </c>
      <c r="E176" s="95">
        <v>16929</v>
      </c>
      <c r="F176" s="95">
        <v>12589</v>
      </c>
      <c r="G176" s="95">
        <v>7223</v>
      </c>
      <c r="H176" s="95">
        <v>31914</v>
      </c>
      <c r="I176" s="99"/>
      <c r="J176" s="95">
        <v>117234</v>
      </c>
      <c r="K176" s="95">
        <v>11525</v>
      </c>
      <c r="L176" s="95">
        <v>9923</v>
      </c>
      <c r="M176" s="95">
        <v>8102</v>
      </c>
      <c r="N176" s="95">
        <v>5030</v>
      </c>
      <c r="O176" s="95">
        <v>11815</v>
      </c>
      <c r="P176" s="99"/>
    </row>
    <row r="177" spans="1:16" s="1" customFormat="1" ht="15" customHeight="1" x14ac:dyDescent="0.25">
      <c r="A177" s="14"/>
      <c r="B177" s="94">
        <v>2009</v>
      </c>
      <c r="C177" s="95">
        <v>265645</v>
      </c>
      <c r="D177" s="95">
        <v>24475</v>
      </c>
      <c r="E177" s="95">
        <v>17924</v>
      </c>
      <c r="F177" s="95">
        <v>13426</v>
      </c>
      <c r="G177" s="95">
        <v>7383</v>
      </c>
      <c r="H177" s="95">
        <v>35921</v>
      </c>
      <c r="I177" s="99"/>
      <c r="J177" s="95">
        <v>115920</v>
      </c>
      <c r="K177" s="95">
        <v>9502</v>
      </c>
      <c r="L177" s="95">
        <v>8061</v>
      </c>
      <c r="M177" s="95">
        <v>6689</v>
      </c>
      <c r="N177" s="95">
        <v>3983</v>
      </c>
      <c r="O177" s="95">
        <v>11720</v>
      </c>
      <c r="P177" s="99"/>
    </row>
    <row r="178" spans="1:16" s="1" customFormat="1" ht="15" customHeight="1" x14ac:dyDescent="0.25">
      <c r="A178" s="14"/>
      <c r="B178" s="94">
        <v>2008</v>
      </c>
      <c r="C178" s="100">
        <v>276418</v>
      </c>
      <c r="D178" s="100">
        <v>29965</v>
      </c>
      <c r="E178" s="100">
        <v>22551</v>
      </c>
      <c r="F178" s="100">
        <v>16058</v>
      </c>
      <c r="G178" s="100">
        <v>8409</v>
      </c>
      <c r="H178" s="100">
        <v>35122</v>
      </c>
      <c r="I178" s="100"/>
      <c r="J178" s="100">
        <v>119252</v>
      </c>
      <c r="K178" s="100">
        <v>10802</v>
      </c>
      <c r="L178" s="100">
        <v>8640</v>
      </c>
      <c r="M178" s="100">
        <v>7094</v>
      </c>
      <c r="N178" s="100">
        <v>4171</v>
      </c>
      <c r="O178" s="100">
        <v>11989</v>
      </c>
      <c r="P178" s="100"/>
    </row>
    <row r="179" spans="1:16" s="9" customFormat="1" ht="15" customHeight="1" collapsed="1" x14ac:dyDescent="0.25">
      <c r="A179" s="14"/>
      <c r="B179" s="90" t="s">
        <v>14</v>
      </c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</row>
    <row r="180" spans="1:16" s="9" customFormat="1" ht="15" customHeight="1" x14ac:dyDescent="0.25">
      <c r="A180" s="14"/>
      <c r="B180" s="91">
        <v>2022</v>
      </c>
      <c r="C180" s="92">
        <v>42978</v>
      </c>
      <c r="D180" s="92">
        <v>10572</v>
      </c>
      <c r="E180" s="101"/>
      <c r="F180" s="102"/>
      <c r="G180" s="101"/>
      <c r="H180" s="92">
        <v>4630</v>
      </c>
      <c r="I180" s="92" t="s">
        <v>301</v>
      </c>
      <c r="J180" s="92">
        <v>20916</v>
      </c>
      <c r="K180" s="92">
        <v>3248</v>
      </c>
      <c r="L180" s="101"/>
      <c r="M180" s="102"/>
      <c r="N180" s="101"/>
      <c r="O180" s="92" t="s">
        <v>159</v>
      </c>
      <c r="P180" s="93"/>
    </row>
    <row r="181" spans="1:16" s="9" customFormat="1" ht="15" customHeight="1" x14ac:dyDescent="0.25">
      <c r="A181" s="14"/>
      <c r="B181" s="94">
        <v>2021</v>
      </c>
      <c r="C181" s="95">
        <v>36483</v>
      </c>
      <c r="D181" s="95">
        <v>6703</v>
      </c>
      <c r="E181" s="95">
        <v>4752</v>
      </c>
      <c r="F181" s="103"/>
      <c r="G181" s="104"/>
      <c r="H181" s="95">
        <v>4339</v>
      </c>
      <c r="I181" s="95" t="s">
        <v>300</v>
      </c>
      <c r="J181" s="95">
        <v>18813</v>
      </c>
      <c r="K181" s="95">
        <v>1646</v>
      </c>
      <c r="L181" s="95">
        <v>1449</v>
      </c>
      <c r="M181" s="103"/>
      <c r="N181" s="104"/>
      <c r="O181" s="95">
        <v>1482</v>
      </c>
      <c r="P181" s="95" t="s">
        <v>300</v>
      </c>
    </row>
    <row r="182" spans="1:16" s="9" customFormat="1" ht="15" customHeight="1" x14ac:dyDescent="0.25">
      <c r="A182" s="14"/>
      <c r="B182" s="94">
        <v>2020</v>
      </c>
      <c r="C182" s="96">
        <v>34237</v>
      </c>
      <c r="D182" s="96">
        <v>5829</v>
      </c>
      <c r="E182" s="95">
        <v>4080</v>
      </c>
      <c r="F182" s="95">
        <v>3034</v>
      </c>
      <c r="G182" s="104"/>
      <c r="H182" s="95">
        <v>4485</v>
      </c>
      <c r="I182" s="95"/>
      <c r="J182" s="95">
        <v>18937</v>
      </c>
      <c r="K182" s="96">
        <v>1803</v>
      </c>
      <c r="L182" s="95">
        <v>1463</v>
      </c>
      <c r="M182" s="95">
        <v>1269</v>
      </c>
      <c r="N182" s="104"/>
      <c r="O182" s="95">
        <v>1780</v>
      </c>
      <c r="P182" s="97"/>
    </row>
    <row r="183" spans="1:16" s="9" customFormat="1" ht="15" customHeight="1" x14ac:dyDescent="0.25">
      <c r="A183" s="14"/>
      <c r="B183" s="94">
        <v>2019</v>
      </c>
      <c r="C183" s="95">
        <v>31331</v>
      </c>
      <c r="D183" s="95">
        <v>7665</v>
      </c>
      <c r="E183" s="96">
        <v>6011</v>
      </c>
      <c r="F183" s="95">
        <v>4576</v>
      </c>
      <c r="G183" s="105"/>
      <c r="H183" s="95">
        <v>3322</v>
      </c>
      <c r="I183" s="98"/>
      <c r="J183" s="95">
        <v>18727</v>
      </c>
      <c r="K183" s="95">
        <v>3205</v>
      </c>
      <c r="L183" s="96">
        <v>2839</v>
      </c>
      <c r="M183" s="95">
        <v>2326</v>
      </c>
      <c r="N183" s="105"/>
      <c r="O183" s="96">
        <v>1457</v>
      </c>
      <c r="P183" s="99"/>
    </row>
    <row r="184" spans="1:16" s="9" customFormat="1" ht="15" customHeight="1" x14ac:dyDescent="0.25">
      <c r="A184" s="14"/>
      <c r="B184" s="94">
        <v>2018</v>
      </c>
      <c r="C184" s="95">
        <v>25592</v>
      </c>
      <c r="D184" s="95">
        <v>4233</v>
      </c>
      <c r="E184" s="96">
        <v>3391</v>
      </c>
      <c r="F184" s="95">
        <v>2669</v>
      </c>
      <c r="G184" s="105"/>
      <c r="H184" s="95">
        <v>2061</v>
      </c>
      <c r="I184" s="99"/>
      <c r="J184" s="95">
        <v>16489</v>
      </c>
      <c r="K184" s="95">
        <v>1672</v>
      </c>
      <c r="L184" s="96">
        <v>1506</v>
      </c>
      <c r="M184" s="95">
        <v>1288</v>
      </c>
      <c r="N184" s="105"/>
      <c r="O184" s="96">
        <v>1020</v>
      </c>
      <c r="P184" s="99"/>
    </row>
    <row r="185" spans="1:16" s="9" customFormat="1" ht="15" customHeight="1" x14ac:dyDescent="0.25">
      <c r="A185" s="17"/>
      <c r="B185" s="94">
        <v>2017</v>
      </c>
      <c r="C185" s="95">
        <v>22841</v>
      </c>
      <c r="D185" s="95">
        <v>2367</v>
      </c>
      <c r="E185" s="96">
        <v>1688</v>
      </c>
      <c r="F185" s="95">
        <v>1363</v>
      </c>
      <c r="G185" s="95">
        <v>915</v>
      </c>
      <c r="H185" s="95">
        <v>1723</v>
      </c>
      <c r="I185" s="99"/>
      <c r="J185" s="95">
        <v>15547</v>
      </c>
      <c r="K185" s="95">
        <v>1114</v>
      </c>
      <c r="L185" s="96">
        <v>999</v>
      </c>
      <c r="M185" s="95">
        <v>861</v>
      </c>
      <c r="N185" s="95">
        <v>583</v>
      </c>
      <c r="O185" s="96">
        <v>865</v>
      </c>
      <c r="P185" s="99"/>
    </row>
    <row r="186" spans="1:16" s="9" customFormat="1" ht="15" customHeight="1" x14ac:dyDescent="0.25">
      <c r="A186" s="14"/>
      <c r="B186" s="94">
        <v>2016</v>
      </c>
      <c r="C186" s="95">
        <v>21799</v>
      </c>
      <c r="D186" s="95">
        <v>1696</v>
      </c>
      <c r="E186" s="96">
        <v>1330</v>
      </c>
      <c r="F186" s="95">
        <v>1091</v>
      </c>
      <c r="G186" s="95">
        <v>791</v>
      </c>
      <c r="H186" s="95">
        <v>1455</v>
      </c>
      <c r="I186" s="99"/>
      <c r="J186" s="95">
        <v>15317</v>
      </c>
      <c r="K186" s="95">
        <v>954</v>
      </c>
      <c r="L186" s="96">
        <v>866</v>
      </c>
      <c r="M186" s="95">
        <v>746</v>
      </c>
      <c r="N186" s="95">
        <v>526</v>
      </c>
      <c r="O186" s="96">
        <v>897</v>
      </c>
      <c r="P186" s="99"/>
    </row>
    <row r="187" spans="1:16" s="9" customFormat="1" ht="15" customHeight="1" x14ac:dyDescent="0.25">
      <c r="A187" s="14"/>
      <c r="B187" s="94">
        <v>2015</v>
      </c>
      <c r="C187" s="95">
        <v>21638</v>
      </c>
      <c r="D187" s="95">
        <v>1526</v>
      </c>
      <c r="E187" s="96">
        <v>1213</v>
      </c>
      <c r="F187" s="95">
        <v>1051</v>
      </c>
      <c r="G187" s="95">
        <v>757</v>
      </c>
      <c r="H187" s="95">
        <v>1586</v>
      </c>
      <c r="I187" s="99"/>
      <c r="J187" s="95">
        <v>15412</v>
      </c>
      <c r="K187" s="95">
        <v>988</v>
      </c>
      <c r="L187" s="96">
        <v>874</v>
      </c>
      <c r="M187" s="95">
        <v>757</v>
      </c>
      <c r="N187" s="95">
        <v>542</v>
      </c>
      <c r="O187" s="96">
        <v>1076</v>
      </c>
      <c r="P187" s="99"/>
    </row>
    <row r="188" spans="1:16" s="9" customFormat="1" ht="15" customHeight="1" x14ac:dyDescent="0.25">
      <c r="A188" s="14"/>
      <c r="B188" s="94">
        <v>2014</v>
      </c>
      <c r="C188" s="95">
        <v>21876</v>
      </c>
      <c r="D188" s="95">
        <v>1468</v>
      </c>
      <c r="E188" s="96">
        <v>1184</v>
      </c>
      <c r="F188" s="95">
        <v>983</v>
      </c>
      <c r="G188" s="95">
        <v>733</v>
      </c>
      <c r="H188" s="95">
        <v>1722</v>
      </c>
      <c r="I188" s="99"/>
      <c r="J188" s="95">
        <v>15591</v>
      </c>
      <c r="K188" s="95">
        <v>986</v>
      </c>
      <c r="L188" s="96">
        <v>887</v>
      </c>
      <c r="M188" s="95">
        <v>753</v>
      </c>
      <c r="N188" s="95">
        <v>557</v>
      </c>
      <c r="O188" s="96">
        <v>1169</v>
      </c>
      <c r="P188" s="99"/>
    </row>
    <row r="189" spans="1:16" s="9" customFormat="1" ht="15" customHeight="1" x14ac:dyDescent="0.25">
      <c r="A189" s="14"/>
      <c r="B189" s="94">
        <v>2013</v>
      </c>
      <c r="C189" s="95">
        <v>22396</v>
      </c>
      <c r="D189" s="95">
        <v>1563</v>
      </c>
      <c r="E189" s="95">
        <v>1293</v>
      </c>
      <c r="F189" s="95">
        <v>1074</v>
      </c>
      <c r="G189" s="95">
        <v>808</v>
      </c>
      <c r="H189" s="95">
        <v>1774</v>
      </c>
      <c r="I189" s="99"/>
      <c r="J189" s="95">
        <v>15934</v>
      </c>
      <c r="K189" s="95">
        <v>989</v>
      </c>
      <c r="L189" s="95">
        <v>878</v>
      </c>
      <c r="M189" s="95">
        <v>718</v>
      </c>
      <c r="N189" s="95">
        <v>542</v>
      </c>
      <c r="O189" s="95">
        <v>1339</v>
      </c>
      <c r="P189" s="99"/>
    </row>
    <row r="190" spans="1:16" s="1" customFormat="1" ht="15" customHeight="1" x14ac:dyDescent="0.25">
      <c r="A190" s="14"/>
      <c r="B190" s="94">
        <v>2012</v>
      </c>
      <c r="C190" s="95">
        <v>22882</v>
      </c>
      <c r="D190" s="95">
        <v>1299</v>
      </c>
      <c r="E190" s="95">
        <v>1097</v>
      </c>
      <c r="F190" s="95">
        <v>903</v>
      </c>
      <c r="G190" s="95">
        <v>660</v>
      </c>
      <c r="H190" s="95">
        <v>2013</v>
      </c>
      <c r="I190" s="99"/>
      <c r="J190" s="95">
        <v>16518</v>
      </c>
      <c r="K190" s="95">
        <v>917</v>
      </c>
      <c r="L190" s="95">
        <v>799</v>
      </c>
      <c r="M190" s="95">
        <v>648</v>
      </c>
      <c r="N190" s="95">
        <v>459</v>
      </c>
      <c r="O190" s="95">
        <v>1558</v>
      </c>
      <c r="P190" s="99"/>
    </row>
    <row r="191" spans="1:16" s="1" customFormat="1" ht="15" customHeight="1" x14ac:dyDescent="0.25">
      <c r="A191" s="14"/>
      <c r="B191" s="94">
        <v>2011</v>
      </c>
      <c r="C191" s="95">
        <v>23750</v>
      </c>
      <c r="D191" s="95">
        <v>1389</v>
      </c>
      <c r="E191" s="95">
        <v>1120</v>
      </c>
      <c r="F191" s="95">
        <v>926</v>
      </c>
      <c r="G191" s="95">
        <v>598</v>
      </c>
      <c r="H191" s="95">
        <v>2118</v>
      </c>
      <c r="I191" s="99"/>
      <c r="J191" s="95">
        <v>17126</v>
      </c>
      <c r="K191" s="95">
        <v>919</v>
      </c>
      <c r="L191" s="95">
        <v>831</v>
      </c>
      <c r="M191" s="95">
        <v>683</v>
      </c>
      <c r="N191" s="95">
        <v>436</v>
      </c>
      <c r="O191" s="95">
        <v>1495</v>
      </c>
      <c r="P191" s="99"/>
    </row>
    <row r="192" spans="1:16" s="1" customFormat="1" ht="15" customHeight="1" x14ac:dyDescent="0.25">
      <c r="A192" s="14"/>
      <c r="B192" s="94">
        <v>2010</v>
      </c>
      <c r="C192" s="95">
        <v>24156</v>
      </c>
      <c r="D192" s="95">
        <v>1172</v>
      </c>
      <c r="E192" s="95">
        <v>957</v>
      </c>
      <c r="F192" s="95">
        <v>780</v>
      </c>
      <c r="G192" s="95">
        <v>536</v>
      </c>
      <c r="H192" s="95">
        <v>1867</v>
      </c>
      <c r="I192" s="99"/>
      <c r="J192" s="95">
        <v>17537</v>
      </c>
      <c r="K192" s="95">
        <v>901</v>
      </c>
      <c r="L192" s="95">
        <v>788</v>
      </c>
      <c r="M192" s="95">
        <v>675</v>
      </c>
      <c r="N192" s="95">
        <v>462</v>
      </c>
      <c r="O192" s="95">
        <v>1356</v>
      </c>
      <c r="P192" s="99"/>
    </row>
    <row r="193" spans="1:16" s="1" customFormat="1" ht="15" customHeight="1" x14ac:dyDescent="0.25">
      <c r="A193" s="14"/>
      <c r="B193" s="94">
        <v>2009</v>
      </c>
      <c r="C193" s="95">
        <v>25095</v>
      </c>
      <c r="D193" s="95">
        <v>1266</v>
      </c>
      <c r="E193" s="95">
        <v>1036</v>
      </c>
      <c r="F193" s="95">
        <v>883</v>
      </c>
      <c r="G193" s="95">
        <v>559</v>
      </c>
      <c r="H193" s="95">
        <v>2068</v>
      </c>
      <c r="I193" s="99"/>
      <c r="J193" s="95">
        <v>17916</v>
      </c>
      <c r="K193" s="95">
        <v>872</v>
      </c>
      <c r="L193" s="95">
        <v>772</v>
      </c>
      <c r="M193" s="95">
        <v>678</v>
      </c>
      <c r="N193" s="95">
        <v>446</v>
      </c>
      <c r="O193" s="95">
        <v>1337</v>
      </c>
      <c r="P193" s="99"/>
    </row>
    <row r="194" spans="1:16" s="1" customFormat="1" ht="15" customHeight="1" x14ac:dyDescent="0.25">
      <c r="A194" s="14"/>
      <c r="B194" s="94">
        <v>2008</v>
      </c>
      <c r="C194" s="100">
        <v>25985</v>
      </c>
      <c r="D194" s="100">
        <v>1710</v>
      </c>
      <c r="E194" s="100">
        <v>1411</v>
      </c>
      <c r="F194" s="100">
        <v>1165</v>
      </c>
      <c r="G194" s="100">
        <v>766</v>
      </c>
      <c r="H194" s="100">
        <v>2149</v>
      </c>
      <c r="I194" s="100"/>
      <c r="J194" s="100">
        <v>18584</v>
      </c>
      <c r="K194" s="100">
        <v>1144</v>
      </c>
      <c r="L194" s="100">
        <v>991</v>
      </c>
      <c r="M194" s="100">
        <v>878</v>
      </c>
      <c r="N194" s="100">
        <v>592</v>
      </c>
      <c r="O194" s="100">
        <v>1481</v>
      </c>
      <c r="P194" s="100"/>
    </row>
    <row r="195" spans="1:16" s="9" customFormat="1" ht="15" customHeight="1" collapsed="1" x14ac:dyDescent="0.25">
      <c r="A195" s="14"/>
      <c r="B195" s="90" t="s">
        <v>15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</row>
    <row r="196" spans="1:16" s="9" customFormat="1" ht="15" customHeight="1" x14ac:dyDescent="0.25">
      <c r="A196" s="14"/>
      <c r="B196" s="91">
        <v>2022</v>
      </c>
      <c r="C196" s="92">
        <v>118620</v>
      </c>
      <c r="D196" s="92">
        <v>16522</v>
      </c>
      <c r="E196" s="101"/>
      <c r="F196" s="102"/>
      <c r="G196" s="101"/>
      <c r="H196" s="92">
        <v>10135</v>
      </c>
      <c r="I196" s="92" t="s">
        <v>301</v>
      </c>
      <c r="J196" s="92">
        <v>44324</v>
      </c>
      <c r="K196" s="92">
        <v>4456</v>
      </c>
      <c r="L196" s="101"/>
      <c r="M196" s="102"/>
      <c r="N196" s="101"/>
      <c r="O196" s="92" t="s">
        <v>159</v>
      </c>
      <c r="P196" s="93"/>
    </row>
    <row r="197" spans="1:16" s="9" customFormat="1" ht="15" customHeight="1" x14ac:dyDescent="0.25">
      <c r="A197" s="14"/>
      <c r="B197" s="94">
        <v>2021</v>
      </c>
      <c r="C197" s="95">
        <v>111094</v>
      </c>
      <c r="D197" s="95">
        <v>11043</v>
      </c>
      <c r="E197" s="95">
        <v>9204</v>
      </c>
      <c r="F197" s="103"/>
      <c r="G197" s="104"/>
      <c r="H197" s="95">
        <v>10194</v>
      </c>
      <c r="I197" s="95" t="s">
        <v>300</v>
      </c>
      <c r="J197" s="95">
        <v>42914</v>
      </c>
      <c r="K197" s="95">
        <v>3740</v>
      </c>
      <c r="L197" s="95">
        <v>3274</v>
      </c>
      <c r="M197" s="103"/>
      <c r="N197" s="104"/>
      <c r="O197" s="95">
        <v>3711</v>
      </c>
      <c r="P197" s="95" t="s">
        <v>300</v>
      </c>
    </row>
    <row r="198" spans="1:16" s="9" customFormat="1" ht="15" customHeight="1" x14ac:dyDescent="0.25">
      <c r="A198" s="14"/>
      <c r="B198" s="94">
        <v>2020</v>
      </c>
      <c r="C198" s="96">
        <v>112347</v>
      </c>
      <c r="D198" s="96">
        <v>10739</v>
      </c>
      <c r="E198" s="95">
        <v>8596</v>
      </c>
      <c r="F198" s="95">
        <v>7040</v>
      </c>
      <c r="G198" s="104"/>
      <c r="H198" s="95">
        <v>13101</v>
      </c>
      <c r="I198" s="95"/>
      <c r="J198" s="95">
        <v>45152</v>
      </c>
      <c r="K198" s="96">
        <v>3987</v>
      </c>
      <c r="L198" s="95">
        <v>3123</v>
      </c>
      <c r="M198" s="95">
        <v>2668</v>
      </c>
      <c r="N198" s="104"/>
      <c r="O198" s="95">
        <v>5957</v>
      </c>
      <c r="P198" s="97"/>
    </row>
    <row r="199" spans="1:16" s="9" customFormat="1" ht="15" customHeight="1" x14ac:dyDescent="0.25">
      <c r="A199" s="14"/>
      <c r="B199" s="94">
        <v>2019</v>
      </c>
      <c r="C199" s="95">
        <v>118031</v>
      </c>
      <c r="D199" s="95">
        <v>17662</v>
      </c>
      <c r="E199" s="96">
        <v>13662</v>
      </c>
      <c r="F199" s="95">
        <v>10778</v>
      </c>
      <c r="G199" s="105"/>
      <c r="H199" s="95">
        <v>15614</v>
      </c>
      <c r="I199" s="98"/>
      <c r="J199" s="95">
        <v>44918</v>
      </c>
      <c r="K199" s="95">
        <v>5577</v>
      </c>
      <c r="L199" s="96">
        <v>4643</v>
      </c>
      <c r="M199" s="95">
        <v>3652</v>
      </c>
      <c r="N199" s="105"/>
      <c r="O199" s="96">
        <v>5024</v>
      </c>
      <c r="P199" s="99"/>
    </row>
    <row r="200" spans="1:16" s="9" customFormat="1" ht="15" customHeight="1" x14ac:dyDescent="0.25">
      <c r="A200" s="14"/>
      <c r="B200" s="94">
        <v>2018</v>
      </c>
      <c r="C200" s="95">
        <v>113191</v>
      </c>
      <c r="D200" s="95">
        <v>20514</v>
      </c>
      <c r="E200" s="96">
        <v>16995</v>
      </c>
      <c r="F200" s="95">
        <v>13136</v>
      </c>
      <c r="G200" s="105"/>
      <c r="H200" s="95">
        <v>13054</v>
      </c>
      <c r="I200" s="99"/>
      <c r="J200" s="95">
        <v>43607</v>
      </c>
      <c r="K200" s="95">
        <v>5462</v>
      </c>
      <c r="L200" s="96">
        <v>4626</v>
      </c>
      <c r="M200" s="95">
        <v>3738</v>
      </c>
      <c r="N200" s="105"/>
      <c r="O200" s="96">
        <v>4369</v>
      </c>
      <c r="P200" s="99"/>
    </row>
    <row r="201" spans="1:16" s="9" customFormat="1" ht="15" customHeight="1" x14ac:dyDescent="0.25">
      <c r="A201" s="17"/>
      <c r="B201" s="94">
        <v>2017</v>
      </c>
      <c r="C201" s="95">
        <v>104826</v>
      </c>
      <c r="D201" s="95">
        <v>18738</v>
      </c>
      <c r="E201" s="96">
        <v>15133</v>
      </c>
      <c r="F201" s="95">
        <v>12252</v>
      </c>
      <c r="G201" s="95">
        <v>7450</v>
      </c>
      <c r="H201" s="95">
        <v>12342</v>
      </c>
      <c r="I201" s="99"/>
      <c r="J201" s="95">
        <v>42448</v>
      </c>
      <c r="K201" s="95">
        <v>5492</v>
      </c>
      <c r="L201" s="96">
        <v>4663</v>
      </c>
      <c r="M201" s="95">
        <v>3857</v>
      </c>
      <c r="N201" s="95">
        <v>2374</v>
      </c>
      <c r="O201" s="96">
        <v>4240</v>
      </c>
      <c r="P201" s="99"/>
    </row>
    <row r="202" spans="1:16" s="9" customFormat="1" ht="15" customHeight="1" x14ac:dyDescent="0.25">
      <c r="A202" s="14"/>
      <c r="B202" s="94">
        <v>2016</v>
      </c>
      <c r="C202" s="95">
        <v>97562</v>
      </c>
      <c r="D202" s="95">
        <v>17007</v>
      </c>
      <c r="E202" s="96">
        <v>13698</v>
      </c>
      <c r="F202" s="95">
        <v>10875</v>
      </c>
      <c r="G202" s="95">
        <v>6473</v>
      </c>
      <c r="H202" s="95">
        <v>11588</v>
      </c>
      <c r="I202" s="99"/>
      <c r="J202" s="95">
        <v>41257</v>
      </c>
      <c r="K202" s="95">
        <v>5350</v>
      </c>
      <c r="L202" s="96">
        <v>4493</v>
      </c>
      <c r="M202" s="95">
        <v>3713</v>
      </c>
      <c r="N202" s="95">
        <v>2306</v>
      </c>
      <c r="O202" s="96">
        <v>4369</v>
      </c>
      <c r="P202" s="99"/>
    </row>
    <row r="203" spans="1:16" s="9" customFormat="1" ht="15" customHeight="1" x14ac:dyDescent="0.25">
      <c r="A203" s="14"/>
      <c r="B203" s="94">
        <v>2015</v>
      </c>
      <c r="C203" s="95">
        <v>91826</v>
      </c>
      <c r="D203" s="95">
        <v>18359</v>
      </c>
      <c r="E203" s="96">
        <v>14855</v>
      </c>
      <c r="F203" s="95">
        <v>11945</v>
      </c>
      <c r="G203" s="95">
        <v>7138</v>
      </c>
      <c r="H203" s="95">
        <v>11324</v>
      </c>
      <c r="I203" s="99"/>
      <c r="J203" s="95">
        <v>40528</v>
      </c>
      <c r="K203" s="95">
        <v>5501</v>
      </c>
      <c r="L203" s="96">
        <v>4637</v>
      </c>
      <c r="M203" s="95">
        <v>3820</v>
      </c>
      <c r="N203" s="95">
        <v>2415</v>
      </c>
      <c r="O203" s="96">
        <v>4634</v>
      </c>
      <c r="P203" s="99"/>
    </row>
    <row r="204" spans="1:16" s="9" customFormat="1" ht="15" customHeight="1" x14ac:dyDescent="0.25">
      <c r="A204" s="14"/>
      <c r="B204" s="94">
        <v>2014</v>
      </c>
      <c r="C204" s="95">
        <v>84122</v>
      </c>
      <c r="D204" s="95">
        <v>13016</v>
      </c>
      <c r="E204" s="96">
        <v>10218</v>
      </c>
      <c r="F204" s="95">
        <v>7896</v>
      </c>
      <c r="G204" s="95">
        <v>4849</v>
      </c>
      <c r="H204" s="95">
        <v>10905</v>
      </c>
      <c r="I204" s="99"/>
      <c r="J204" s="95">
        <v>39745</v>
      </c>
      <c r="K204" s="95">
        <v>5230</v>
      </c>
      <c r="L204" s="96">
        <v>4360</v>
      </c>
      <c r="M204" s="95">
        <v>3506</v>
      </c>
      <c r="N204" s="95">
        <v>2252</v>
      </c>
      <c r="O204" s="96">
        <v>4822</v>
      </c>
      <c r="P204" s="99"/>
    </row>
    <row r="205" spans="1:16" s="9" customFormat="1" ht="15" customHeight="1" x14ac:dyDescent="0.25">
      <c r="A205" s="14"/>
      <c r="B205" s="94">
        <v>2013</v>
      </c>
      <c r="C205" s="95">
        <v>82211</v>
      </c>
      <c r="D205" s="95">
        <v>12270</v>
      </c>
      <c r="E205" s="95">
        <v>9634</v>
      </c>
      <c r="F205" s="95">
        <v>7396</v>
      </c>
      <c r="G205" s="95">
        <v>4565</v>
      </c>
      <c r="H205" s="95">
        <v>10937</v>
      </c>
      <c r="I205" s="99"/>
      <c r="J205" s="95">
        <v>38899</v>
      </c>
      <c r="K205" s="95">
        <v>5390</v>
      </c>
      <c r="L205" s="95">
        <v>4581</v>
      </c>
      <c r="M205" s="95">
        <v>3660</v>
      </c>
      <c r="N205" s="95">
        <v>2329</v>
      </c>
      <c r="O205" s="95">
        <v>4529</v>
      </c>
      <c r="P205" s="99"/>
    </row>
    <row r="206" spans="1:16" s="1" customFormat="1" ht="15" customHeight="1" x14ac:dyDescent="0.25">
      <c r="A206" s="14"/>
      <c r="B206" s="94">
        <v>2012</v>
      </c>
      <c r="C206" s="95">
        <v>83861</v>
      </c>
      <c r="D206" s="95">
        <v>10784</v>
      </c>
      <c r="E206" s="95">
        <v>8059</v>
      </c>
      <c r="F206" s="95">
        <v>6068</v>
      </c>
      <c r="G206" s="95">
        <v>3574</v>
      </c>
      <c r="H206" s="95">
        <v>13634</v>
      </c>
      <c r="I206" s="99"/>
      <c r="J206" s="95">
        <v>39061</v>
      </c>
      <c r="K206" s="95">
        <v>4049</v>
      </c>
      <c r="L206" s="95">
        <v>3264</v>
      </c>
      <c r="M206" s="95">
        <v>2605</v>
      </c>
      <c r="N206" s="95">
        <v>1565</v>
      </c>
      <c r="O206" s="95">
        <v>5511</v>
      </c>
      <c r="P206" s="99"/>
    </row>
    <row r="207" spans="1:16" s="1" customFormat="1" ht="15" customHeight="1" x14ac:dyDescent="0.25">
      <c r="A207" s="14"/>
      <c r="B207" s="94">
        <v>2011</v>
      </c>
      <c r="C207" s="95">
        <v>85802</v>
      </c>
      <c r="D207" s="95">
        <v>10670</v>
      </c>
      <c r="E207" s="95">
        <v>7976</v>
      </c>
      <c r="F207" s="95">
        <v>5653</v>
      </c>
      <c r="G207" s="95">
        <v>3289</v>
      </c>
      <c r="H207" s="95">
        <v>12668</v>
      </c>
      <c r="I207" s="99"/>
      <c r="J207" s="95">
        <v>40332</v>
      </c>
      <c r="K207" s="95">
        <v>4333</v>
      </c>
      <c r="L207" s="95">
        <v>3419</v>
      </c>
      <c r="M207" s="95">
        <v>2546</v>
      </c>
      <c r="N207" s="95">
        <v>1449</v>
      </c>
      <c r="O207" s="95">
        <v>5291</v>
      </c>
      <c r="P207" s="99"/>
    </row>
    <row r="208" spans="1:16" s="1" customFormat="1" ht="15" customHeight="1" x14ac:dyDescent="0.25">
      <c r="A208" s="14"/>
      <c r="B208" s="94">
        <v>2010</v>
      </c>
      <c r="C208" s="95">
        <v>85964</v>
      </c>
      <c r="D208" s="95">
        <v>9393</v>
      </c>
      <c r="E208" s="95">
        <v>7171</v>
      </c>
      <c r="F208" s="95">
        <v>5118</v>
      </c>
      <c r="G208" s="95">
        <v>2680</v>
      </c>
      <c r="H208" s="95">
        <v>11065</v>
      </c>
      <c r="I208" s="99"/>
      <c r="J208" s="95">
        <v>40771</v>
      </c>
      <c r="K208" s="95">
        <v>4667</v>
      </c>
      <c r="L208" s="95">
        <v>3761</v>
      </c>
      <c r="M208" s="95">
        <v>2852</v>
      </c>
      <c r="N208" s="95">
        <v>1577</v>
      </c>
      <c r="O208" s="95">
        <v>4787</v>
      </c>
      <c r="P208" s="99"/>
    </row>
    <row r="209" spans="1:16" s="1" customFormat="1" ht="15" customHeight="1" x14ac:dyDescent="0.25">
      <c r="A209" s="14"/>
      <c r="B209" s="94">
        <v>2009</v>
      </c>
      <c r="C209" s="95">
        <v>89913</v>
      </c>
      <c r="D209" s="95">
        <v>10146</v>
      </c>
      <c r="E209" s="95">
        <v>7427</v>
      </c>
      <c r="F209" s="95">
        <v>5429</v>
      </c>
      <c r="G209" s="95">
        <v>2721</v>
      </c>
      <c r="H209" s="95">
        <v>13092</v>
      </c>
      <c r="I209" s="99"/>
      <c r="J209" s="95">
        <v>40397</v>
      </c>
      <c r="K209" s="95">
        <v>4411</v>
      </c>
      <c r="L209" s="95">
        <v>3491</v>
      </c>
      <c r="M209" s="95">
        <v>2667</v>
      </c>
      <c r="N209" s="95">
        <v>1456</v>
      </c>
      <c r="O209" s="95">
        <v>4660</v>
      </c>
      <c r="P209" s="99"/>
    </row>
    <row r="210" spans="1:16" s="1" customFormat="1" ht="15" customHeight="1" x14ac:dyDescent="0.25">
      <c r="A210" s="14"/>
      <c r="B210" s="94">
        <v>2008</v>
      </c>
      <c r="C210" s="100">
        <v>91728</v>
      </c>
      <c r="D210" s="100">
        <v>11682</v>
      </c>
      <c r="E210" s="100">
        <v>9053</v>
      </c>
      <c r="F210" s="100">
        <v>6084</v>
      </c>
      <c r="G210" s="100">
        <v>3142</v>
      </c>
      <c r="H210" s="100">
        <v>11987</v>
      </c>
      <c r="I210" s="100"/>
      <c r="J210" s="100">
        <v>40778</v>
      </c>
      <c r="K210" s="100">
        <v>4769</v>
      </c>
      <c r="L210" s="100">
        <v>3734</v>
      </c>
      <c r="M210" s="100">
        <v>2954</v>
      </c>
      <c r="N210" s="100">
        <v>1626</v>
      </c>
      <c r="O210" s="100">
        <v>4612</v>
      </c>
      <c r="P210" s="100"/>
    </row>
    <row r="211" spans="1:16" s="9" customFormat="1" ht="15" customHeight="1" collapsed="1" x14ac:dyDescent="0.25">
      <c r="A211" s="14"/>
      <c r="B211" s="90" t="s">
        <v>16</v>
      </c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</row>
    <row r="212" spans="1:16" s="9" customFormat="1" ht="15" customHeight="1" x14ac:dyDescent="0.25">
      <c r="A212" s="14"/>
      <c r="B212" s="91">
        <v>2022</v>
      </c>
      <c r="C212" s="92">
        <v>29316</v>
      </c>
      <c r="D212" s="92">
        <v>7528</v>
      </c>
      <c r="E212" s="101"/>
      <c r="F212" s="102"/>
      <c r="G212" s="101"/>
      <c r="H212" s="92">
        <v>3600</v>
      </c>
      <c r="I212" s="92" t="s">
        <v>301</v>
      </c>
      <c r="J212" s="92">
        <v>13109</v>
      </c>
      <c r="K212" s="92">
        <v>2171</v>
      </c>
      <c r="L212" s="101"/>
      <c r="M212" s="102"/>
      <c r="N212" s="101"/>
      <c r="O212" s="92" t="s">
        <v>159</v>
      </c>
      <c r="P212" s="93"/>
    </row>
    <row r="213" spans="1:16" s="9" customFormat="1" ht="15" customHeight="1" x14ac:dyDescent="0.25">
      <c r="A213" s="14"/>
      <c r="B213" s="94">
        <v>2021</v>
      </c>
      <c r="C213" s="95">
        <v>24595</v>
      </c>
      <c r="D213" s="95">
        <v>5525</v>
      </c>
      <c r="E213" s="95">
        <v>4278</v>
      </c>
      <c r="F213" s="103"/>
      <c r="G213" s="104"/>
      <c r="H213" s="95">
        <v>2890</v>
      </c>
      <c r="I213" s="95" t="s">
        <v>300</v>
      </c>
      <c r="J213" s="95">
        <v>11769</v>
      </c>
      <c r="K213" s="95">
        <v>1771</v>
      </c>
      <c r="L213" s="95">
        <v>1603</v>
      </c>
      <c r="M213" s="103"/>
      <c r="N213" s="104"/>
      <c r="O213" s="95">
        <v>896</v>
      </c>
      <c r="P213" s="95" t="s">
        <v>300</v>
      </c>
    </row>
    <row r="214" spans="1:16" s="9" customFormat="1" ht="15" customHeight="1" x14ac:dyDescent="0.25">
      <c r="A214" s="14"/>
      <c r="B214" s="94">
        <v>2020</v>
      </c>
      <c r="C214" s="96">
        <v>21312</v>
      </c>
      <c r="D214" s="96">
        <v>3332</v>
      </c>
      <c r="E214" s="95">
        <v>2748</v>
      </c>
      <c r="F214" s="95">
        <v>2236</v>
      </c>
      <c r="G214" s="104"/>
      <c r="H214" s="95">
        <v>2334</v>
      </c>
      <c r="I214" s="95"/>
      <c r="J214" s="95">
        <v>10790</v>
      </c>
      <c r="K214" s="96">
        <v>1361</v>
      </c>
      <c r="L214" s="95">
        <v>1232</v>
      </c>
      <c r="M214" s="95">
        <v>1086</v>
      </c>
      <c r="N214" s="104"/>
      <c r="O214" s="95">
        <v>824</v>
      </c>
      <c r="P214" s="97"/>
    </row>
    <row r="215" spans="1:16" s="9" customFormat="1" ht="15" customHeight="1" x14ac:dyDescent="0.25">
      <c r="A215" s="14"/>
      <c r="B215" s="94">
        <v>2019</v>
      </c>
      <c r="C215" s="95">
        <v>21004</v>
      </c>
      <c r="D215" s="95">
        <v>4216</v>
      </c>
      <c r="E215" s="96">
        <v>3280</v>
      </c>
      <c r="F215" s="95">
        <v>2528</v>
      </c>
      <c r="G215" s="105"/>
      <c r="H215" s="95">
        <v>2765</v>
      </c>
      <c r="I215" s="98"/>
      <c r="J215" s="95">
        <v>10452</v>
      </c>
      <c r="K215" s="95">
        <v>1675</v>
      </c>
      <c r="L215" s="96">
        <v>1522</v>
      </c>
      <c r="M215" s="95">
        <v>1316</v>
      </c>
      <c r="N215" s="105"/>
      <c r="O215" s="96">
        <v>896</v>
      </c>
      <c r="P215" s="99"/>
    </row>
    <row r="216" spans="1:16" s="9" customFormat="1" ht="15" customHeight="1" x14ac:dyDescent="0.25">
      <c r="A216" s="14"/>
      <c r="B216" s="94">
        <v>2018</v>
      </c>
      <c r="C216" s="95">
        <v>19116</v>
      </c>
      <c r="D216" s="95">
        <v>3727</v>
      </c>
      <c r="E216" s="96">
        <v>2981</v>
      </c>
      <c r="F216" s="95">
        <v>2230</v>
      </c>
      <c r="G216" s="105"/>
      <c r="H216" s="95">
        <v>2394</v>
      </c>
      <c r="I216" s="99"/>
      <c r="J216" s="95">
        <v>9496</v>
      </c>
      <c r="K216" s="95">
        <v>1508</v>
      </c>
      <c r="L216" s="96">
        <v>1368</v>
      </c>
      <c r="M216" s="95">
        <v>1145</v>
      </c>
      <c r="N216" s="105"/>
      <c r="O216" s="96">
        <v>766</v>
      </c>
      <c r="P216" s="99"/>
    </row>
    <row r="217" spans="1:16" s="9" customFormat="1" ht="15" customHeight="1" x14ac:dyDescent="0.25">
      <c r="A217" s="17"/>
      <c r="B217" s="94">
        <v>2017</v>
      </c>
      <c r="C217" s="95">
        <v>17837</v>
      </c>
      <c r="D217" s="95">
        <v>3263</v>
      </c>
      <c r="E217" s="96">
        <v>2514</v>
      </c>
      <c r="F217" s="95">
        <v>1886</v>
      </c>
      <c r="G217" s="95">
        <v>1267</v>
      </c>
      <c r="H217" s="95">
        <v>2217</v>
      </c>
      <c r="I217" s="99"/>
      <c r="J217" s="95">
        <v>8781</v>
      </c>
      <c r="K217" s="95">
        <v>1260</v>
      </c>
      <c r="L217" s="96">
        <v>1124</v>
      </c>
      <c r="M217" s="95">
        <v>963</v>
      </c>
      <c r="N217" s="95">
        <v>688</v>
      </c>
      <c r="O217" s="96">
        <v>748</v>
      </c>
      <c r="P217" s="99"/>
    </row>
    <row r="218" spans="1:16" s="9" customFormat="1" ht="15" customHeight="1" x14ac:dyDescent="0.25">
      <c r="A218" s="14"/>
      <c r="B218" s="94">
        <v>2016</v>
      </c>
      <c r="C218" s="95">
        <v>16453</v>
      </c>
      <c r="D218" s="95">
        <v>2850</v>
      </c>
      <c r="E218" s="96">
        <v>2210</v>
      </c>
      <c r="F218" s="95">
        <v>1725</v>
      </c>
      <c r="G218" s="95">
        <v>1143</v>
      </c>
      <c r="H218" s="95">
        <v>2042</v>
      </c>
      <c r="I218" s="99"/>
      <c r="J218" s="95">
        <v>8270</v>
      </c>
      <c r="K218" s="95">
        <v>1161</v>
      </c>
      <c r="L218" s="96">
        <v>1028</v>
      </c>
      <c r="M218" s="95">
        <v>878</v>
      </c>
      <c r="N218" s="95">
        <v>628</v>
      </c>
      <c r="O218" s="96">
        <v>755</v>
      </c>
      <c r="P218" s="99"/>
    </row>
    <row r="219" spans="1:16" s="9" customFormat="1" ht="15" customHeight="1" x14ac:dyDescent="0.25">
      <c r="A219" s="14"/>
      <c r="B219" s="94">
        <v>2015</v>
      </c>
      <c r="C219" s="95">
        <v>15600</v>
      </c>
      <c r="D219" s="95">
        <v>2694</v>
      </c>
      <c r="E219" s="96">
        <v>2079</v>
      </c>
      <c r="F219" s="95">
        <v>1657</v>
      </c>
      <c r="G219" s="95">
        <v>1062</v>
      </c>
      <c r="H219" s="95">
        <v>2021</v>
      </c>
      <c r="I219" s="99"/>
      <c r="J219" s="95">
        <v>7869</v>
      </c>
      <c r="K219" s="95">
        <v>1139</v>
      </c>
      <c r="L219" s="96">
        <v>1020</v>
      </c>
      <c r="M219" s="95">
        <v>851</v>
      </c>
      <c r="N219" s="95">
        <v>582</v>
      </c>
      <c r="O219" s="96">
        <v>737</v>
      </c>
      <c r="P219" s="99"/>
    </row>
    <row r="220" spans="1:16" s="9" customFormat="1" ht="15" customHeight="1" x14ac:dyDescent="0.25">
      <c r="A220" s="14"/>
      <c r="B220" s="94">
        <v>2014</v>
      </c>
      <c r="C220" s="95">
        <v>14834</v>
      </c>
      <c r="D220" s="95">
        <v>2451</v>
      </c>
      <c r="E220" s="96">
        <v>1873</v>
      </c>
      <c r="F220" s="95">
        <v>1469</v>
      </c>
      <c r="G220" s="95">
        <v>932</v>
      </c>
      <c r="H220" s="95">
        <v>1985</v>
      </c>
      <c r="I220" s="99"/>
      <c r="J220" s="95">
        <v>7474</v>
      </c>
      <c r="K220" s="95">
        <v>1108</v>
      </c>
      <c r="L220" s="96">
        <v>1009</v>
      </c>
      <c r="M220" s="95">
        <v>834</v>
      </c>
      <c r="N220" s="95">
        <v>553</v>
      </c>
      <c r="O220" s="96">
        <v>734</v>
      </c>
      <c r="P220" s="99"/>
    </row>
    <row r="221" spans="1:16" s="9" customFormat="1" ht="15" customHeight="1" x14ac:dyDescent="0.25">
      <c r="A221" s="14"/>
      <c r="B221" s="94">
        <v>2013</v>
      </c>
      <c r="C221" s="95">
        <v>14507</v>
      </c>
      <c r="D221" s="95">
        <v>2362</v>
      </c>
      <c r="E221" s="95">
        <v>1843</v>
      </c>
      <c r="F221" s="95">
        <v>1481</v>
      </c>
      <c r="G221" s="95">
        <v>954</v>
      </c>
      <c r="H221" s="95">
        <v>2023</v>
      </c>
      <c r="I221" s="99"/>
      <c r="J221" s="95">
        <v>7054</v>
      </c>
      <c r="K221" s="95">
        <v>1076</v>
      </c>
      <c r="L221" s="95">
        <v>985</v>
      </c>
      <c r="M221" s="95">
        <v>834</v>
      </c>
      <c r="N221" s="95">
        <v>563</v>
      </c>
      <c r="O221" s="95">
        <v>671</v>
      </c>
      <c r="P221" s="99"/>
    </row>
    <row r="222" spans="1:16" s="1" customFormat="1" ht="15" customHeight="1" x14ac:dyDescent="0.25">
      <c r="A222" s="14"/>
      <c r="B222" s="94">
        <v>2012</v>
      </c>
      <c r="C222" s="95">
        <v>14328</v>
      </c>
      <c r="D222" s="95">
        <v>2283</v>
      </c>
      <c r="E222" s="95">
        <v>1711</v>
      </c>
      <c r="F222" s="95">
        <v>1313</v>
      </c>
      <c r="G222" s="95">
        <v>802</v>
      </c>
      <c r="H222" s="95">
        <v>2186</v>
      </c>
      <c r="I222" s="99"/>
      <c r="J222" s="95">
        <v>6723</v>
      </c>
      <c r="K222" s="95">
        <v>906</v>
      </c>
      <c r="L222" s="95">
        <v>805</v>
      </c>
      <c r="M222" s="95">
        <v>666</v>
      </c>
      <c r="N222" s="95">
        <v>454</v>
      </c>
      <c r="O222" s="95">
        <v>725</v>
      </c>
      <c r="P222" s="99"/>
    </row>
    <row r="223" spans="1:16" s="1" customFormat="1" ht="15" customHeight="1" x14ac:dyDescent="0.25">
      <c r="A223" s="14"/>
      <c r="B223" s="94">
        <v>2011</v>
      </c>
      <c r="C223" s="95">
        <v>14462</v>
      </c>
      <c r="D223" s="95">
        <v>2451</v>
      </c>
      <c r="E223" s="95">
        <v>1852</v>
      </c>
      <c r="F223" s="95">
        <v>1445</v>
      </c>
      <c r="G223" s="95">
        <v>872</v>
      </c>
      <c r="H223" s="95">
        <v>2411</v>
      </c>
      <c r="I223" s="99"/>
      <c r="J223" s="95">
        <v>6623</v>
      </c>
      <c r="K223" s="95">
        <v>1030</v>
      </c>
      <c r="L223" s="95">
        <v>913</v>
      </c>
      <c r="M223" s="95">
        <v>769</v>
      </c>
      <c r="N223" s="95">
        <v>502</v>
      </c>
      <c r="O223" s="95">
        <v>783</v>
      </c>
      <c r="P223" s="99"/>
    </row>
    <row r="224" spans="1:16" s="1" customFormat="1" ht="15" customHeight="1" x14ac:dyDescent="0.25">
      <c r="A224" s="14"/>
      <c r="B224" s="94">
        <v>2010</v>
      </c>
      <c r="C224" s="95">
        <v>14372</v>
      </c>
      <c r="D224" s="95">
        <v>1998</v>
      </c>
      <c r="E224" s="95">
        <v>1490</v>
      </c>
      <c r="F224" s="95">
        <v>1085</v>
      </c>
      <c r="G224" s="95">
        <v>607</v>
      </c>
      <c r="H224" s="95">
        <v>2380</v>
      </c>
      <c r="I224" s="99"/>
      <c r="J224" s="95">
        <v>6291</v>
      </c>
      <c r="K224" s="95">
        <v>823</v>
      </c>
      <c r="L224" s="95">
        <v>719</v>
      </c>
      <c r="M224" s="95">
        <v>586</v>
      </c>
      <c r="N224" s="95">
        <v>364</v>
      </c>
      <c r="O224" s="95">
        <v>704</v>
      </c>
      <c r="P224" s="99"/>
    </row>
    <row r="225" spans="1:16" s="1" customFormat="1" ht="15" customHeight="1" x14ac:dyDescent="0.25">
      <c r="A225" s="14"/>
      <c r="B225" s="94">
        <v>2009</v>
      </c>
      <c r="C225" s="95">
        <v>14968</v>
      </c>
      <c r="D225" s="95">
        <v>2017</v>
      </c>
      <c r="E225" s="95">
        <v>1475</v>
      </c>
      <c r="F225" s="95">
        <v>1114</v>
      </c>
      <c r="G225" s="95">
        <v>630</v>
      </c>
      <c r="H225" s="95">
        <v>2600</v>
      </c>
      <c r="I225" s="99"/>
      <c r="J225" s="95">
        <v>6111</v>
      </c>
      <c r="K225" s="95">
        <v>780</v>
      </c>
      <c r="L225" s="95">
        <v>697</v>
      </c>
      <c r="M225" s="95">
        <v>572</v>
      </c>
      <c r="N225" s="95">
        <v>359</v>
      </c>
      <c r="O225" s="95">
        <v>664</v>
      </c>
      <c r="P225" s="99"/>
    </row>
    <row r="226" spans="1:16" s="1" customFormat="1" ht="15" customHeight="1" x14ac:dyDescent="0.25">
      <c r="A226" s="14"/>
      <c r="B226" s="94">
        <v>2008</v>
      </c>
      <c r="C226" s="100">
        <v>15800</v>
      </c>
      <c r="D226" s="100">
        <v>2659</v>
      </c>
      <c r="E226" s="100">
        <v>1973</v>
      </c>
      <c r="F226" s="100">
        <v>1420</v>
      </c>
      <c r="G226" s="100">
        <v>764</v>
      </c>
      <c r="H226" s="100">
        <v>2794</v>
      </c>
      <c r="I226" s="100"/>
      <c r="J226" s="100">
        <v>6052</v>
      </c>
      <c r="K226" s="100">
        <v>909</v>
      </c>
      <c r="L226" s="100">
        <v>776</v>
      </c>
      <c r="M226" s="100">
        <v>638</v>
      </c>
      <c r="N226" s="100">
        <v>394</v>
      </c>
      <c r="O226" s="100">
        <v>671</v>
      </c>
      <c r="P226" s="100"/>
    </row>
    <row r="227" spans="1:16" s="9" customFormat="1" ht="15" customHeight="1" collapsed="1" x14ac:dyDescent="0.25">
      <c r="A227" s="14"/>
      <c r="B227" s="90" t="s">
        <v>155</v>
      </c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</row>
    <row r="228" spans="1:16" s="9" customFormat="1" ht="15" customHeight="1" x14ac:dyDescent="0.25">
      <c r="A228" s="14"/>
      <c r="B228" s="91">
        <v>2022</v>
      </c>
      <c r="C228" s="92">
        <v>16474</v>
      </c>
      <c r="D228" s="92">
        <v>1108</v>
      </c>
      <c r="E228" s="101"/>
      <c r="F228" s="102"/>
      <c r="G228" s="101"/>
      <c r="H228" s="92">
        <v>1202</v>
      </c>
      <c r="I228" s="92" t="s">
        <v>301</v>
      </c>
      <c r="J228" s="92">
        <v>5984</v>
      </c>
      <c r="K228" s="92">
        <v>474</v>
      </c>
      <c r="L228" s="101"/>
      <c r="M228" s="102"/>
      <c r="N228" s="101"/>
      <c r="O228" s="92" t="s">
        <v>159</v>
      </c>
      <c r="P228" s="93"/>
    </row>
    <row r="229" spans="1:16" s="9" customFormat="1" ht="15" customHeight="1" x14ac:dyDescent="0.25">
      <c r="A229" s="14"/>
      <c r="B229" s="94">
        <v>2021</v>
      </c>
      <c r="C229" s="95">
        <v>16919</v>
      </c>
      <c r="D229" s="95">
        <v>2868</v>
      </c>
      <c r="E229" s="95">
        <v>2414</v>
      </c>
      <c r="F229" s="103"/>
      <c r="G229" s="104"/>
      <c r="H229" s="95">
        <v>1404</v>
      </c>
      <c r="I229" s="95" t="s">
        <v>300</v>
      </c>
      <c r="J229" s="95">
        <v>5815</v>
      </c>
      <c r="K229" s="95">
        <v>443</v>
      </c>
      <c r="L229" s="95">
        <v>393</v>
      </c>
      <c r="M229" s="103"/>
      <c r="N229" s="104"/>
      <c r="O229" s="95">
        <v>330</v>
      </c>
      <c r="P229" s="95" t="s">
        <v>300</v>
      </c>
    </row>
    <row r="230" spans="1:16" s="9" customFormat="1" ht="15" customHeight="1" x14ac:dyDescent="0.25">
      <c r="A230" s="14"/>
      <c r="B230" s="94">
        <v>2020</v>
      </c>
      <c r="C230" s="96">
        <v>15256</v>
      </c>
      <c r="D230" s="96">
        <v>997</v>
      </c>
      <c r="E230" s="95">
        <v>841</v>
      </c>
      <c r="F230" s="95">
        <v>733</v>
      </c>
      <c r="G230" s="104"/>
      <c r="H230" s="95">
        <v>1132</v>
      </c>
      <c r="I230" s="95"/>
      <c r="J230" s="95">
        <v>5877</v>
      </c>
      <c r="K230" s="96">
        <v>418</v>
      </c>
      <c r="L230" s="95">
        <v>359</v>
      </c>
      <c r="M230" s="95">
        <v>317</v>
      </c>
      <c r="N230" s="104"/>
      <c r="O230" s="95">
        <v>434</v>
      </c>
      <c r="P230" s="97"/>
    </row>
    <row r="231" spans="1:16" s="9" customFormat="1" ht="15" customHeight="1" x14ac:dyDescent="0.25">
      <c r="A231" s="14"/>
      <c r="B231" s="94">
        <v>2019</v>
      </c>
      <c r="C231" s="95">
        <v>16676</v>
      </c>
      <c r="D231" s="95">
        <v>1242</v>
      </c>
      <c r="E231" s="96">
        <v>1006</v>
      </c>
      <c r="F231" s="95">
        <v>892</v>
      </c>
      <c r="G231" s="105"/>
      <c r="H231" s="95">
        <v>1821</v>
      </c>
      <c r="I231" s="98"/>
      <c r="J231" s="95">
        <v>5804</v>
      </c>
      <c r="K231" s="95">
        <v>486</v>
      </c>
      <c r="L231" s="96">
        <v>428</v>
      </c>
      <c r="M231" s="95">
        <v>395</v>
      </c>
      <c r="N231" s="105"/>
      <c r="O231" s="96">
        <v>300</v>
      </c>
      <c r="P231" s="99"/>
    </row>
    <row r="232" spans="1:16" s="9" customFormat="1" ht="15" customHeight="1" x14ac:dyDescent="0.25">
      <c r="A232" s="14"/>
      <c r="B232" s="94">
        <v>2018</v>
      </c>
      <c r="C232" s="95">
        <v>17135</v>
      </c>
      <c r="D232" s="95">
        <v>1560</v>
      </c>
      <c r="E232" s="96">
        <v>1247</v>
      </c>
      <c r="F232" s="95">
        <v>1078</v>
      </c>
      <c r="G232" s="105"/>
      <c r="H232" s="95">
        <v>1760</v>
      </c>
      <c r="I232" s="99"/>
      <c r="J232" s="95">
        <v>5592</v>
      </c>
      <c r="K232" s="95">
        <v>498</v>
      </c>
      <c r="L232" s="96">
        <v>424</v>
      </c>
      <c r="M232" s="95">
        <v>380</v>
      </c>
      <c r="N232" s="105"/>
      <c r="O232" s="96">
        <v>316</v>
      </c>
      <c r="P232" s="99"/>
    </row>
    <row r="233" spans="1:16" s="9" customFormat="1" ht="15" customHeight="1" x14ac:dyDescent="0.25">
      <c r="A233" s="17"/>
      <c r="B233" s="94">
        <v>2017</v>
      </c>
      <c r="C233" s="95">
        <v>17743</v>
      </c>
      <c r="D233" s="95">
        <v>1602</v>
      </c>
      <c r="E233" s="96">
        <v>1097</v>
      </c>
      <c r="F233" s="95">
        <v>924</v>
      </c>
      <c r="G233" s="95">
        <v>672</v>
      </c>
      <c r="H233" s="95">
        <v>1951</v>
      </c>
      <c r="I233" s="99"/>
      <c r="J233" s="95">
        <v>5405</v>
      </c>
      <c r="K233" s="95">
        <v>446</v>
      </c>
      <c r="L233" s="96">
        <v>396</v>
      </c>
      <c r="M233" s="95">
        <v>360</v>
      </c>
      <c r="N233" s="95">
        <v>280</v>
      </c>
      <c r="O233" s="96">
        <v>305</v>
      </c>
      <c r="P233" s="99"/>
    </row>
    <row r="234" spans="1:16" s="9" customFormat="1" ht="15" customHeight="1" x14ac:dyDescent="0.25">
      <c r="A234" s="14"/>
      <c r="B234" s="94">
        <v>2016</v>
      </c>
      <c r="C234" s="95">
        <v>18104</v>
      </c>
      <c r="D234" s="95">
        <v>1638</v>
      </c>
      <c r="E234" s="96">
        <v>1204</v>
      </c>
      <c r="F234" s="95">
        <v>970</v>
      </c>
      <c r="G234" s="95">
        <v>699</v>
      </c>
      <c r="H234" s="95">
        <v>1945</v>
      </c>
      <c r="I234" s="99"/>
      <c r="J234" s="95">
        <v>5318</v>
      </c>
      <c r="K234" s="95">
        <v>533</v>
      </c>
      <c r="L234" s="96">
        <v>468</v>
      </c>
      <c r="M234" s="95">
        <v>408</v>
      </c>
      <c r="N234" s="95">
        <v>324</v>
      </c>
      <c r="O234" s="96">
        <v>348</v>
      </c>
      <c r="P234" s="99"/>
    </row>
    <row r="235" spans="1:16" s="9" customFormat="1" ht="15" customHeight="1" x14ac:dyDescent="0.25">
      <c r="A235" s="14"/>
      <c r="B235" s="94">
        <v>2015</v>
      </c>
      <c r="C235" s="95">
        <v>18324</v>
      </c>
      <c r="D235" s="95">
        <v>1671</v>
      </c>
      <c r="E235" s="96">
        <v>1204</v>
      </c>
      <c r="F235" s="95">
        <v>973</v>
      </c>
      <c r="G235" s="95">
        <v>694</v>
      </c>
      <c r="H235" s="95">
        <v>1946</v>
      </c>
      <c r="I235" s="99"/>
      <c r="J235" s="95">
        <v>5195</v>
      </c>
      <c r="K235" s="95">
        <v>528</v>
      </c>
      <c r="L235" s="96">
        <v>449</v>
      </c>
      <c r="M235" s="95">
        <v>388</v>
      </c>
      <c r="N235" s="95">
        <v>304</v>
      </c>
      <c r="O235" s="96">
        <v>396</v>
      </c>
      <c r="P235" s="99"/>
    </row>
    <row r="236" spans="1:16" s="9" customFormat="1" ht="15" customHeight="1" x14ac:dyDescent="0.25">
      <c r="A236" s="14"/>
      <c r="B236" s="94">
        <v>2014</v>
      </c>
      <c r="C236" s="95">
        <v>18896</v>
      </c>
      <c r="D236" s="95">
        <v>1771</v>
      </c>
      <c r="E236" s="96">
        <v>1243</v>
      </c>
      <c r="F236" s="95">
        <v>1016</v>
      </c>
      <c r="G236" s="95">
        <v>707</v>
      </c>
      <c r="H236" s="95">
        <v>2453</v>
      </c>
      <c r="I236" s="99"/>
      <c r="J236" s="95">
        <v>4974</v>
      </c>
      <c r="K236" s="95">
        <v>525</v>
      </c>
      <c r="L236" s="96">
        <v>458</v>
      </c>
      <c r="M236" s="95">
        <v>406</v>
      </c>
      <c r="N236" s="95">
        <v>294</v>
      </c>
      <c r="O236" s="96">
        <v>366</v>
      </c>
      <c r="P236" s="99"/>
    </row>
    <row r="237" spans="1:16" s="9" customFormat="1" ht="15" customHeight="1" x14ac:dyDescent="0.25">
      <c r="A237" s="14"/>
      <c r="B237" s="94">
        <v>2013</v>
      </c>
      <c r="C237" s="95">
        <v>21038</v>
      </c>
      <c r="D237" s="95">
        <v>1875</v>
      </c>
      <c r="E237" s="95">
        <v>1382</v>
      </c>
      <c r="F237" s="95">
        <v>1147</v>
      </c>
      <c r="G237" s="95">
        <v>827</v>
      </c>
      <c r="H237" s="95">
        <v>3228</v>
      </c>
      <c r="I237" s="99"/>
      <c r="J237" s="95">
        <v>4858</v>
      </c>
      <c r="K237" s="95">
        <v>641</v>
      </c>
      <c r="L237" s="95">
        <v>576</v>
      </c>
      <c r="M237" s="95">
        <v>512</v>
      </c>
      <c r="N237" s="95">
        <v>393</v>
      </c>
      <c r="O237" s="95">
        <v>380</v>
      </c>
      <c r="P237" s="99"/>
    </row>
    <row r="238" spans="1:16" s="1" customFormat="1" ht="15" customHeight="1" x14ac:dyDescent="0.25">
      <c r="A238" s="14"/>
      <c r="B238" s="94">
        <v>2012</v>
      </c>
      <c r="C238" s="95">
        <v>21742</v>
      </c>
      <c r="D238" s="95">
        <v>1797</v>
      </c>
      <c r="E238" s="95">
        <v>1322</v>
      </c>
      <c r="F238" s="95">
        <v>1038</v>
      </c>
      <c r="G238" s="95">
        <v>700</v>
      </c>
      <c r="H238" s="95">
        <v>2508</v>
      </c>
      <c r="I238" s="99"/>
      <c r="J238" s="95">
        <v>4617</v>
      </c>
      <c r="K238" s="95">
        <v>519</v>
      </c>
      <c r="L238" s="95">
        <v>450</v>
      </c>
      <c r="M238" s="95">
        <v>393</v>
      </c>
      <c r="N238" s="95">
        <v>300</v>
      </c>
      <c r="O238" s="95">
        <v>390</v>
      </c>
      <c r="P238" s="99"/>
    </row>
    <row r="239" spans="1:16" s="1" customFormat="1" ht="15" customHeight="1" x14ac:dyDescent="0.25">
      <c r="A239" s="14"/>
      <c r="B239" s="94">
        <v>2011</v>
      </c>
      <c r="C239" s="95">
        <v>22697</v>
      </c>
      <c r="D239" s="95">
        <v>2483</v>
      </c>
      <c r="E239" s="95">
        <v>1974</v>
      </c>
      <c r="F239" s="95">
        <v>1694</v>
      </c>
      <c r="G239" s="95">
        <v>1176</v>
      </c>
      <c r="H239" s="95">
        <v>2720</v>
      </c>
      <c r="I239" s="99"/>
      <c r="J239" s="95">
        <v>4455</v>
      </c>
      <c r="K239" s="95">
        <v>919</v>
      </c>
      <c r="L239" s="95">
        <v>861</v>
      </c>
      <c r="M239" s="95">
        <v>795</v>
      </c>
      <c r="N239" s="95">
        <v>633</v>
      </c>
      <c r="O239" s="95">
        <v>349</v>
      </c>
      <c r="P239" s="99"/>
    </row>
    <row r="240" spans="1:16" s="1" customFormat="1" ht="15" customHeight="1" x14ac:dyDescent="0.25">
      <c r="A240" s="14"/>
      <c r="B240" s="94">
        <v>2010</v>
      </c>
      <c r="C240" s="95">
        <v>22875</v>
      </c>
      <c r="D240" s="95">
        <v>1603</v>
      </c>
      <c r="E240" s="95">
        <v>1186</v>
      </c>
      <c r="F240" s="95">
        <v>958</v>
      </c>
      <c r="G240" s="95">
        <v>625</v>
      </c>
      <c r="H240" s="95">
        <v>2695</v>
      </c>
      <c r="I240" s="99"/>
      <c r="J240" s="95">
        <v>3884</v>
      </c>
      <c r="K240" s="95">
        <v>502</v>
      </c>
      <c r="L240" s="95">
        <v>428</v>
      </c>
      <c r="M240" s="95">
        <v>360</v>
      </c>
      <c r="N240" s="95">
        <v>260</v>
      </c>
      <c r="O240" s="95">
        <v>338</v>
      </c>
      <c r="P240" s="99"/>
    </row>
    <row r="241" spans="1:16" s="1" customFormat="1" ht="15" customHeight="1" x14ac:dyDescent="0.25">
      <c r="A241" s="14"/>
      <c r="B241" s="94">
        <v>2009</v>
      </c>
      <c r="C241" s="95">
        <v>23735</v>
      </c>
      <c r="D241" s="95">
        <v>1623</v>
      </c>
      <c r="E241" s="95">
        <v>1234</v>
      </c>
      <c r="F241" s="95">
        <v>1006</v>
      </c>
      <c r="G241" s="95">
        <v>659</v>
      </c>
      <c r="H241" s="95">
        <v>2398</v>
      </c>
      <c r="I241" s="99"/>
      <c r="J241" s="95">
        <v>3701</v>
      </c>
      <c r="K241" s="95">
        <v>452</v>
      </c>
      <c r="L241" s="95">
        <v>388</v>
      </c>
      <c r="M241" s="95">
        <v>328</v>
      </c>
      <c r="N241" s="95">
        <v>237</v>
      </c>
      <c r="O241" s="95">
        <v>328</v>
      </c>
      <c r="P241" s="99"/>
    </row>
    <row r="242" spans="1:16" s="1" customFormat="1" ht="15" customHeight="1" x14ac:dyDescent="0.25">
      <c r="A242" s="14"/>
      <c r="B242" s="94">
        <v>2008</v>
      </c>
      <c r="C242" s="100">
        <v>25463</v>
      </c>
      <c r="D242" s="100">
        <v>1880</v>
      </c>
      <c r="E242" s="100">
        <v>1430</v>
      </c>
      <c r="F242" s="100">
        <v>1147</v>
      </c>
      <c r="G242" s="100">
        <v>758</v>
      </c>
      <c r="H242" s="100">
        <v>3375</v>
      </c>
      <c r="I242" s="100"/>
      <c r="J242" s="100">
        <v>3550</v>
      </c>
      <c r="K242" s="100">
        <v>436</v>
      </c>
      <c r="L242" s="100">
        <v>384</v>
      </c>
      <c r="M242" s="100">
        <v>332</v>
      </c>
      <c r="N242" s="100">
        <v>230</v>
      </c>
      <c r="O242" s="100">
        <v>300</v>
      </c>
      <c r="P242" s="100"/>
    </row>
    <row r="243" spans="1:16" s="9" customFormat="1" ht="15" customHeight="1" collapsed="1" x14ac:dyDescent="0.25">
      <c r="A243" s="14"/>
      <c r="B243" s="90" t="s">
        <v>17</v>
      </c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</row>
    <row r="244" spans="1:16" s="9" customFormat="1" ht="15" customHeight="1" x14ac:dyDescent="0.25">
      <c r="A244" s="14"/>
      <c r="B244" s="91">
        <v>2022</v>
      </c>
      <c r="C244" s="92">
        <v>61548</v>
      </c>
      <c r="D244" s="92">
        <v>8432</v>
      </c>
      <c r="E244" s="101"/>
      <c r="F244" s="102"/>
      <c r="G244" s="101"/>
      <c r="H244" s="92">
        <v>4019</v>
      </c>
      <c r="I244" s="92" t="s">
        <v>301</v>
      </c>
      <c r="J244" s="92">
        <v>21479</v>
      </c>
      <c r="K244" s="92">
        <v>3363</v>
      </c>
      <c r="L244" s="101"/>
      <c r="M244" s="102"/>
      <c r="N244" s="101"/>
      <c r="O244" s="92" t="s">
        <v>159</v>
      </c>
      <c r="P244" s="93"/>
    </row>
    <row r="245" spans="1:16" s="9" customFormat="1" ht="15" customHeight="1" x14ac:dyDescent="0.25">
      <c r="A245" s="14"/>
      <c r="B245" s="94">
        <v>2021</v>
      </c>
      <c r="C245" s="95">
        <v>56739</v>
      </c>
      <c r="D245" s="95">
        <v>7873</v>
      </c>
      <c r="E245" s="95">
        <v>6767</v>
      </c>
      <c r="F245" s="103"/>
      <c r="G245" s="104"/>
      <c r="H245" s="95">
        <v>4168</v>
      </c>
      <c r="I245" s="95" t="s">
        <v>300</v>
      </c>
      <c r="J245" s="95">
        <v>19413</v>
      </c>
      <c r="K245" s="95">
        <v>2960</v>
      </c>
      <c r="L245" s="95">
        <v>2611</v>
      </c>
      <c r="M245" s="103"/>
      <c r="N245" s="104"/>
      <c r="O245" s="95">
        <v>1622</v>
      </c>
      <c r="P245" s="95" t="s">
        <v>300</v>
      </c>
    </row>
    <row r="246" spans="1:16" s="9" customFormat="1" ht="15" customHeight="1" x14ac:dyDescent="0.25">
      <c r="A246" s="14"/>
      <c r="B246" s="94">
        <v>2020</v>
      </c>
      <c r="C246" s="96">
        <v>51940</v>
      </c>
      <c r="D246" s="96">
        <v>6210</v>
      </c>
      <c r="E246" s="95">
        <v>5290</v>
      </c>
      <c r="F246" s="95">
        <v>4595</v>
      </c>
      <c r="G246" s="104"/>
      <c r="H246" s="95">
        <v>3294</v>
      </c>
      <c r="I246" s="95"/>
      <c r="J246" s="95">
        <v>17946</v>
      </c>
      <c r="K246" s="96">
        <v>2513</v>
      </c>
      <c r="L246" s="95">
        <v>2139</v>
      </c>
      <c r="M246" s="95">
        <v>1880</v>
      </c>
      <c r="N246" s="104"/>
      <c r="O246" s="95">
        <v>1602</v>
      </c>
      <c r="P246" s="97"/>
    </row>
    <row r="247" spans="1:16" s="9" customFormat="1" ht="15" customHeight="1" x14ac:dyDescent="0.25">
      <c r="A247" s="14"/>
      <c r="B247" s="94">
        <v>2019</v>
      </c>
      <c r="C247" s="95">
        <v>49830</v>
      </c>
      <c r="D247" s="95">
        <v>7598</v>
      </c>
      <c r="E247" s="96">
        <v>6494</v>
      </c>
      <c r="F247" s="95">
        <v>5695</v>
      </c>
      <c r="G247" s="105"/>
      <c r="H247" s="95">
        <v>3561</v>
      </c>
      <c r="I247" s="98"/>
      <c r="J247" s="95">
        <v>17161</v>
      </c>
      <c r="K247" s="95">
        <v>3057</v>
      </c>
      <c r="L247" s="96">
        <v>2705</v>
      </c>
      <c r="M247" s="95">
        <v>2339</v>
      </c>
      <c r="N247" s="105"/>
      <c r="O247" s="96">
        <v>1367</v>
      </c>
      <c r="P247" s="99"/>
    </row>
    <row r="248" spans="1:16" s="9" customFormat="1" ht="15" customHeight="1" x14ac:dyDescent="0.25">
      <c r="A248" s="14"/>
      <c r="B248" s="94">
        <v>2018</v>
      </c>
      <c r="C248" s="95">
        <v>45510</v>
      </c>
      <c r="D248" s="95">
        <v>7709</v>
      </c>
      <c r="E248" s="96">
        <v>6652</v>
      </c>
      <c r="F248" s="95">
        <v>5757</v>
      </c>
      <c r="G248" s="105"/>
      <c r="H248" s="95">
        <v>3357</v>
      </c>
      <c r="I248" s="99"/>
      <c r="J248" s="95">
        <v>15169</v>
      </c>
      <c r="K248" s="95">
        <v>2903</v>
      </c>
      <c r="L248" s="96">
        <v>2563</v>
      </c>
      <c r="M248" s="95">
        <v>2232</v>
      </c>
      <c r="N248" s="105"/>
      <c r="O248" s="96">
        <v>1126</v>
      </c>
      <c r="P248" s="99"/>
    </row>
    <row r="249" spans="1:16" s="9" customFormat="1" ht="15" customHeight="1" x14ac:dyDescent="0.25">
      <c r="A249" s="17"/>
      <c r="B249" s="94">
        <v>2017</v>
      </c>
      <c r="C249" s="95">
        <v>40792</v>
      </c>
      <c r="D249" s="95">
        <v>6973</v>
      </c>
      <c r="E249" s="96">
        <v>5925</v>
      </c>
      <c r="F249" s="95">
        <v>5100</v>
      </c>
      <c r="G249" s="95">
        <v>3932</v>
      </c>
      <c r="H249" s="95">
        <v>2858</v>
      </c>
      <c r="I249" s="99"/>
      <c r="J249" s="95">
        <v>13209</v>
      </c>
      <c r="K249" s="95">
        <v>2457</v>
      </c>
      <c r="L249" s="96">
        <v>2179</v>
      </c>
      <c r="M249" s="95">
        <v>1933</v>
      </c>
      <c r="N249" s="95">
        <v>1430</v>
      </c>
      <c r="O249" s="96">
        <v>996</v>
      </c>
      <c r="P249" s="99"/>
    </row>
    <row r="250" spans="1:16" s="9" customFormat="1" ht="15" customHeight="1" x14ac:dyDescent="0.25">
      <c r="A250" s="14"/>
      <c r="B250" s="94">
        <v>2016</v>
      </c>
      <c r="C250" s="95">
        <v>35787</v>
      </c>
      <c r="D250" s="95">
        <v>5517</v>
      </c>
      <c r="E250" s="96">
        <v>4752</v>
      </c>
      <c r="F250" s="95">
        <v>4163</v>
      </c>
      <c r="G250" s="95">
        <v>3184</v>
      </c>
      <c r="H250" s="95">
        <v>2383</v>
      </c>
      <c r="I250" s="99"/>
      <c r="J250" s="95">
        <v>11574</v>
      </c>
      <c r="K250" s="95">
        <v>1960</v>
      </c>
      <c r="L250" s="96">
        <v>1702</v>
      </c>
      <c r="M250" s="95">
        <v>1481</v>
      </c>
      <c r="N250" s="95">
        <v>1095</v>
      </c>
      <c r="O250" s="96">
        <v>958</v>
      </c>
      <c r="P250" s="99"/>
    </row>
    <row r="251" spans="1:16" s="9" customFormat="1" ht="15" customHeight="1" x14ac:dyDescent="0.25">
      <c r="A251" s="14"/>
      <c r="B251" s="94">
        <v>2015</v>
      </c>
      <c r="C251" s="95">
        <v>32154</v>
      </c>
      <c r="D251" s="95">
        <v>4461</v>
      </c>
      <c r="E251" s="96">
        <v>3757</v>
      </c>
      <c r="F251" s="95">
        <v>3239</v>
      </c>
      <c r="G251" s="95">
        <v>2486</v>
      </c>
      <c r="H251" s="95">
        <v>2187</v>
      </c>
      <c r="I251" s="99"/>
      <c r="J251" s="95">
        <v>10443</v>
      </c>
      <c r="K251" s="95">
        <v>1570</v>
      </c>
      <c r="L251" s="96">
        <v>1368</v>
      </c>
      <c r="M251" s="95">
        <v>1178</v>
      </c>
      <c r="N251" s="95">
        <v>913</v>
      </c>
      <c r="O251" s="96">
        <v>919</v>
      </c>
      <c r="P251" s="99"/>
    </row>
    <row r="252" spans="1:16" s="9" customFormat="1" ht="15" customHeight="1" x14ac:dyDescent="0.25">
      <c r="A252" s="14"/>
      <c r="B252" s="94">
        <v>2014</v>
      </c>
      <c r="C252" s="95">
        <v>29561</v>
      </c>
      <c r="D252" s="95">
        <v>3530</v>
      </c>
      <c r="E252" s="96">
        <v>2886</v>
      </c>
      <c r="F252" s="95">
        <v>2548</v>
      </c>
      <c r="G252" s="95">
        <v>1943</v>
      </c>
      <c r="H252" s="95">
        <v>2178</v>
      </c>
      <c r="I252" s="99"/>
      <c r="J252" s="95">
        <v>9691</v>
      </c>
      <c r="K252" s="95">
        <v>1302</v>
      </c>
      <c r="L252" s="96">
        <v>1129</v>
      </c>
      <c r="M252" s="95">
        <v>969</v>
      </c>
      <c r="N252" s="95">
        <v>716</v>
      </c>
      <c r="O252" s="96">
        <v>901</v>
      </c>
      <c r="P252" s="99"/>
    </row>
    <row r="253" spans="1:16" s="9" customFormat="1" ht="15" customHeight="1" x14ac:dyDescent="0.25">
      <c r="A253" s="14"/>
      <c r="B253" s="94">
        <v>2013</v>
      </c>
      <c r="C253" s="95">
        <v>28298</v>
      </c>
      <c r="D253" s="95">
        <v>2729</v>
      </c>
      <c r="E253" s="95">
        <v>2246</v>
      </c>
      <c r="F253" s="95">
        <v>1932</v>
      </c>
      <c r="G253" s="95">
        <v>1482</v>
      </c>
      <c r="H253" s="95">
        <v>2395</v>
      </c>
      <c r="I253" s="99"/>
      <c r="J253" s="95">
        <v>9471</v>
      </c>
      <c r="K253" s="95">
        <v>1077</v>
      </c>
      <c r="L253" s="95">
        <v>902</v>
      </c>
      <c r="M253" s="95">
        <v>762</v>
      </c>
      <c r="N253" s="95">
        <v>558</v>
      </c>
      <c r="O253" s="95">
        <v>1123</v>
      </c>
      <c r="P253" s="99"/>
    </row>
    <row r="254" spans="1:16" s="1" customFormat="1" ht="15" customHeight="1" x14ac:dyDescent="0.25">
      <c r="A254" s="14"/>
      <c r="B254" s="94">
        <v>2012</v>
      </c>
      <c r="C254" s="95">
        <v>28435</v>
      </c>
      <c r="D254" s="95">
        <v>2532</v>
      </c>
      <c r="E254" s="95">
        <v>2049</v>
      </c>
      <c r="F254" s="95">
        <v>1729</v>
      </c>
      <c r="G254" s="95">
        <v>1279</v>
      </c>
      <c r="H254" s="95">
        <v>2812</v>
      </c>
      <c r="I254" s="99"/>
      <c r="J254" s="95">
        <v>9886</v>
      </c>
      <c r="K254" s="95">
        <v>987</v>
      </c>
      <c r="L254" s="95">
        <v>809</v>
      </c>
      <c r="M254" s="95">
        <v>673</v>
      </c>
      <c r="N254" s="95">
        <v>485</v>
      </c>
      <c r="O254" s="95">
        <v>1496</v>
      </c>
      <c r="P254" s="99"/>
    </row>
    <row r="255" spans="1:16" s="1" customFormat="1" ht="15" customHeight="1" x14ac:dyDescent="0.25">
      <c r="A255" s="14"/>
      <c r="B255" s="94">
        <v>2011</v>
      </c>
      <c r="C255" s="95">
        <v>28983</v>
      </c>
      <c r="D255" s="95">
        <v>2419</v>
      </c>
      <c r="E255" s="95">
        <v>1903</v>
      </c>
      <c r="F255" s="95">
        <v>1587</v>
      </c>
      <c r="G255" s="95">
        <v>1146</v>
      </c>
      <c r="H255" s="95">
        <v>3133</v>
      </c>
      <c r="I255" s="99"/>
      <c r="J255" s="95">
        <v>10567</v>
      </c>
      <c r="K255" s="95">
        <v>1006</v>
      </c>
      <c r="L255" s="95">
        <v>797</v>
      </c>
      <c r="M255" s="95">
        <v>621</v>
      </c>
      <c r="N255" s="95">
        <v>399</v>
      </c>
      <c r="O255" s="95">
        <v>1647</v>
      </c>
      <c r="P255" s="99"/>
    </row>
    <row r="256" spans="1:16" s="1" customFormat="1" ht="15" customHeight="1" x14ac:dyDescent="0.25">
      <c r="A256" s="14"/>
      <c r="B256" s="94">
        <v>2010</v>
      </c>
      <c r="C256" s="95">
        <v>29566</v>
      </c>
      <c r="D256" s="95">
        <v>2546</v>
      </c>
      <c r="E256" s="95">
        <v>2042</v>
      </c>
      <c r="F256" s="95">
        <v>1662</v>
      </c>
      <c r="G256" s="95">
        <v>1119</v>
      </c>
      <c r="H256" s="95">
        <v>3022</v>
      </c>
      <c r="I256" s="99"/>
      <c r="J256" s="95">
        <v>11336</v>
      </c>
      <c r="K256" s="95">
        <v>1323</v>
      </c>
      <c r="L256" s="95">
        <v>951</v>
      </c>
      <c r="M256" s="95">
        <v>752</v>
      </c>
      <c r="N256" s="95">
        <v>467</v>
      </c>
      <c r="O256" s="95">
        <v>1770</v>
      </c>
      <c r="P256" s="99"/>
    </row>
    <row r="257" spans="1:16" s="1" customFormat="1" ht="15" customHeight="1" x14ac:dyDescent="0.25">
      <c r="A257" s="14"/>
      <c r="B257" s="94">
        <v>2009</v>
      </c>
      <c r="C257" s="95">
        <v>30010</v>
      </c>
      <c r="D257" s="95">
        <v>2519</v>
      </c>
      <c r="E257" s="95">
        <v>2042</v>
      </c>
      <c r="F257" s="95">
        <v>1722</v>
      </c>
      <c r="G257" s="95">
        <v>1151</v>
      </c>
      <c r="H257" s="95">
        <v>2852</v>
      </c>
      <c r="I257" s="99"/>
      <c r="J257" s="95">
        <v>11568</v>
      </c>
      <c r="K257" s="95">
        <v>1108</v>
      </c>
      <c r="L257" s="95">
        <v>917</v>
      </c>
      <c r="M257" s="95">
        <v>747</v>
      </c>
      <c r="N257" s="95">
        <v>425</v>
      </c>
      <c r="O257" s="95">
        <v>1615</v>
      </c>
      <c r="P257" s="99"/>
    </row>
    <row r="258" spans="1:16" s="1" customFormat="1" ht="15" customHeight="1" x14ac:dyDescent="0.25">
      <c r="A258" s="14"/>
      <c r="B258" s="94">
        <v>2008</v>
      </c>
      <c r="C258" s="100">
        <v>30068</v>
      </c>
      <c r="D258" s="100">
        <v>3379</v>
      </c>
      <c r="E258" s="100">
        <v>2777</v>
      </c>
      <c r="F258" s="100">
        <v>2324</v>
      </c>
      <c r="G258" s="100">
        <v>1434</v>
      </c>
      <c r="H258" s="100">
        <v>2586</v>
      </c>
      <c r="I258" s="100"/>
      <c r="J258" s="100">
        <v>12058</v>
      </c>
      <c r="K258" s="100">
        <v>1504</v>
      </c>
      <c r="L258" s="100">
        <v>1248</v>
      </c>
      <c r="M258" s="100">
        <v>992</v>
      </c>
      <c r="N258" s="100">
        <v>489</v>
      </c>
      <c r="O258" s="100">
        <v>1556</v>
      </c>
      <c r="P258" s="100"/>
    </row>
    <row r="259" spans="1:16" s="9" customFormat="1" ht="15" customHeight="1" collapsed="1" x14ac:dyDescent="0.25">
      <c r="A259" s="14"/>
      <c r="B259" s="90" t="s">
        <v>177</v>
      </c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</row>
    <row r="260" spans="1:16" s="9" customFormat="1" ht="15" customHeight="1" x14ac:dyDescent="0.25">
      <c r="A260" s="14"/>
      <c r="B260" s="91">
        <v>2022</v>
      </c>
      <c r="C260" s="92">
        <v>149185</v>
      </c>
      <c r="D260" s="92">
        <v>19710</v>
      </c>
      <c r="E260" s="101"/>
      <c r="F260" s="102"/>
      <c r="G260" s="101"/>
      <c r="H260" s="92">
        <v>13451</v>
      </c>
      <c r="I260" s="92" t="s">
        <v>301</v>
      </c>
      <c r="J260" s="92">
        <v>42916</v>
      </c>
      <c r="K260" s="92">
        <v>4265</v>
      </c>
      <c r="L260" s="101"/>
      <c r="M260" s="102"/>
      <c r="N260" s="101"/>
      <c r="O260" s="92" t="s">
        <v>159</v>
      </c>
      <c r="P260" s="93"/>
    </row>
    <row r="261" spans="1:16" s="9" customFormat="1" ht="15" customHeight="1" x14ac:dyDescent="0.25">
      <c r="A261" s="14"/>
      <c r="B261" s="94">
        <v>2021</v>
      </c>
      <c r="C261" s="95">
        <v>141540</v>
      </c>
      <c r="D261" s="95">
        <v>17964</v>
      </c>
      <c r="E261" s="95">
        <v>14190</v>
      </c>
      <c r="F261" s="103"/>
      <c r="G261" s="104"/>
      <c r="H261" s="95">
        <v>12925</v>
      </c>
      <c r="I261" s="95" t="s">
        <v>300</v>
      </c>
      <c r="J261" s="95">
        <v>40977</v>
      </c>
      <c r="K261" s="95">
        <v>4044</v>
      </c>
      <c r="L261" s="95">
        <v>3590</v>
      </c>
      <c r="M261" s="103"/>
      <c r="N261" s="104"/>
      <c r="O261" s="95">
        <v>2782</v>
      </c>
      <c r="P261" s="95" t="s">
        <v>300</v>
      </c>
    </row>
    <row r="262" spans="1:16" s="9" customFormat="1" ht="15" customHeight="1" x14ac:dyDescent="0.25">
      <c r="A262" s="14"/>
      <c r="B262" s="94">
        <v>2020</v>
      </c>
      <c r="C262" s="96">
        <v>134105</v>
      </c>
      <c r="D262" s="96">
        <v>14664</v>
      </c>
      <c r="E262" s="95">
        <v>11659</v>
      </c>
      <c r="F262" s="95">
        <v>9341</v>
      </c>
      <c r="G262" s="104"/>
      <c r="H262" s="95">
        <v>11161</v>
      </c>
      <c r="I262" s="95"/>
      <c r="J262" s="95">
        <v>40679</v>
      </c>
      <c r="K262" s="96">
        <v>3708</v>
      </c>
      <c r="L262" s="95">
        <v>3167</v>
      </c>
      <c r="M262" s="95">
        <v>2816</v>
      </c>
      <c r="N262" s="104"/>
      <c r="O262" s="95">
        <v>3645</v>
      </c>
      <c r="P262" s="97"/>
    </row>
    <row r="263" spans="1:16" s="9" customFormat="1" ht="15" customHeight="1" x14ac:dyDescent="0.25">
      <c r="A263" s="14"/>
      <c r="B263" s="94">
        <v>2019</v>
      </c>
      <c r="C263" s="95">
        <v>131886</v>
      </c>
      <c r="D263" s="95">
        <v>16276</v>
      </c>
      <c r="E263" s="96">
        <v>12736</v>
      </c>
      <c r="F263" s="95">
        <v>10349</v>
      </c>
      <c r="G263" s="105"/>
      <c r="H263" s="95">
        <v>12240</v>
      </c>
      <c r="I263" s="98"/>
      <c r="J263" s="95">
        <v>40098</v>
      </c>
      <c r="K263" s="95">
        <v>4637</v>
      </c>
      <c r="L263" s="96">
        <v>4086</v>
      </c>
      <c r="M263" s="95">
        <v>3524</v>
      </c>
      <c r="N263" s="105"/>
      <c r="O263" s="96">
        <v>2784</v>
      </c>
      <c r="P263" s="99"/>
    </row>
    <row r="264" spans="1:16" s="9" customFormat="1" ht="15" customHeight="1" x14ac:dyDescent="0.25">
      <c r="A264" s="14"/>
      <c r="B264" s="94">
        <v>2018</v>
      </c>
      <c r="C264" s="95">
        <v>128466</v>
      </c>
      <c r="D264" s="95">
        <v>16968</v>
      </c>
      <c r="E264" s="96">
        <v>13348</v>
      </c>
      <c r="F264" s="95">
        <v>10810</v>
      </c>
      <c r="G264" s="105"/>
      <c r="H264" s="95">
        <v>13303</v>
      </c>
      <c r="I264" s="99"/>
      <c r="J264" s="95">
        <v>37986</v>
      </c>
      <c r="K264" s="95">
        <v>4216</v>
      </c>
      <c r="L264" s="96">
        <v>3717</v>
      </c>
      <c r="M264" s="95">
        <v>3266</v>
      </c>
      <c r="N264" s="105"/>
      <c r="O264" s="96">
        <v>2579</v>
      </c>
      <c r="P264" s="99"/>
    </row>
    <row r="265" spans="1:16" s="9" customFormat="1" ht="15" customHeight="1" x14ac:dyDescent="0.25">
      <c r="A265" s="17"/>
      <c r="B265" s="94">
        <v>2017</v>
      </c>
      <c r="C265" s="95">
        <v>125617</v>
      </c>
      <c r="D265" s="95">
        <v>17023</v>
      </c>
      <c r="E265" s="96">
        <v>12322</v>
      </c>
      <c r="F265" s="95">
        <v>9722</v>
      </c>
      <c r="G265" s="95">
        <v>6538</v>
      </c>
      <c r="H265" s="95">
        <v>12761</v>
      </c>
      <c r="I265" s="99"/>
      <c r="J265" s="95">
        <v>36341</v>
      </c>
      <c r="K265" s="95">
        <v>3948</v>
      </c>
      <c r="L265" s="96">
        <v>3513</v>
      </c>
      <c r="M265" s="95">
        <v>3079</v>
      </c>
      <c r="N265" s="95">
        <v>2254</v>
      </c>
      <c r="O265" s="96">
        <v>2415</v>
      </c>
      <c r="P265" s="99"/>
    </row>
    <row r="266" spans="1:16" s="9" customFormat="1" ht="15" customHeight="1" x14ac:dyDescent="0.25">
      <c r="A266" s="14"/>
      <c r="B266" s="94">
        <v>2016</v>
      </c>
      <c r="C266" s="95">
        <v>120198</v>
      </c>
      <c r="D266" s="95">
        <v>15528</v>
      </c>
      <c r="E266" s="96">
        <v>11564</v>
      </c>
      <c r="F266" s="95">
        <v>8889</v>
      </c>
      <c r="G266" s="95">
        <v>5833</v>
      </c>
      <c r="H266" s="95">
        <v>11978</v>
      </c>
      <c r="I266" s="99"/>
      <c r="J266" s="95">
        <v>34948</v>
      </c>
      <c r="K266" s="95">
        <v>3559</v>
      </c>
      <c r="L266" s="96">
        <v>3174</v>
      </c>
      <c r="M266" s="95">
        <v>2785</v>
      </c>
      <c r="N266" s="95">
        <v>2038</v>
      </c>
      <c r="O266" s="96">
        <v>2474</v>
      </c>
      <c r="P266" s="99"/>
    </row>
    <row r="267" spans="1:16" s="9" customFormat="1" ht="15" customHeight="1" x14ac:dyDescent="0.25">
      <c r="A267" s="14"/>
      <c r="B267" s="94">
        <v>2015</v>
      </c>
      <c r="C267" s="95">
        <v>116705</v>
      </c>
      <c r="D267" s="95">
        <v>15204</v>
      </c>
      <c r="E267" s="96">
        <v>11076</v>
      </c>
      <c r="F267" s="95">
        <v>8873</v>
      </c>
      <c r="G267" s="95">
        <v>5705</v>
      </c>
      <c r="H267" s="95">
        <v>12129</v>
      </c>
      <c r="I267" s="99"/>
      <c r="J267" s="95">
        <v>34210</v>
      </c>
      <c r="K267" s="95">
        <v>3589</v>
      </c>
      <c r="L267" s="96">
        <v>3174</v>
      </c>
      <c r="M267" s="95">
        <v>2766</v>
      </c>
      <c r="N267" s="95">
        <v>2014</v>
      </c>
      <c r="O267" s="96">
        <v>2657</v>
      </c>
      <c r="P267" s="99"/>
    </row>
    <row r="268" spans="1:16" s="9" customFormat="1" ht="15" customHeight="1" x14ac:dyDescent="0.25">
      <c r="A268" s="14"/>
      <c r="B268" s="94">
        <v>2014</v>
      </c>
      <c r="C268" s="95">
        <v>113358</v>
      </c>
      <c r="D268" s="95">
        <v>13760</v>
      </c>
      <c r="E268" s="96">
        <v>10040</v>
      </c>
      <c r="F268" s="95">
        <v>7890</v>
      </c>
      <c r="G268" s="95">
        <v>5068</v>
      </c>
      <c r="H268" s="95">
        <v>12018</v>
      </c>
      <c r="I268" s="99"/>
      <c r="J268" s="95">
        <v>33316</v>
      </c>
      <c r="K268" s="95">
        <v>3676</v>
      </c>
      <c r="L268" s="96">
        <v>3286</v>
      </c>
      <c r="M268" s="95">
        <v>2785</v>
      </c>
      <c r="N268" s="95">
        <v>2022</v>
      </c>
      <c r="O268" s="96">
        <v>2677</v>
      </c>
      <c r="P268" s="99"/>
    </row>
    <row r="269" spans="1:16" s="9" customFormat="1" ht="15" customHeight="1" x14ac:dyDescent="0.25">
      <c r="A269" s="14"/>
      <c r="B269" s="94">
        <v>2013</v>
      </c>
      <c r="C269" s="95">
        <v>111126</v>
      </c>
      <c r="D269" s="95">
        <v>12599</v>
      </c>
      <c r="E269" s="95">
        <v>9235</v>
      </c>
      <c r="F269" s="95">
        <v>7295</v>
      </c>
      <c r="G269" s="95">
        <v>4827</v>
      </c>
      <c r="H269" s="95">
        <v>12090</v>
      </c>
      <c r="I269" s="99"/>
      <c r="J269" s="95">
        <v>32290</v>
      </c>
      <c r="K269" s="95">
        <v>3847</v>
      </c>
      <c r="L269" s="95">
        <v>3463</v>
      </c>
      <c r="M269" s="95">
        <v>3015</v>
      </c>
      <c r="N269" s="95">
        <v>2221</v>
      </c>
      <c r="O269" s="95">
        <v>2547</v>
      </c>
      <c r="P269" s="99"/>
    </row>
    <row r="270" spans="1:16" s="1" customFormat="1" ht="15" customHeight="1" x14ac:dyDescent="0.25">
      <c r="A270" s="14"/>
      <c r="B270" s="94">
        <v>2012</v>
      </c>
      <c r="C270" s="95">
        <v>112728</v>
      </c>
      <c r="D270" s="95">
        <v>11689</v>
      </c>
      <c r="E270" s="95">
        <v>8279</v>
      </c>
      <c r="F270" s="95">
        <v>6438</v>
      </c>
      <c r="G270" s="95">
        <v>4184</v>
      </c>
      <c r="H270" s="95">
        <v>14158</v>
      </c>
      <c r="I270" s="99"/>
      <c r="J270" s="95">
        <v>31584</v>
      </c>
      <c r="K270" s="95">
        <v>2746</v>
      </c>
      <c r="L270" s="95">
        <v>2421</v>
      </c>
      <c r="M270" s="95">
        <v>2111</v>
      </c>
      <c r="N270" s="95">
        <v>1491</v>
      </c>
      <c r="O270" s="95">
        <v>3170</v>
      </c>
      <c r="P270" s="99"/>
    </row>
    <row r="271" spans="1:16" s="1" customFormat="1" ht="15" customHeight="1" x14ac:dyDescent="0.25">
      <c r="A271" s="14"/>
      <c r="B271" s="94">
        <v>2011</v>
      </c>
      <c r="C271" s="95">
        <v>117038</v>
      </c>
      <c r="D271" s="95">
        <v>12570</v>
      </c>
      <c r="E271" s="95">
        <v>8923</v>
      </c>
      <c r="F271" s="95">
        <v>6804</v>
      </c>
      <c r="G271" s="95">
        <v>4309</v>
      </c>
      <c r="H271" s="95">
        <v>16067</v>
      </c>
      <c r="I271" s="99"/>
      <c r="J271" s="95">
        <v>32302</v>
      </c>
      <c r="K271" s="95">
        <v>3312</v>
      </c>
      <c r="L271" s="95">
        <v>2910</v>
      </c>
      <c r="M271" s="95">
        <v>2462</v>
      </c>
      <c r="N271" s="95">
        <v>1742</v>
      </c>
      <c r="O271" s="95">
        <v>3338</v>
      </c>
      <c r="P271" s="99"/>
    </row>
    <row r="272" spans="1:16" s="1" customFormat="1" ht="15" customHeight="1" x14ac:dyDescent="0.25">
      <c r="A272" s="14"/>
      <c r="B272" s="94">
        <v>2010</v>
      </c>
      <c r="C272" s="95">
        <v>121395</v>
      </c>
      <c r="D272" s="95">
        <v>12367</v>
      </c>
      <c r="E272" s="95">
        <v>8716</v>
      </c>
      <c r="F272" s="95">
        <v>6447</v>
      </c>
      <c r="G272" s="95">
        <v>3889</v>
      </c>
      <c r="H272" s="95">
        <v>17103</v>
      </c>
      <c r="I272" s="99"/>
      <c r="J272" s="95">
        <v>32374</v>
      </c>
      <c r="K272" s="95">
        <v>3883</v>
      </c>
      <c r="L272" s="95">
        <v>3270</v>
      </c>
      <c r="M272" s="95">
        <v>2745</v>
      </c>
      <c r="N272" s="95">
        <v>1803</v>
      </c>
      <c r="O272" s="95">
        <v>3316</v>
      </c>
      <c r="P272" s="99"/>
    </row>
    <row r="273" spans="1:16" s="1" customFormat="1" ht="15" customHeight="1" x14ac:dyDescent="0.25">
      <c r="A273" s="14"/>
      <c r="B273" s="94">
        <v>2009</v>
      </c>
      <c r="C273" s="95">
        <v>125364</v>
      </c>
      <c r="D273" s="95">
        <v>12635</v>
      </c>
      <c r="E273" s="95">
        <v>9289</v>
      </c>
      <c r="F273" s="95">
        <v>6957</v>
      </c>
      <c r="G273" s="95">
        <v>4015</v>
      </c>
      <c r="H273" s="95">
        <v>15899</v>
      </c>
      <c r="I273" s="99"/>
      <c r="J273" s="95">
        <v>31066</v>
      </c>
      <c r="K273" s="95">
        <v>3493</v>
      </c>
      <c r="L273" s="95">
        <v>3034</v>
      </c>
      <c r="M273" s="95">
        <v>2516</v>
      </c>
      <c r="N273" s="95">
        <v>1590</v>
      </c>
      <c r="O273" s="95">
        <v>2868</v>
      </c>
      <c r="P273" s="99"/>
    </row>
    <row r="274" spans="1:16" s="1" customFormat="1" ht="15" customHeight="1" x14ac:dyDescent="0.25">
      <c r="A274" s="14"/>
      <c r="B274" s="94">
        <v>2008</v>
      </c>
      <c r="C274" s="100">
        <v>127818</v>
      </c>
      <c r="D274" s="100">
        <v>15868</v>
      </c>
      <c r="E274" s="100">
        <v>12074</v>
      </c>
      <c r="F274" s="100">
        <v>9074</v>
      </c>
      <c r="G274" s="100">
        <v>4889</v>
      </c>
      <c r="H274" s="100">
        <v>15004</v>
      </c>
      <c r="I274" s="100"/>
      <c r="J274" s="100">
        <v>30182</v>
      </c>
      <c r="K274" s="100">
        <v>3867</v>
      </c>
      <c r="L274" s="100">
        <v>3322</v>
      </c>
      <c r="M274" s="100">
        <v>2825</v>
      </c>
      <c r="N274" s="100">
        <v>1717</v>
      </c>
      <c r="O274" s="100">
        <v>2483</v>
      </c>
      <c r="P274" s="100"/>
    </row>
    <row r="275" spans="1:16" s="9" customFormat="1" ht="15" customHeight="1" collapsed="1" x14ac:dyDescent="0.25">
      <c r="A275" s="14"/>
      <c r="B275" s="90" t="s">
        <v>18</v>
      </c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</row>
    <row r="276" spans="1:16" s="9" customFormat="1" ht="15" customHeight="1" x14ac:dyDescent="0.25">
      <c r="A276" s="14"/>
      <c r="B276" s="91">
        <v>2022</v>
      </c>
      <c r="C276" s="92">
        <v>221148</v>
      </c>
      <c r="D276" s="92">
        <v>72656</v>
      </c>
      <c r="E276" s="101"/>
      <c r="F276" s="102"/>
      <c r="G276" s="101"/>
      <c r="H276" s="92">
        <v>42594</v>
      </c>
      <c r="I276" s="92" t="s">
        <v>301</v>
      </c>
      <c r="J276" s="92">
        <v>14663</v>
      </c>
      <c r="K276" s="92">
        <v>1731</v>
      </c>
      <c r="L276" s="101"/>
      <c r="M276" s="102"/>
      <c r="N276" s="101"/>
      <c r="O276" s="92" t="s">
        <v>159</v>
      </c>
      <c r="P276" s="93"/>
    </row>
    <row r="277" spans="1:16" s="9" customFormat="1" ht="15" customHeight="1" x14ac:dyDescent="0.25">
      <c r="A277" s="14"/>
      <c r="B277" s="94">
        <v>2021</v>
      </c>
      <c r="C277" s="95">
        <v>186484</v>
      </c>
      <c r="D277" s="95">
        <v>50081</v>
      </c>
      <c r="E277" s="95">
        <v>32681</v>
      </c>
      <c r="F277" s="103"/>
      <c r="G277" s="104"/>
      <c r="H277" s="95">
        <v>35885</v>
      </c>
      <c r="I277" s="95" t="s">
        <v>300</v>
      </c>
      <c r="J277" s="95">
        <v>13967</v>
      </c>
      <c r="K277" s="95">
        <v>1408</v>
      </c>
      <c r="L277" s="95">
        <v>1220</v>
      </c>
      <c r="M277" s="103"/>
      <c r="N277" s="104"/>
      <c r="O277" s="95">
        <v>1241</v>
      </c>
      <c r="P277" s="95" t="s">
        <v>300</v>
      </c>
    </row>
    <row r="278" spans="1:16" s="9" customFormat="1" ht="15" customHeight="1" x14ac:dyDescent="0.25">
      <c r="A278" s="14"/>
      <c r="B278" s="94">
        <v>2020</v>
      </c>
      <c r="C278" s="96">
        <v>176636</v>
      </c>
      <c r="D278" s="96">
        <v>38012</v>
      </c>
      <c r="E278" s="95">
        <v>24771</v>
      </c>
      <c r="F278" s="95">
        <v>16415</v>
      </c>
      <c r="G278" s="104"/>
      <c r="H278" s="95">
        <v>39119</v>
      </c>
      <c r="I278" s="95"/>
      <c r="J278" s="95">
        <v>14331</v>
      </c>
      <c r="K278" s="96">
        <v>1436</v>
      </c>
      <c r="L278" s="95">
        <v>1149</v>
      </c>
      <c r="M278" s="95">
        <v>982</v>
      </c>
      <c r="N278" s="104"/>
      <c r="O278" s="95">
        <v>1672</v>
      </c>
      <c r="P278" s="97"/>
    </row>
    <row r="279" spans="1:16" s="9" customFormat="1" ht="15" customHeight="1" x14ac:dyDescent="0.25">
      <c r="A279" s="14"/>
      <c r="B279" s="94">
        <v>2019</v>
      </c>
      <c r="C279" s="95">
        <v>188846</v>
      </c>
      <c r="D279" s="95">
        <v>54143</v>
      </c>
      <c r="E279" s="96">
        <v>34351</v>
      </c>
      <c r="F279" s="95">
        <v>21924</v>
      </c>
      <c r="G279" s="105"/>
      <c r="H279" s="95">
        <v>46309</v>
      </c>
      <c r="I279" s="98"/>
      <c r="J279" s="95">
        <v>14710</v>
      </c>
      <c r="K279" s="95">
        <v>2119</v>
      </c>
      <c r="L279" s="96">
        <v>1794</v>
      </c>
      <c r="M279" s="95">
        <v>1442</v>
      </c>
      <c r="N279" s="105"/>
      <c r="O279" s="96">
        <v>1474</v>
      </c>
      <c r="P279" s="99"/>
    </row>
    <row r="280" spans="1:16" s="9" customFormat="1" ht="15" customHeight="1" x14ac:dyDescent="0.25">
      <c r="A280" s="14"/>
      <c r="B280" s="94">
        <v>2018</v>
      </c>
      <c r="C280" s="95">
        <v>181109</v>
      </c>
      <c r="D280" s="95">
        <v>49885</v>
      </c>
      <c r="E280" s="96">
        <v>31774</v>
      </c>
      <c r="F280" s="95">
        <v>19925</v>
      </c>
      <c r="G280" s="105"/>
      <c r="H280" s="95">
        <v>46833</v>
      </c>
      <c r="I280" s="99"/>
      <c r="J280" s="95">
        <v>13903</v>
      </c>
      <c r="K280" s="95">
        <v>1977</v>
      </c>
      <c r="L280" s="96">
        <v>1689</v>
      </c>
      <c r="M280" s="95">
        <v>1393</v>
      </c>
      <c r="N280" s="105"/>
      <c r="O280" s="96">
        <v>1346</v>
      </c>
      <c r="P280" s="99"/>
    </row>
    <row r="281" spans="1:16" s="9" customFormat="1" ht="15" customHeight="1" x14ac:dyDescent="0.25">
      <c r="A281" s="17"/>
      <c r="B281" s="94">
        <v>2017</v>
      </c>
      <c r="C281" s="95">
        <v>176535</v>
      </c>
      <c r="D281" s="95">
        <v>50014</v>
      </c>
      <c r="E281" s="96">
        <v>31400</v>
      </c>
      <c r="F281" s="95">
        <v>19183</v>
      </c>
      <c r="G281" s="95">
        <v>8853</v>
      </c>
      <c r="H281" s="95">
        <v>41114</v>
      </c>
      <c r="I281" s="99"/>
      <c r="J281" s="95">
        <v>13168</v>
      </c>
      <c r="K281" s="95">
        <v>1778</v>
      </c>
      <c r="L281" s="96">
        <v>1531</v>
      </c>
      <c r="M281" s="95">
        <v>1289</v>
      </c>
      <c r="N281" s="95">
        <v>836</v>
      </c>
      <c r="O281" s="96">
        <v>1182</v>
      </c>
      <c r="P281" s="99"/>
    </row>
    <row r="282" spans="1:16" s="9" customFormat="1" ht="15" customHeight="1" x14ac:dyDescent="0.25">
      <c r="A282" s="14"/>
      <c r="B282" s="94">
        <v>2016</v>
      </c>
      <c r="C282" s="95">
        <v>163936</v>
      </c>
      <c r="D282" s="95">
        <v>46084</v>
      </c>
      <c r="E282" s="96">
        <v>30052</v>
      </c>
      <c r="F282" s="95">
        <v>18930</v>
      </c>
      <c r="G282" s="95">
        <v>8097</v>
      </c>
      <c r="H282" s="95">
        <v>37666</v>
      </c>
      <c r="I282" s="99"/>
      <c r="J282" s="95">
        <v>12594</v>
      </c>
      <c r="K282" s="95">
        <v>1757</v>
      </c>
      <c r="L282" s="96">
        <v>1516</v>
      </c>
      <c r="M282" s="95">
        <v>1281</v>
      </c>
      <c r="N282" s="95">
        <v>800</v>
      </c>
      <c r="O282" s="96">
        <v>1216</v>
      </c>
      <c r="P282" s="99"/>
    </row>
    <row r="283" spans="1:16" s="9" customFormat="1" ht="15" customHeight="1" x14ac:dyDescent="0.25">
      <c r="A283" s="14"/>
      <c r="B283" s="94">
        <v>2015</v>
      </c>
      <c r="C283" s="95">
        <v>154178</v>
      </c>
      <c r="D283" s="95">
        <v>44131</v>
      </c>
      <c r="E283" s="96">
        <v>28920</v>
      </c>
      <c r="F283" s="95">
        <v>18915</v>
      </c>
      <c r="G283" s="95">
        <v>8286</v>
      </c>
      <c r="H283" s="95">
        <v>35698</v>
      </c>
      <c r="I283" s="99"/>
      <c r="J283" s="95">
        <v>12197</v>
      </c>
      <c r="K283" s="95">
        <v>1751</v>
      </c>
      <c r="L283" s="96">
        <v>1492</v>
      </c>
      <c r="M283" s="95">
        <v>1237</v>
      </c>
      <c r="N283" s="95">
        <v>844</v>
      </c>
      <c r="O283" s="96">
        <v>1302</v>
      </c>
      <c r="P283" s="99"/>
    </row>
    <row r="284" spans="1:16" s="9" customFormat="1" ht="15" customHeight="1" x14ac:dyDescent="0.25">
      <c r="A284" s="14"/>
      <c r="B284" s="94">
        <v>2014</v>
      </c>
      <c r="C284" s="95">
        <v>144987</v>
      </c>
      <c r="D284" s="95">
        <v>40571</v>
      </c>
      <c r="E284" s="96">
        <v>26207</v>
      </c>
      <c r="F284" s="95">
        <v>16637</v>
      </c>
      <c r="G284" s="95">
        <v>7359</v>
      </c>
      <c r="H284" s="95">
        <v>34845</v>
      </c>
      <c r="I284" s="99"/>
      <c r="J284" s="95">
        <v>11801</v>
      </c>
      <c r="K284" s="95">
        <v>1739</v>
      </c>
      <c r="L284" s="96">
        <v>1509</v>
      </c>
      <c r="M284" s="95">
        <v>1265</v>
      </c>
      <c r="N284" s="95">
        <v>847</v>
      </c>
      <c r="O284" s="96">
        <v>1316</v>
      </c>
      <c r="P284" s="99"/>
    </row>
    <row r="285" spans="1:16" s="9" customFormat="1" ht="15" customHeight="1" x14ac:dyDescent="0.25">
      <c r="A285" s="14"/>
      <c r="B285" s="94">
        <v>2013</v>
      </c>
      <c r="C285" s="95">
        <v>136269</v>
      </c>
      <c r="D285" s="95">
        <v>37550</v>
      </c>
      <c r="E285" s="95">
        <v>23791</v>
      </c>
      <c r="F285" s="95">
        <v>14705</v>
      </c>
      <c r="G285" s="95">
        <v>6768</v>
      </c>
      <c r="H285" s="95">
        <v>33987</v>
      </c>
      <c r="I285" s="99"/>
      <c r="J285" s="95">
        <v>11388</v>
      </c>
      <c r="K285" s="95">
        <v>1732</v>
      </c>
      <c r="L285" s="95">
        <v>1470</v>
      </c>
      <c r="M285" s="95">
        <v>1238</v>
      </c>
      <c r="N285" s="95">
        <v>828</v>
      </c>
      <c r="O285" s="95">
        <v>1346</v>
      </c>
      <c r="P285" s="99"/>
    </row>
    <row r="286" spans="1:16" s="1" customFormat="1" ht="15" customHeight="1" x14ac:dyDescent="0.25">
      <c r="A286" s="14"/>
      <c r="B286" s="94">
        <v>2012</v>
      </c>
      <c r="C286" s="95">
        <v>134904</v>
      </c>
      <c r="D286" s="95">
        <v>35160</v>
      </c>
      <c r="E286" s="95">
        <v>21466</v>
      </c>
      <c r="F286" s="95">
        <v>12897</v>
      </c>
      <c r="G286" s="95">
        <v>5750</v>
      </c>
      <c r="H286" s="95">
        <v>35977</v>
      </c>
      <c r="I286" s="99"/>
      <c r="J286" s="95">
        <v>11314</v>
      </c>
      <c r="K286" s="95">
        <v>1325</v>
      </c>
      <c r="L286" s="95">
        <v>1121</v>
      </c>
      <c r="M286" s="95">
        <v>925</v>
      </c>
      <c r="N286" s="95">
        <v>600</v>
      </c>
      <c r="O286" s="95">
        <v>1605</v>
      </c>
      <c r="P286" s="99"/>
    </row>
    <row r="287" spans="1:16" s="1" customFormat="1" ht="15" customHeight="1" x14ac:dyDescent="0.25">
      <c r="A287" s="14"/>
      <c r="B287" s="94">
        <v>2011</v>
      </c>
      <c r="C287" s="95">
        <v>140038</v>
      </c>
      <c r="D287" s="95">
        <v>36515</v>
      </c>
      <c r="E287" s="95">
        <v>22019</v>
      </c>
      <c r="F287" s="95">
        <v>12902</v>
      </c>
      <c r="G287" s="95">
        <v>5651</v>
      </c>
      <c r="H287" s="95">
        <v>40532</v>
      </c>
      <c r="I287" s="99"/>
      <c r="J287" s="95">
        <v>11698</v>
      </c>
      <c r="K287" s="95">
        <v>1459</v>
      </c>
      <c r="L287" s="95">
        <v>1232</v>
      </c>
      <c r="M287" s="95">
        <v>984</v>
      </c>
      <c r="N287" s="95">
        <v>634</v>
      </c>
      <c r="O287" s="95">
        <v>1722</v>
      </c>
      <c r="P287" s="99"/>
    </row>
    <row r="288" spans="1:16" s="1" customFormat="1" ht="15" customHeight="1" x14ac:dyDescent="0.25">
      <c r="A288" s="14"/>
      <c r="B288" s="94">
        <v>2010</v>
      </c>
      <c r="C288" s="95">
        <v>146893</v>
      </c>
      <c r="D288" s="95">
        <v>39195</v>
      </c>
      <c r="E288" s="95">
        <v>23288</v>
      </c>
      <c r="F288" s="95">
        <v>13056</v>
      </c>
      <c r="G288" s="95">
        <v>5346</v>
      </c>
      <c r="H288" s="95">
        <v>43509</v>
      </c>
      <c r="I288" s="99"/>
      <c r="J288" s="95">
        <v>11935</v>
      </c>
      <c r="K288" s="95">
        <v>1512</v>
      </c>
      <c r="L288" s="95">
        <v>1210</v>
      </c>
      <c r="M288" s="95">
        <v>949</v>
      </c>
      <c r="N288" s="95">
        <v>547</v>
      </c>
      <c r="O288" s="95">
        <v>1677</v>
      </c>
      <c r="P288" s="99"/>
    </row>
    <row r="289" spans="1:16" s="1" customFormat="1" ht="15" customHeight="1" x14ac:dyDescent="0.25">
      <c r="A289" s="14"/>
      <c r="B289" s="94">
        <v>2009</v>
      </c>
      <c r="C289" s="95">
        <v>153346</v>
      </c>
      <c r="D289" s="95">
        <v>41919</v>
      </c>
      <c r="E289" s="95">
        <v>24844</v>
      </c>
      <c r="F289" s="95">
        <v>13835</v>
      </c>
      <c r="G289" s="95">
        <v>5393</v>
      </c>
      <c r="H289" s="95">
        <v>45522</v>
      </c>
      <c r="I289" s="99"/>
      <c r="J289" s="95">
        <v>11941</v>
      </c>
      <c r="K289" s="95">
        <v>1521</v>
      </c>
      <c r="L289" s="95">
        <v>1253</v>
      </c>
      <c r="M289" s="95">
        <v>1009</v>
      </c>
      <c r="N289" s="95">
        <v>535</v>
      </c>
      <c r="O289" s="95">
        <v>1606</v>
      </c>
      <c r="P289" s="99"/>
    </row>
    <row r="290" spans="1:16" s="1" customFormat="1" ht="15" customHeight="1" x14ac:dyDescent="0.25">
      <c r="A290" s="14"/>
      <c r="B290" s="94">
        <v>2008</v>
      </c>
      <c r="C290" s="100">
        <v>159464</v>
      </c>
      <c r="D290" s="100">
        <v>51751</v>
      </c>
      <c r="E290" s="100">
        <v>31145</v>
      </c>
      <c r="F290" s="100">
        <v>17321</v>
      </c>
      <c r="G290" s="100">
        <v>6258</v>
      </c>
      <c r="H290" s="100">
        <v>47296</v>
      </c>
      <c r="I290" s="100"/>
      <c r="J290" s="100">
        <v>11957</v>
      </c>
      <c r="K290" s="100">
        <v>1738</v>
      </c>
      <c r="L290" s="100">
        <v>1407</v>
      </c>
      <c r="M290" s="100">
        <v>1128</v>
      </c>
      <c r="N290" s="100">
        <v>572</v>
      </c>
      <c r="O290" s="100">
        <v>1501</v>
      </c>
      <c r="P290" s="100"/>
    </row>
    <row r="291" spans="1:16" s="9" customFormat="1" ht="15" customHeight="1" collapsed="1" x14ac:dyDescent="0.25">
      <c r="A291" s="14"/>
      <c r="B291" s="90" t="s">
        <v>19</v>
      </c>
      <c r="C291" s="90"/>
      <c r="D291" s="90"/>
      <c r="E291" s="90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</row>
    <row r="292" spans="1:16" s="9" customFormat="1" ht="15" customHeight="1" x14ac:dyDescent="0.25">
      <c r="A292" s="14"/>
      <c r="B292" s="91">
        <v>2022</v>
      </c>
      <c r="C292" s="92">
        <v>63563</v>
      </c>
      <c r="D292" s="92">
        <v>11679</v>
      </c>
      <c r="E292" s="101"/>
      <c r="F292" s="102"/>
      <c r="G292" s="101"/>
      <c r="H292" s="92">
        <v>7777</v>
      </c>
      <c r="I292" s="92" t="s">
        <v>301</v>
      </c>
      <c r="J292" s="92">
        <v>5481</v>
      </c>
      <c r="K292" s="92">
        <v>444</v>
      </c>
      <c r="L292" s="101"/>
      <c r="M292" s="102"/>
      <c r="N292" s="101"/>
      <c r="O292" s="92" t="s">
        <v>159</v>
      </c>
      <c r="P292" s="93"/>
    </row>
    <row r="293" spans="1:16" s="9" customFormat="1" ht="15" customHeight="1" x14ac:dyDescent="0.25">
      <c r="A293" s="14"/>
      <c r="B293" s="94">
        <v>2021</v>
      </c>
      <c r="C293" s="95">
        <v>58588</v>
      </c>
      <c r="D293" s="95">
        <v>9591</v>
      </c>
      <c r="E293" s="95">
        <v>7367</v>
      </c>
      <c r="F293" s="103"/>
      <c r="G293" s="104"/>
      <c r="H293" s="95">
        <v>7196</v>
      </c>
      <c r="I293" s="95" t="s">
        <v>300</v>
      </c>
      <c r="J293" s="95">
        <v>5360</v>
      </c>
      <c r="K293" s="95">
        <v>406</v>
      </c>
      <c r="L293" s="95">
        <v>376</v>
      </c>
      <c r="M293" s="103"/>
      <c r="N293" s="104"/>
      <c r="O293" s="95">
        <v>385</v>
      </c>
      <c r="P293" s="95" t="s">
        <v>300</v>
      </c>
    </row>
    <row r="294" spans="1:16" s="9" customFormat="1" ht="15" customHeight="1" x14ac:dyDescent="0.25">
      <c r="A294" s="14"/>
      <c r="B294" s="94">
        <v>2020</v>
      </c>
      <c r="C294" s="96">
        <v>57503</v>
      </c>
      <c r="D294" s="96">
        <v>8178</v>
      </c>
      <c r="E294" s="95">
        <v>6026</v>
      </c>
      <c r="F294" s="95">
        <v>4509</v>
      </c>
      <c r="G294" s="104"/>
      <c r="H294" s="95">
        <v>8470</v>
      </c>
      <c r="I294" s="95"/>
      <c r="J294" s="95">
        <v>5643</v>
      </c>
      <c r="K294" s="96">
        <v>442</v>
      </c>
      <c r="L294" s="95">
        <v>353</v>
      </c>
      <c r="M294" s="95">
        <v>307</v>
      </c>
      <c r="N294" s="104"/>
      <c r="O294" s="95">
        <v>638</v>
      </c>
      <c r="P294" s="97"/>
    </row>
    <row r="295" spans="1:16" s="9" customFormat="1" ht="15" customHeight="1" x14ac:dyDescent="0.25">
      <c r="A295" s="14"/>
      <c r="B295" s="94">
        <v>2019</v>
      </c>
      <c r="C295" s="95">
        <v>58407</v>
      </c>
      <c r="D295" s="95">
        <v>9675</v>
      </c>
      <c r="E295" s="96">
        <v>7011</v>
      </c>
      <c r="F295" s="95">
        <v>5086</v>
      </c>
      <c r="G295" s="105"/>
      <c r="H295" s="95">
        <v>8852</v>
      </c>
      <c r="I295" s="98"/>
      <c r="J295" s="95">
        <v>5531</v>
      </c>
      <c r="K295" s="95">
        <v>619</v>
      </c>
      <c r="L295" s="96">
        <v>550</v>
      </c>
      <c r="M295" s="95">
        <v>442</v>
      </c>
      <c r="N295" s="105"/>
      <c r="O295" s="96">
        <v>453</v>
      </c>
      <c r="P295" s="99"/>
    </row>
    <row r="296" spans="1:16" s="9" customFormat="1" ht="15" customHeight="1" x14ac:dyDescent="0.25">
      <c r="A296" s="14"/>
      <c r="B296" s="94">
        <v>2018</v>
      </c>
      <c r="C296" s="95">
        <v>57895</v>
      </c>
      <c r="D296" s="95">
        <v>10367</v>
      </c>
      <c r="E296" s="96">
        <v>7437</v>
      </c>
      <c r="F296" s="95">
        <v>5341</v>
      </c>
      <c r="G296" s="105"/>
      <c r="H296" s="95">
        <v>9406</v>
      </c>
      <c r="I296" s="99"/>
      <c r="J296" s="95">
        <v>5352</v>
      </c>
      <c r="K296" s="95">
        <v>534</v>
      </c>
      <c r="L296" s="96">
        <v>459</v>
      </c>
      <c r="M296" s="95">
        <v>399</v>
      </c>
      <c r="N296" s="105"/>
      <c r="O296" s="96">
        <v>463</v>
      </c>
      <c r="P296" s="99"/>
    </row>
    <row r="297" spans="1:16" s="9" customFormat="1" ht="15" customHeight="1" x14ac:dyDescent="0.25">
      <c r="A297" s="17"/>
      <c r="B297" s="94">
        <v>2017</v>
      </c>
      <c r="C297" s="95">
        <v>56577</v>
      </c>
      <c r="D297" s="95">
        <v>9955</v>
      </c>
      <c r="E297" s="96">
        <v>6964</v>
      </c>
      <c r="F297" s="95">
        <v>5023</v>
      </c>
      <c r="G297" s="95">
        <v>2760</v>
      </c>
      <c r="H297" s="95">
        <v>8482</v>
      </c>
      <c r="I297" s="99"/>
      <c r="J297" s="95">
        <v>5317</v>
      </c>
      <c r="K297" s="95">
        <v>540</v>
      </c>
      <c r="L297" s="96">
        <v>475</v>
      </c>
      <c r="M297" s="95">
        <v>397</v>
      </c>
      <c r="N297" s="95">
        <v>234</v>
      </c>
      <c r="O297" s="96">
        <v>464</v>
      </c>
      <c r="P297" s="99"/>
    </row>
    <row r="298" spans="1:16" s="9" customFormat="1" ht="15" customHeight="1" x14ac:dyDescent="0.25">
      <c r="A298" s="14"/>
      <c r="B298" s="94">
        <v>2016</v>
      </c>
      <c r="C298" s="95">
        <v>54647</v>
      </c>
      <c r="D298" s="95">
        <v>9059</v>
      </c>
      <c r="E298" s="96">
        <v>6505</v>
      </c>
      <c r="F298" s="95">
        <v>4576</v>
      </c>
      <c r="G298" s="95">
        <v>2489</v>
      </c>
      <c r="H298" s="95">
        <v>8207</v>
      </c>
      <c r="I298" s="99"/>
      <c r="J298" s="95">
        <v>5268</v>
      </c>
      <c r="K298" s="95">
        <v>564</v>
      </c>
      <c r="L298" s="96">
        <v>498</v>
      </c>
      <c r="M298" s="95">
        <v>417</v>
      </c>
      <c r="N298" s="95">
        <v>269</v>
      </c>
      <c r="O298" s="96">
        <v>490</v>
      </c>
      <c r="P298" s="99"/>
    </row>
    <row r="299" spans="1:16" s="9" customFormat="1" ht="15" customHeight="1" x14ac:dyDescent="0.25">
      <c r="A299" s="14"/>
      <c r="B299" s="94">
        <v>2015</v>
      </c>
      <c r="C299" s="95">
        <v>54626</v>
      </c>
      <c r="D299" s="95">
        <v>9512</v>
      </c>
      <c r="E299" s="96">
        <v>6685</v>
      </c>
      <c r="F299" s="95">
        <v>4955</v>
      </c>
      <c r="G299" s="95">
        <v>2691</v>
      </c>
      <c r="H299" s="95">
        <v>9114</v>
      </c>
      <c r="I299" s="99"/>
      <c r="J299" s="95">
        <v>5258</v>
      </c>
      <c r="K299" s="95">
        <v>681</v>
      </c>
      <c r="L299" s="96">
        <v>597</v>
      </c>
      <c r="M299" s="95">
        <v>492</v>
      </c>
      <c r="N299" s="95">
        <v>307</v>
      </c>
      <c r="O299" s="96">
        <v>521</v>
      </c>
      <c r="P299" s="99"/>
    </row>
    <row r="300" spans="1:16" s="9" customFormat="1" ht="15" customHeight="1" x14ac:dyDescent="0.25">
      <c r="A300" s="14"/>
      <c r="B300" s="94">
        <v>2014</v>
      </c>
      <c r="C300" s="95">
        <v>55324</v>
      </c>
      <c r="D300" s="95">
        <v>9544</v>
      </c>
      <c r="E300" s="96">
        <v>6432</v>
      </c>
      <c r="F300" s="95">
        <v>4536</v>
      </c>
      <c r="G300" s="95">
        <v>2405</v>
      </c>
      <c r="H300" s="95">
        <v>10273</v>
      </c>
      <c r="I300" s="99"/>
      <c r="J300" s="95">
        <v>5081</v>
      </c>
      <c r="K300" s="95">
        <v>667</v>
      </c>
      <c r="L300" s="96">
        <v>587</v>
      </c>
      <c r="M300" s="95">
        <v>482</v>
      </c>
      <c r="N300" s="95">
        <v>301</v>
      </c>
      <c r="O300" s="96">
        <v>512</v>
      </c>
      <c r="P300" s="99"/>
    </row>
    <row r="301" spans="1:16" s="9" customFormat="1" ht="15" customHeight="1" x14ac:dyDescent="0.25">
      <c r="A301" s="14"/>
      <c r="B301" s="94">
        <v>2013</v>
      </c>
      <c r="C301" s="95">
        <v>55354</v>
      </c>
      <c r="D301" s="95">
        <v>9280</v>
      </c>
      <c r="E301" s="95">
        <v>6396</v>
      </c>
      <c r="F301" s="95">
        <v>4427</v>
      </c>
      <c r="G301" s="95">
        <v>2240</v>
      </c>
      <c r="H301" s="95">
        <v>10431</v>
      </c>
      <c r="I301" s="99"/>
      <c r="J301" s="95">
        <v>4734</v>
      </c>
      <c r="K301" s="95">
        <v>611</v>
      </c>
      <c r="L301" s="95">
        <v>557</v>
      </c>
      <c r="M301" s="95">
        <v>465</v>
      </c>
      <c r="N301" s="95">
        <v>286</v>
      </c>
      <c r="O301" s="95">
        <v>400</v>
      </c>
      <c r="P301" s="99"/>
    </row>
    <row r="302" spans="1:16" s="1" customFormat="1" ht="15" customHeight="1" x14ac:dyDescent="0.25">
      <c r="A302" s="14"/>
      <c r="B302" s="94">
        <v>2012</v>
      </c>
      <c r="C302" s="95">
        <v>56802</v>
      </c>
      <c r="D302" s="95">
        <v>8047</v>
      </c>
      <c r="E302" s="95">
        <v>5462</v>
      </c>
      <c r="F302" s="95">
        <v>3729</v>
      </c>
      <c r="G302" s="95">
        <v>1859</v>
      </c>
      <c r="H302" s="95">
        <v>11053</v>
      </c>
      <c r="I302" s="99"/>
      <c r="J302" s="95">
        <v>4670</v>
      </c>
      <c r="K302" s="95">
        <v>447</v>
      </c>
      <c r="L302" s="95">
        <v>394</v>
      </c>
      <c r="M302" s="95">
        <v>321</v>
      </c>
      <c r="N302" s="95">
        <v>209</v>
      </c>
      <c r="O302" s="95">
        <v>547</v>
      </c>
      <c r="P302" s="99"/>
    </row>
    <row r="303" spans="1:16" s="1" customFormat="1" ht="15" customHeight="1" x14ac:dyDescent="0.25">
      <c r="A303" s="14"/>
      <c r="B303" s="94">
        <v>2011</v>
      </c>
      <c r="C303" s="95">
        <v>61683</v>
      </c>
      <c r="D303" s="95">
        <v>9501</v>
      </c>
      <c r="E303" s="95">
        <v>6317</v>
      </c>
      <c r="F303" s="95">
        <v>4103</v>
      </c>
      <c r="G303" s="95">
        <v>1903</v>
      </c>
      <c r="H303" s="95">
        <v>12725</v>
      </c>
      <c r="I303" s="99"/>
      <c r="J303" s="95">
        <v>4747</v>
      </c>
      <c r="K303" s="95">
        <v>471</v>
      </c>
      <c r="L303" s="95">
        <v>416</v>
      </c>
      <c r="M303" s="95">
        <v>335</v>
      </c>
      <c r="N303" s="95">
        <v>199</v>
      </c>
      <c r="O303" s="95">
        <v>513</v>
      </c>
      <c r="P303" s="99"/>
    </row>
    <row r="304" spans="1:16" s="1" customFormat="1" ht="15" customHeight="1" x14ac:dyDescent="0.25">
      <c r="A304" s="14"/>
      <c r="B304" s="94">
        <v>2010</v>
      </c>
      <c r="C304" s="95">
        <v>65325</v>
      </c>
      <c r="D304" s="95">
        <v>11300</v>
      </c>
      <c r="E304" s="95">
        <v>7903</v>
      </c>
      <c r="F304" s="95">
        <v>5004</v>
      </c>
      <c r="G304" s="95">
        <v>2151</v>
      </c>
      <c r="H304" s="95">
        <v>13121</v>
      </c>
      <c r="I304" s="99"/>
      <c r="J304" s="95">
        <v>4811</v>
      </c>
      <c r="K304" s="95">
        <v>501</v>
      </c>
      <c r="L304" s="95">
        <v>437</v>
      </c>
      <c r="M304" s="95">
        <v>357</v>
      </c>
      <c r="N304" s="95">
        <v>200</v>
      </c>
      <c r="O304" s="95">
        <v>521</v>
      </c>
      <c r="P304" s="99"/>
    </row>
    <row r="305" spans="1:16" s="1" customFormat="1" ht="15" customHeight="1" x14ac:dyDescent="0.25">
      <c r="A305" s="14"/>
      <c r="B305" s="94">
        <v>2009</v>
      </c>
      <c r="C305" s="95">
        <v>66673</v>
      </c>
      <c r="D305" s="95">
        <v>13015</v>
      </c>
      <c r="E305" s="95">
        <v>9468</v>
      </c>
      <c r="F305" s="95">
        <v>6318</v>
      </c>
      <c r="G305" s="95">
        <v>2576</v>
      </c>
      <c r="H305" s="95">
        <v>12452</v>
      </c>
      <c r="I305" s="99"/>
      <c r="J305" s="95">
        <v>4715</v>
      </c>
      <c r="K305" s="95">
        <v>478</v>
      </c>
      <c r="L305" s="95">
        <v>408</v>
      </c>
      <c r="M305" s="95">
        <v>322</v>
      </c>
      <c r="N305" s="95">
        <v>185</v>
      </c>
      <c r="O305" s="95">
        <v>449</v>
      </c>
      <c r="P305" s="99"/>
    </row>
    <row r="306" spans="1:16" s="1" customFormat="1" ht="15" customHeight="1" x14ac:dyDescent="0.25">
      <c r="A306" s="14"/>
      <c r="B306" s="94">
        <v>2008</v>
      </c>
      <c r="C306" s="100">
        <v>63924</v>
      </c>
      <c r="D306" s="100">
        <v>12020</v>
      </c>
      <c r="E306" s="100">
        <v>9287</v>
      </c>
      <c r="F306" s="100">
        <v>6405</v>
      </c>
      <c r="G306" s="100">
        <v>2750</v>
      </c>
      <c r="H306" s="100">
        <v>10966</v>
      </c>
      <c r="I306" s="100"/>
      <c r="J306" s="100">
        <v>4602</v>
      </c>
      <c r="K306" s="100">
        <v>563</v>
      </c>
      <c r="L306" s="100">
        <v>485</v>
      </c>
      <c r="M306" s="100">
        <v>419</v>
      </c>
      <c r="N306" s="100">
        <v>244</v>
      </c>
      <c r="O306" s="100">
        <v>365</v>
      </c>
      <c r="P306" s="100"/>
    </row>
    <row r="307" spans="1:16" s="9" customFormat="1" ht="15" customHeight="1" collapsed="1" x14ac:dyDescent="0.25">
      <c r="A307" s="14"/>
      <c r="B307" s="90" t="s">
        <v>20</v>
      </c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</row>
    <row r="308" spans="1:16" s="9" customFormat="1" ht="15" customHeight="1" x14ac:dyDescent="0.25">
      <c r="A308" s="14"/>
      <c r="B308" s="91">
        <v>2022</v>
      </c>
      <c r="C308" s="92">
        <v>116039</v>
      </c>
      <c r="D308" s="92">
        <v>15886</v>
      </c>
      <c r="E308" s="101"/>
      <c r="F308" s="102"/>
      <c r="G308" s="101"/>
      <c r="H308" s="92">
        <v>10360</v>
      </c>
      <c r="I308" s="92" t="s">
        <v>301</v>
      </c>
      <c r="J308" s="92">
        <v>23023</v>
      </c>
      <c r="K308" s="92">
        <v>2191</v>
      </c>
      <c r="L308" s="101"/>
      <c r="M308" s="102"/>
      <c r="N308" s="101"/>
      <c r="O308" s="92" t="s">
        <v>159</v>
      </c>
      <c r="P308" s="93"/>
    </row>
    <row r="309" spans="1:16" s="9" customFormat="1" ht="15" customHeight="1" x14ac:dyDescent="0.25">
      <c r="A309" s="14"/>
      <c r="B309" s="94">
        <v>2021</v>
      </c>
      <c r="C309" s="95">
        <v>109474</v>
      </c>
      <c r="D309" s="95">
        <v>15024</v>
      </c>
      <c r="E309" s="95">
        <v>12425</v>
      </c>
      <c r="F309" s="103"/>
      <c r="G309" s="104"/>
      <c r="H309" s="95">
        <v>9886</v>
      </c>
      <c r="I309" s="95" t="s">
        <v>300</v>
      </c>
      <c r="J309" s="95">
        <v>21818</v>
      </c>
      <c r="K309" s="95">
        <v>1859</v>
      </c>
      <c r="L309" s="95">
        <v>1666</v>
      </c>
      <c r="M309" s="103"/>
      <c r="N309" s="104"/>
      <c r="O309" s="95">
        <v>1173</v>
      </c>
      <c r="P309" s="95" t="s">
        <v>300</v>
      </c>
    </row>
    <row r="310" spans="1:16" s="9" customFormat="1" ht="15" customHeight="1" x14ac:dyDescent="0.25">
      <c r="A310" s="14"/>
      <c r="B310" s="94">
        <v>2020</v>
      </c>
      <c r="C310" s="96">
        <v>103397</v>
      </c>
      <c r="D310" s="96">
        <v>12372</v>
      </c>
      <c r="E310" s="95">
        <v>10496</v>
      </c>
      <c r="F310" s="95">
        <v>8565</v>
      </c>
      <c r="G310" s="104"/>
      <c r="H310" s="95">
        <v>9323</v>
      </c>
      <c r="I310" s="95"/>
      <c r="J310" s="95">
        <v>21522</v>
      </c>
      <c r="K310" s="96">
        <v>1693</v>
      </c>
      <c r="L310" s="95">
        <v>1482</v>
      </c>
      <c r="M310" s="95">
        <v>1353</v>
      </c>
      <c r="N310" s="104"/>
      <c r="O310" s="95">
        <v>1516</v>
      </c>
      <c r="P310" s="97"/>
    </row>
    <row r="311" spans="1:16" s="9" customFormat="1" ht="15" customHeight="1" x14ac:dyDescent="0.25">
      <c r="A311" s="14"/>
      <c r="B311" s="94">
        <v>2019</v>
      </c>
      <c r="C311" s="95">
        <v>101008</v>
      </c>
      <c r="D311" s="95">
        <v>12881</v>
      </c>
      <c r="E311" s="96">
        <v>10818</v>
      </c>
      <c r="F311" s="95">
        <v>8982</v>
      </c>
      <c r="G311" s="105"/>
      <c r="H311" s="95">
        <v>9701</v>
      </c>
      <c r="I311" s="98"/>
      <c r="J311" s="95">
        <v>21113</v>
      </c>
      <c r="K311" s="95">
        <v>2414</v>
      </c>
      <c r="L311" s="96">
        <v>2189</v>
      </c>
      <c r="M311" s="95">
        <v>1960</v>
      </c>
      <c r="N311" s="105"/>
      <c r="O311" s="96">
        <v>1156</v>
      </c>
      <c r="P311" s="99"/>
    </row>
    <row r="312" spans="1:16" s="9" customFormat="1" ht="15" customHeight="1" x14ac:dyDescent="0.25">
      <c r="A312" s="14"/>
      <c r="B312" s="94">
        <v>2018</v>
      </c>
      <c r="C312" s="95">
        <v>98006</v>
      </c>
      <c r="D312" s="95">
        <v>12600</v>
      </c>
      <c r="E312" s="96">
        <v>10584</v>
      </c>
      <c r="F312" s="95">
        <v>8625</v>
      </c>
      <c r="G312" s="105"/>
      <c r="H312" s="95">
        <v>9955</v>
      </c>
      <c r="I312" s="99"/>
      <c r="J312" s="95">
        <v>19821</v>
      </c>
      <c r="K312" s="95">
        <v>2022</v>
      </c>
      <c r="L312" s="96">
        <v>1821</v>
      </c>
      <c r="M312" s="95">
        <v>1655</v>
      </c>
      <c r="N312" s="105"/>
      <c r="O312" s="96">
        <v>1139</v>
      </c>
      <c r="P312" s="99"/>
    </row>
    <row r="313" spans="1:16" s="9" customFormat="1" ht="15" customHeight="1" x14ac:dyDescent="0.25">
      <c r="A313" s="17"/>
      <c r="B313" s="94">
        <v>2017</v>
      </c>
      <c r="C313" s="95">
        <v>94740</v>
      </c>
      <c r="D313" s="95">
        <v>12527</v>
      </c>
      <c r="E313" s="96">
        <v>10118</v>
      </c>
      <c r="F313" s="95">
        <v>8192</v>
      </c>
      <c r="G313" s="95">
        <v>5330</v>
      </c>
      <c r="H313" s="95">
        <v>8826</v>
      </c>
      <c r="I313" s="99"/>
      <c r="J313" s="95">
        <v>18816</v>
      </c>
      <c r="K313" s="95">
        <v>1761</v>
      </c>
      <c r="L313" s="96">
        <v>1591</v>
      </c>
      <c r="M313" s="95">
        <v>1428</v>
      </c>
      <c r="N313" s="95">
        <v>1126</v>
      </c>
      <c r="O313" s="96">
        <v>976</v>
      </c>
      <c r="P313" s="99"/>
    </row>
    <row r="314" spans="1:16" s="9" customFormat="1" ht="15" customHeight="1" x14ac:dyDescent="0.25">
      <c r="A314" s="14"/>
      <c r="B314" s="94">
        <v>2016</v>
      </c>
      <c r="C314" s="95">
        <v>90728</v>
      </c>
      <c r="D314" s="95">
        <v>12089</v>
      </c>
      <c r="E314" s="96">
        <v>9852</v>
      </c>
      <c r="F314" s="95">
        <v>8025</v>
      </c>
      <c r="G314" s="95">
        <v>5075</v>
      </c>
      <c r="H314" s="95">
        <v>8539</v>
      </c>
      <c r="I314" s="99"/>
      <c r="J314" s="95">
        <v>18115</v>
      </c>
      <c r="K314" s="95">
        <v>1644</v>
      </c>
      <c r="L314" s="96">
        <v>1479</v>
      </c>
      <c r="M314" s="95">
        <v>1339</v>
      </c>
      <c r="N314" s="95">
        <v>996</v>
      </c>
      <c r="O314" s="96">
        <v>1049</v>
      </c>
      <c r="P314" s="99"/>
    </row>
    <row r="315" spans="1:16" s="9" customFormat="1" ht="15" customHeight="1" x14ac:dyDescent="0.25">
      <c r="A315" s="14"/>
      <c r="B315" s="94">
        <v>2015</v>
      </c>
      <c r="C315" s="95">
        <v>86978</v>
      </c>
      <c r="D315" s="95">
        <v>11668</v>
      </c>
      <c r="E315" s="96">
        <v>9505</v>
      </c>
      <c r="F315" s="95">
        <v>7783</v>
      </c>
      <c r="G315" s="95">
        <v>4904</v>
      </c>
      <c r="H315" s="95">
        <v>8439</v>
      </c>
      <c r="I315" s="99"/>
      <c r="J315" s="95">
        <v>17595</v>
      </c>
      <c r="K315" s="95">
        <v>1642</v>
      </c>
      <c r="L315" s="96">
        <v>1485</v>
      </c>
      <c r="M315" s="95">
        <v>1309</v>
      </c>
      <c r="N315" s="95">
        <v>1026</v>
      </c>
      <c r="O315" s="96">
        <v>1101</v>
      </c>
      <c r="P315" s="99"/>
    </row>
    <row r="316" spans="1:16" s="9" customFormat="1" ht="15" customHeight="1" x14ac:dyDescent="0.25">
      <c r="A316" s="14"/>
      <c r="B316" s="94">
        <v>2014</v>
      </c>
      <c r="C316" s="95">
        <v>83703</v>
      </c>
      <c r="D316" s="95">
        <v>9803</v>
      </c>
      <c r="E316" s="96">
        <v>7983</v>
      </c>
      <c r="F316" s="95">
        <v>6527</v>
      </c>
      <c r="G316" s="95">
        <v>4217</v>
      </c>
      <c r="H316" s="95">
        <v>8350</v>
      </c>
      <c r="I316" s="99"/>
      <c r="J316" s="95">
        <v>17032</v>
      </c>
      <c r="K316" s="95">
        <v>1638</v>
      </c>
      <c r="L316" s="96">
        <v>1460</v>
      </c>
      <c r="M316" s="95">
        <v>1276</v>
      </c>
      <c r="N316" s="95">
        <v>995</v>
      </c>
      <c r="O316" s="96">
        <v>1071</v>
      </c>
      <c r="P316" s="99"/>
    </row>
    <row r="317" spans="1:16" s="9" customFormat="1" ht="15" customHeight="1" x14ac:dyDescent="0.25">
      <c r="A317" s="14"/>
      <c r="B317" s="94">
        <v>2013</v>
      </c>
      <c r="C317" s="95">
        <v>81530</v>
      </c>
      <c r="D317" s="95">
        <v>8576</v>
      </c>
      <c r="E317" s="95">
        <v>7031</v>
      </c>
      <c r="F317" s="95">
        <v>5657</v>
      </c>
      <c r="G317" s="95">
        <v>3747</v>
      </c>
      <c r="H317" s="95">
        <v>8019</v>
      </c>
      <c r="I317" s="99"/>
      <c r="J317" s="95">
        <v>16592</v>
      </c>
      <c r="K317" s="95">
        <v>1753</v>
      </c>
      <c r="L317" s="95">
        <v>1602</v>
      </c>
      <c r="M317" s="95">
        <v>1410</v>
      </c>
      <c r="N317" s="95">
        <v>1076</v>
      </c>
      <c r="O317" s="95">
        <v>1125</v>
      </c>
      <c r="P317" s="99"/>
    </row>
    <row r="318" spans="1:16" s="1" customFormat="1" ht="15" customHeight="1" x14ac:dyDescent="0.25">
      <c r="A318" s="14"/>
      <c r="B318" s="94">
        <v>2012</v>
      </c>
      <c r="C318" s="95">
        <v>81883</v>
      </c>
      <c r="D318" s="95">
        <v>8295</v>
      </c>
      <c r="E318" s="95">
        <v>6647</v>
      </c>
      <c r="F318" s="95">
        <v>5354</v>
      </c>
      <c r="G318" s="95">
        <v>3513</v>
      </c>
      <c r="H318" s="95">
        <v>8772</v>
      </c>
      <c r="I318" s="99"/>
      <c r="J318" s="95">
        <v>16023</v>
      </c>
      <c r="K318" s="95">
        <v>1387</v>
      </c>
      <c r="L318" s="95">
        <v>1248</v>
      </c>
      <c r="M318" s="95">
        <v>1108</v>
      </c>
      <c r="N318" s="95">
        <v>832</v>
      </c>
      <c r="O318" s="95">
        <v>1198</v>
      </c>
      <c r="P318" s="99"/>
    </row>
    <row r="319" spans="1:16" s="1" customFormat="1" ht="15" customHeight="1" x14ac:dyDescent="0.25">
      <c r="A319" s="14"/>
      <c r="B319" s="94">
        <v>2011</v>
      </c>
      <c r="C319" s="95">
        <v>83323</v>
      </c>
      <c r="D319" s="95">
        <v>9713</v>
      </c>
      <c r="E319" s="95">
        <v>7903</v>
      </c>
      <c r="F319" s="95">
        <v>6419</v>
      </c>
      <c r="G319" s="95">
        <v>4190</v>
      </c>
      <c r="H319" s="95">
        <v>9749</v>
      </c>
      <c r="I319" s="99"/>
      <c r="J319" s="95">
        <v>15911</v>
      </c>
      <c r="K319" s="95">
        <v>1831</v>
      </c>
      <c r="L319" s="95">
        <v>1662</v>
      </c>
      <c r="M319" s="95">
        <v>1492</v>
      </c>
      <c r="N319" s="95">
        <v>1141</v>
      </c>
      <c r="O319" s="95">
        <v>1252</v>
      </c>
      <c r="P319" s="99"/>
    </row>
    <row r="320" spans="1:16" s="1" customFormat="1" ht="15" customHeight="1" x14ac:dyDescent="0.25">
      <c r="A320" s="14"/>
      <c r="B320" s="94">
        <v>2010</v>
      </c>
      <c r="C320" s="95">
        <v>82897</v>
      </c>
      <c r="D320" s="95">
        <v>9462</v>
      </c>
      <c r="E320" s="95">
        <v>7538</v>
      </c>
      <c r="F320" s="95">
        <v>5953</v>
      </c>
      <c r="G320" s="95">
        <v>3730</v>
      </c>
      <c r="H320" s="95">
        <v>9249</v>
      </c>
      <c r="I320" s="99"/>
      <c r="J320" s="95">
        <v>15346</v>
      </c>
      <c r="K320" s="95">
        <v>1708</v>
      </c>
      <c r="L320" s="95">
        <v>1398</v>
      </c>
      <c r="M320" s="95">
        <v>1199</v>
      </c>
      <c r="N320" s="95">
        <v>852</v>
      </c>
      <c r="O320" s="95">
        <v>1252</v>
      </c>
      <c r="P320" s="99"/>
    </row>
    <row r="321" spans="1:16" s="1" customFormat="1" ht="15" customHeight="1" x14ac:dyDescent="0.25">
      <c r="A321" s="14"/>
      <c r="B321" s="94">
        <v>2009</v>
      </c>
      <c r="C321" s="95">
        <v>82028</v>
      </c>
      <c r="D321" s="95">
        <v>10297</v>
      </c>
      <c r="E321" s="95">
        <v>8451</v>
      </c>
      <c r="F321" s="95">
        <v>6712</v>
      </c>
      <c r="G321" s="95">
        <v>4069</v>
      </c>
      <c r="H321" s="95">
        <v>8268</v>
      </c>
      <c r="I321" s="99"/>
      <c r="J321" s="95">
        <v>14650</v>
      </c>
      <c r="K321" s="95">
        <v>1490</v>
      </c>
      <c r="L321" s="95">
        <v>1274</v>
      </c>
      <c r="M321" s="95">
        <v>1075</v>
      </c>
      <c r="N321" s="95">
        <v>741</v>
      </c>
      <c r="O321" s="95">
        <v>1050</v>
      </c>
      <c r="P321" s="99"/>
    </row>
    <row r="322" spans="1:16" s="1" customFormat="1" ht="15" customHeight="1" x14ac:dyDescent="0.25">
      <c r="A322" s="14"/>
      <c r="B322" s="94">
        <v>2008</v>
      </c>
      <c r="C322" s="100">
        <v>79151</v>
      </c>
      <c r="D322" s="100">
        <v>10387</v>
      </c>
      <c r="E322" s="100">
        <v>8601</v>
      </c>
      <c r="F322" s="100">
        <v>6928</v>
      </c>
      <c r="G322" s="100">
        <v>4267</v>
      </c>
      <c r="H322" s="100">
        <v>7336</v>
      </c>
      <c r="I322" s="100"/>
      <c r="J322" s="100">
        <v>13998</v>
      </c>
      <c r="K322" s="100">
        <v>1471</v>
      </c>
      <c r="L322" s="100">
        <v>1284</v>
      </c>
      <c r="M322" s="100">
        <v>1138</v>
      </c>
      <c r="N322" s="100">
        <v>827</v>
      </c>
      <c r="O322" s="100">
        <v>863</v>
      </c>
      <c r="P322" s="100"/>
    </row>
    <row r="323" spans="1:16" s="9" customFormat="1" ht="15" customHeight="1" collapsed="1" x14ac:dyDescent="0.25">
      <c r="A323" s="14"/>
      <c r="B323" s="90" t="s">
        <v>21</v>
      </c>
      <c r="C323" s="90"/>
      <c r="D323" s="90"/>
      <c r="E323" s="90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</row>
    <row r="324" spans="1:16" s="9" customFormat="1" ht="15" customHeight="1" x14ac:dyDescent="0.25">
      <c r="A324" s="14"/>
      <c r="B324" s="91">
        <v>2022</v>
      </c>
      <c r="C324" s="92">
        <v>44294</v>
      </c>
      <c r="D324" s="92">
        <v>8717</v>
      </c>
      <c r="E324" s="101"/>
      <c r="F324" s="102"/>
      <c r="G324" s="101"/>
      <c r="H324" s="92">
        <v>4720</v>
      </c>
      <c r="I324" s="92" t="s">
        <v>301</v>
      </c>
      <c r="J324" s="92">
        <v>7136</v>
      </c>
      <c r="K324" s="92">
        <v>897</v>
      </c>
      <c r="L324" s="101"/>
      <c r="M324" s="102"/>
      <c r="N324" s="101"/>
      <c r="O324" s="92" t="s">
        <v>159</v>
      </c>
      <c r="P324" s="93"/>
    </row>
    <row r="325" spans="1:16" s="9" customFormat="1" ht="15" customHeight="1" x14ac:dyDescent="0.25">
      <c r="A325" s="14"/>
      <c r="B325" s="94">
        <v>2021</v>
      </c>
      <c r="C325" s="95">
        <v>38608</v>
      </c>
      <c r="D325" s="95">
        <v>5960</v>
      </c>
      <c r="E325" s="95">
        <v>4576</v>
      </c>
      <c r="F325" s="103"/>
      <c r="G325" s="104"/>
      <c r="H325" s="95">
        <v>4260</v>
      </c>
      <c r="I325" s="95" t="s">
        <v>300</v>
      </c>
      <c r="J325" s="95">
        <v>6651</v>
      </c>
      <c r="K325" s="95">
        <v>660</v>
      </c>
      <c r="L325" s="95">
        <v>593</v>
      </c>
      <c r="M325" s="103"/>
      <c r="N325" s="104"/>
      <c r="O325" s="95">
        <v>537</v>
      </c>
      <c r="P325" s="95" t="s">
        <v>300</v>
      </c>
    </row>
    <row r="326" spans="1:16" s="9" customFormat="1" ht="15" customHeight="1" x14ac:dyDescent="0.25">
      <c r="A326" s="14"/>
      <c r="B326" s="94">
        <v>2020</v>
      </c>
      <c r="C326" s="96">
        <v>37113</v>
      </c>
      <c r="D326" s="96">
        <v>4597</v>
      </c>
      <c r="E326" s="95">
        <v>3328</v>
      </c>
      <c r="F326" s="95">
        <v>2634</v>
      </c>
      <c r="G326" s="104"/>
      <c r="H326" s="95">
        <v>4530</v>
      </c>
      <c r="I326" s="95"/>
      <c r="J326" s="95">
        <v>6904</v>
      </c>
      <c r="K326" s="96">
        <v>680</v>
      </c>
      <c r="L326" s="95">
        <v>557</v>
      </c>
      <c r="M326" s="95">
        <v>512</v>
      </c>
      <c r="N326" s="104"/>
      <c r="O326" s="95">
        <v>902</v>
      </c>
      <c r="P326" s="97"/>
    </row>
    <row r="327" spans="1:16" s="9" customFormat="1" ht="15" customHeight="1" x14ac:dyDescent="0.25">
      <c r="A327" s="14"/>
      <c r="B327" s="94">
        <v>2019</v>
      </c>
      <c r="C327" s="95">
        <v>38287</v>
      </c>
      <c r="D327" s="95">
        <v>6312</v>
      </c>
      <c r="E327" s="96">
        <v>4488</v>
      </c>
      <c r="F327" s="95">
        <v>3393</v>
      </c>
      <c r="G327" s="105"/>
      <c r="H327" s="95">
        <v>5628</v>
      </c>
      <c r="I327" s="98"/>
      <c r="J327" s="95">
        <v>6841</v>
      </c>
      <c r="K327" s="95">
        <v>1219</v>
      </c>
      <c r="L327" s="96">
        <v>1021</v>
      </c>
      <c r="M327" s="95">
        <v>798</v>
      </c>
      <c r="N327" s="105"/>
      <c r="O327" s="96">
        <v>778</v>
      </c>
      <c r="P327" s="99"/>
    </row>
    <row r="328" spans="1:16" s="9" customFormat="1" ht="15" customHeight="1" x14ac:dyDescent="0.25">
      <c r="A328" s="14"/>
      <c r="B328" s="94">
        <v>2018</v>
      </c>
      <c r="C328" s="95">
        <v>36689</v>
      </c>
      <c r="D328" s="95">
        <v>6370</v>
      </c>
      <c r="E328" s="96">
        <v>4796</v>
      </c>
      <c r="F328" s="95">
        <v>3632</v>
      </c>
      <c r="G328" s="105"/>
      <c r="H328" s="95">
        <v>5011</v>
      </c>
      <c r="I328" s="99"/>
      <c r="J328" s="95">
        <v>6205</v>
      </c>
      <c r="K328" s="95">
        <v>1304</v>
      </c>
      <c r="L328" s="96">
        <v>1141</v>
      </c>
      <c r="M328" s="95">
        <v>945</v>
      </c>
      <c r="N328" s="105"/>
      <c r="O328" s="96">
        <v>591</v>
      </c>
      <c r="P328" s="99"/>
    </row>
    <row r="329" spans="1:16" s="9" customFormat="1" ht="15" customHeight="1" x14ac:dyDescent="0.25">
      <c r="A329" s="17"/>
      <c r="B329" s="94">
        <v>2017</v>
      </c>
      <c r="C329" s="95">
        <v>35742</v>
      </c>
      <c r="D329" s="95">
        <v>6849</v>
      </c>
      <c r="E329" s="96">
        <v>4858</v>
      </c>
      <c r="F329" s="95">
        <v>3762</v>
      </c>
      <c r="G329" s="95">
        <v>2239</v>
      </c>
      <c r="H329" s="95">
        <v>4598</v>
      </c>
      <c r="I329" s="99"/>
      <c r="J329" s="95">
        <v>5528</v>
      </c>
      <c r="K329" s="95">
        <v>1219</v>
      </c>
      <c r="L329" s="96">
        <v>1074</v>
      </c>
      <c r="M329" s="95">
        <v>912</v>
      </c>
      <c r="N329" s="95">
        <v>569</v>
      </c>
      <c r="O329" s="96">
        <v>523</v>
      </c>
      <c r="P329" s="99"/>
    </row>
    <row r="330" spans="1:16" s="9" customFormat="1" ht="15" customHeight="1" x14ac:dyDescent="0.25">
      <c r="A330" s="14"/>
      <c r="B330" s="94">
        <v>2016</v>
      </c>
      <c r="C330" s="95">
        <v>32815</v>
      </c>
      <c r="D330" s="95">
        <v>6325</v>
      </c>
      <c r="E330" s="96">
        <v>4641</v>
      </c>
      <c r="F330" s="95">
        <v>3523</v>
      </c>
      <c r="G330" s="95">
        <v>1920</v>
      </c>
      <c r="H330" s="95">
        <v>4161</v>
      </c>
      <c r="I330" s="99"/>
      <c r="J330" s="95">
        <v>4791</v>
      </c>
      <c r="K330" s="95">
        <v>936</v>
      </c>
      <c r="L330" s="96">
        <v>830</v>
      </c>
      <c r="M330" s="95">
        <v>676</v>
      </c>
      <c r="N330" s="95">
        <v>449</v>
      </c>
      <c r="O330" s="96">
        <v>480</v>
      </c>
      <c r="P330" s="99"/>
    </row>
    <row r="331" spans="1:16" s="9" customFormat="1" ht="15" customHeight="1" x14ac:dyDescent="0.25">
      <c r="A331" s="14"/>
      <c r="B331" s="94">
        <v>2015</v>
      </c>
      <c r="C331" s="95">
        <v>30471</v>
      </c>
      <c r="D331" s="95">
        <v>5604</v>
      </c>
      <c r="E331" s="96">
        <v>3919</v>
      </c>
      <c r="F331" s="95">
        <v>3079</v>
      </c>
      <c r="G331" s="95">
        <v>1771</v>
      </c>
      <c r="H331" s="95">
        <v>4025</v>
      </c>
      <c r="I331" s="99"/>
      <c r="J331" s="95">
        <v>4313</v>
      </c>
      <c r="K331" s="95">
        <v>757</v>
      </c>
      <c r="L331" s="96">
        <v>658</v>
      </c>
      <c r="M331" s="95">
        <v>553</v>
      </c>
      <c r="N331" s="95">
        <v>391</v>
      </c>
      <c r="O331" s="96">
        <v>471</v>
      </c>
      <c r="P331" s="99"/>
    </row>
    <row r="332" spans="1:16" s="9" customFormat="1" ht="15" customHeight="1" x14ac:dyDescent="0.25">
      <c r="A332" s="14"/>
      <c r="B332" s="94">
        <v>2014</v>
      </c>
      <c r="C332" s="95">
        <v>28844</v>
      </c>
      <c r="D332" s="95">
        <v>4895</v>
      </c>
      <c r="E332" s="96">
        <v>3335</v>
      </c>
      <c r="F332" s="95">
        <v>2531</v>
      </c>
      <c r="G332" s="95">
        <v>1441</v>
      </c>
      <c r="H332" s="95">
        <v>4067</v>
      </c>
      <c r="I332" s="99"/>
      <c r="J332" s="95">
        <v>3981</v>
      </c>
      <c r="K332" s="95">
        <v>638</v>
      </c>
      <c r="L332" s="96">
        <v>569</v>
      </c>
      <c r="M332" s="95">
        <v>466</v>
      </c>
      <c r="N332" s="95">
        <v>310</v>
      </c>
      <c r="O332" s="96">
        <v>433</v>
      </c>
      <c r="P332" s="99"/>
    </row>
    <row r="333" spans="1:16" s="9" customFormat="1" ht="15" customHeight="1" x14ac:dyDescent="0.25">
      <c r="A333" s="14"/>
      <c r="B333" s="94">
        <v>2013</v>
      </c>
      <c r="C333" s="95">
        <v>27898</v>
      </c>
      <c r="D333" s="95">
        <v>4367</v>
      </c>
      <c r="E333" s="95">
        <v>3006</v>
      </c>
      <c r="F333" s="95">
        <v>2262</v>
      </c>
      <c r="G333" s="95">
        <v>1345</v>
      </c>
      <c r="H333" s="95">
        <v>4218</v>
      </c>
      <c r="I333" s="99"/>
      <c r="J333" s="95">
        <v>3802</v>
      </c>
      <c r="K333" s="95">
        <v>691</v>
      </c>
      <c r="L333" s="95">
        <v>619</v>
      </c>
      <c r="M333" s="95">
        <v>526</v>
      </c>
      <c r="N333" s="95">
        <v>358</v>
      </c>
      <c r="O333" s="95">
        <v>467</v>
      </c>
      <c r="P333" s="99"/>
    </row>
    <row r="334" spans="1:16" s="1" customFormat="1" ht="15" customHeight="1" x14ac:dyDescent="0.25">
      <c r="A334" s="14"/>
      <c r="B334" s="94">
        <v>2012</v>
      </c>
      <c r="C334" s="95">
        <v>28243</v>
      </c>
      <c r="D334" s="95">
        <v>4039</v>
      </c>
      <c r="E334" s="95">
        <v>2653</v>
      </c>
      <c r="F334" s="95">
        <v>1881</v>
      </c>
      <c r="G334" s="95">
        <v>1124</v>
      </c>
      <c r="H334" s="95">
        <v>4709</v>
      </c>
      <c r="I334" s="99"/>
      <c r="J334" s="95">
        <v>3616</v>
      </c>
      <c r="K334" s="95">
        <v>496</v>
      </c>
      <c r="L334" s="95">
        <v>416</v>
      </c>
      <c r="M334" s="95">
        <v>334</v>
      </c>
      <c r="N334" s="95">
        <v>220</v>
      </c>
      <c r="O334" s="95">
        <v>530</v>
      </c>
      <c r="P334" s="99"/>
    </row>
    <row r="335" spans="1:16" s="1" customFormat="1" ht="15" customHeight="1" x14ac:dyDescent="0.25">
      <c r="A335" s="14"/>
      <c r="B335" s="94">
        <v>2011</v>
      </c>
      <c r="C335" s="95">
        <v>29626</v>
      </c>
      <c r="D335" s="95">
        <v>5060</v>
      </c>
      <c r="E335" s="95">
        <v>3315</v>
      </c>
      <c r="F335" s="95">
        <v>2345</v>
      </c>
      <c r="G335" s="95">
        <v>1313</v>
      </c>
      <c r="H335" s="95">
        <v>5384</v>
      </c>
      <c r="I335" s="99"/>
      <c r="J335" s="95">
        <v>3627</v>
      </c>
      <c r="K335" s="95">
        <v>514</v>
      </c>
      <c r="L335" s="95">
        <v>433</v>
      </c>
      <c r="M335" s="95">
        <v>345</v>
      </c>
      <c r="N335" s="95">
        <v>226</v>
      </c>
      <c r="O335" s="95">
        <v>483</v>
      </c>
      <c r="P335" s="99"/>
    </row>
    <row r="336" spans="1:16" s="1" customFormat="1" ht="15" customHeight="1" x14ac:dyDescent="0.25">
      <c r="A336" s="14"/>
      <c r="B336" s="94">
        <v>2010</v>
      </c>
      <c r="C336" s="95">
        <v>29346</v>
      </c>
      <c r="D336" s="95">
        <v>3853</v>
      </c>
      <c r="E336" s="95">
        <v>2608</v>
      </c>
      <c r="F336" s="95">
        <v>1821</v>
      </c>
      <c r="G336" s="95">
        <v>937</v>
      </c>
      <c r="H336" s="95">
        <v>4874</v>
      </c>
      <c r="I336" s="99"/>
      <c r="J336" s="95">
        <v>3567</v>
      </c>
      <c r="K336" s="95">
        <v>554</v>
      </c>
      <c r="L336" s="95">
        <v>451</v>
      </c>
      <c r="M336" s="95">
        <v>355</v>
      </c>
      <c r="N336" s="95">
        <v>194</v>
      </c>
      <c r="O336" s="95">
        <v>451</v>
      </c>
      <c r="P336" s="99"/>
    </row>
    <row r="337" spans="1:16" s="1" customFormat="1" ht="15" customHeight="1" x14ac:dyDescent="0.25">
      <c r="A337" s="14"/>
      <c r="B337" s="94">
        <v>2009</v>
      </c>
      <c r="C337" s="95">
        <v>31007</v>
      </c>
      <c r="D337" s="95">
        <v>4394</v>
      </c>
      <c r="E337" s="95">
        <v>2976</v>
      </c>
      <c r="F337" s="95">
        <v>2095</v>
      </c>
      <c r="G337" s="95">
        <v>1025</v>
      </c>
      <c r="H337" s="95">
        <v>5269</v>
      </c>
      <c r="I337" s="99"/>
      <c r="J337" s="95">
        <v>3390</v>
      </c>
      <c r="K337" s="95">
        <v>554</v>
      </c>
      <c r="L337" s="95">
        <v>480</v>
      </c>
      <c r="M337" s="95">
        <v>395</v>
      </c>
      <c r="N337" s="95">
        <v>213</v>
      </c>
      <c r="O337" s="95">
        <v>402</v>
      </c>
      <c r="P337" s="99"/>
    </row>
    <row r="338" spans="1:16" s="1" customFormat="1" ht="15" customHeight="1" x14ac:dyDescent="0.25">
      <c r="A338" s="14"/>
      <c r="B338" s="94">
        <v>2008</v>
      </c>
      <c r="C338" s="100">
        <v>31446</v>
      </c>
      <c r="D338" s="100">
        <v>5455</v>
      </c>
      <c r="E338" s="100">
        <v>3847</v>
      </c>
      <c r="F338" s="100">
        <v>2625</v>
      </c>
      <c r="G338" s="100">
        <v>1309</v>
      </c>
      <c r="H338" s="100">
        <v>4720</v>
      </c>
      <c r="I338" s="100"/>
      <c r="J338" s="100">
        <v>3223</v>
      </c>
      <c r="K338" s="100">
        <v>577</v>
      </c>
      <c r="L338" s="100">
        <v>477</v>
      </c>
      <c r="M338" s="100">
        <v>394</v>
      </c>
      <c r="N338" s="100">
        <v>244</v>
      </c>
      <c r="O338" s="100">
        <v>386</v>
      </c>
      <c r="P338" s="100"/>
    </row>
    <row r="339" spans="1:16" s="9" customFormat="1" ht="15" customHeight="1" collapsed="1" x14ac:dyDescent="0.25">
      <c r="A339" s="14"/>
      <c r="B339" s="90" t="s">
        <v>176</v>
      </c>
      <c r="C339" s="90"/>
      <c r="D339" s="90"/>
      <c r="E339" s="90"/>
      <c r="F339" s="90"/>
      <c r="G339" s="90"/>
      <c r="H339" s="90"/>
      <c r="I339" s="90"/>
      <c r="J339" s="90"/>
      <c r="K339" s="90"/>
      <c r="L339" s="90"/>
      <c r="M339" s="90"/>
      <c r="N339" s="90"/>
      <c r="O339" s="90"/>
      <c r="P339" s="90"/>
    </row>
    <row r="340" spans="1:16" s="9" customFormat="1" ht="15" customHeight="1" x14ac:dyDescent="0.25">
      <c r="A340" s="14"/>
      <c r="B340" s="91">
        <v>2022</v>
      </c>
      <c r="C340" s="92">
        <v>70544</v>
      </c>
      <c r="D340" s="92">
        <v>9742</v>
      </c>
      <c r="E340" s="101"/>
      <c r="F340" s="102"/>
      <c r="G340" s="101"/>
      <c r="H340" s="92">
        <v>5217</v>
      </c>
      <c r="I340" s="92" t="s">
        <v>301</v>
      </c>
      <c r="J340" s="92">
        <v>11335</v>
      </c>
      <c r="K340" s="92">
        <v>998</v>
      </c>
      <c r="L340" s="101"/>
      <c r="M340" s="102"/>
      <c r="N340" s="101"/>
      <c r="O340" s="92" t="s">
        <v>159</v>
      </c>
      <c r="P340" s="93"/>
    </row>
    <row r="341" spans="1:16" s="9" customFormat="1" ht="15" customHeight="1" x14ac:dyDescent="0.25">
      <c r="A341" s="14"/>
      <c r="B341" s="94">
        <v>2021</v>
      </c>
      <c r="C341" s="95">
        <v>65113</v>
      </c>
      <c r="D341" s="95">
        <v>7091</v>
      </c>
      <c r="E341" s="95">
        <v>5799</v>
      </c>
      <c r="F341" s="103"/>
      <c r="G341" s="104"/>
      <c r="H341" s="95">
        <v>4897</v>
      </c>
      <c r="I341" s="95" t="s">
        <v>300</v>
      </c>
      <c r="J341" s="95">
        <v>11181</v>
      </c>
      <c r="K341" s="95">
        <v>862</v>
      </c>
      <c r="L341" s="95">
        <v>746</v>
      </c>
      <c r="M341" s="103"/>
      <c r="N341" s="104"/>
      <c r="O341" s="95">
        <v>1037</v>
      </c>
      <c r="P341" s="95" t="s">
        <v>300</v>
      </c>
    </row>
    <row r="342" spans="1:16" s="9" customFormat="1" ht="15" customHeight="1" x14ac:dyDescent="0.25">
      <c r="A342" s="14"/>
      <c r="B342" s="94">
        <v>2020</v>
      </c>
      <c r="C342" s="96">
        <v>64478</v>
      </c>
      <c r="D342" s="96">
        <v>6976</v>
      </c>
      <c r="E342" s="95">
        <v>5566</v>
      </c>
      <c r="F342" s="95">
        <v>4719</v>
      </c>
      <c r="G342" s="104"/>
      <c r="H342" s="95">
        <v>6044</v>
      </c>
      <c r="I342" s="95"/>
      <c r="J342" s="95">
        <v>12116</v>
      </c>
      <c r="K342" s="96">
        <v>1153</v>
      </c>
      <c r="L342" s="95">
        <v>898</v>
      </c>
      <c r="M342" s="95">
        <v>763</v>
      </c>
      <c r="N342" s="104"/>
      <c r="O342" s="95">
        <v>1667</v>
      </c>
      <c r="P342" s="97"/>
    </row>
    <row r="343" spans="1:16" s="9" customFormat="1" ht="15" customHeight="1" x14ac:dyDescent="0.25">
      <c r="A343" s="14"/>
      <c r="B343" s="94">
        <v>2019</v>
      </c>
      <c r="C343" s="95">
        <v>64823</v>
      </c>
      <c r="D343" s="95">
        <v>8683</v>
      </c>
      <c r="E343" s="96">
        <v>6985</v>
      </c>
      <c r="F343" s="95">
        <v>5596</v>
      </c>
      <c r="G343" s="105"/>
      <c r="H343" s="95">
        <v>6275</v>
      </c>
      <c r="I343" s="98"/>
      <c r="J343" s="95">
        <v>12310</v>
      </c>
      <c r="K343" s="95">
        <v>1461</v>
      </c>
      <c r="L343" s="96">
        <v>1224</v>
      </c>
      <c r="M343" s="95">
        <v>954</v>
      </c>
      <c r="N343" s="105"/>
      <c r="O343" s="96">
        <v>1398</v>
      </c>
      <c r="P343" s="99"/>
    </row>
    <row r="344" spans="1:16" s="9" customFormat="1" ht="15" customHeight="1" x14ac:dyDescent="0.25">
      <c r="A344" s="14"/>
      <c r="B344" s="94">
        <v>2018</v>
      </c>
      <c r="C344" s="95">
        <v>61680</v>
      </c>
      <c r="D344" s="95">
        <v>8214</v>
      </c>
      <c r="E344" s="96">
        <v>6774</v>
      </c>
      <c r="F344" s="95">
        <v>5588</v>
      </c>
      <c r="G344" s="105"/>
      <c r="H344" s="95">
        <v>5623</v>
      </c>
      <c r="I344" s="99"/>
      <c r="J344" s="95">
        <v>12085</v>
      </c>
      <c r="K344" s="95">
        <v>1289</v>
      </c>
      <c r="L344" s="96">
        <v>1096</v>
      </c>
      <c r="M344" s="95">
        <v>890</v>
      </c>
      <c r="N344" s="105"/>
      <c r="O344" s="96">
        <v>1227</v>
      </c>
      <c r="P344" s="99"/>
    </row>
    <row r="345" spans="1:16" s="9" customFormat="1" ht="15" customHeight="1" x14ac:dyDescent="0.25">
      <c r="A345" s="17"/>
      <c r="B345" s="94">
        <v>2017</v>
      </c>
      <c r="C345" s="95">
        <v>59541</v>
      </c>
      <c r="D345" s="95">
        <v>8116</v>
      </c>
      <c r="E345" s="96">
        <v>6236</v>
      </c>
      <c r="F345" s="95">
        <v>5152</v>
      </c>
      <c r="G345" s="95">
        <v>3578</v>
      </c>
      <c r="H345" s="95">
        <v>5560</v>
      </c>
      <c r="I345" s="99"/>
      <c r="J345" s="95">
        <v>12022</v>
      </c>
      <c r="K345" s="95">
        <v>1270</v>
      </c>
      <c r="L345" s="96">
        <v>1097</v>
      </c>
      <c r="M345" s="95">
        <v>899</v>
      </c>
      <c r="N345" s="95">
        <v>524</v>
      </c>
      <c r="O345" s="96">
        <v>1196</v>
      </c>
      <c r="P345" s="99"/>
    </row>
    <row r="346" spans="1:16" s="9" customFormat="1" ht="15" customHeight="1" x14ac:dyDescent="0.25">
      <c r="A346" s="14"/>
      <c r="B346" s="94">
        <v>2016</v>
      </c>
      <c r="C346" s="95">
        <v>56904</v>
      </c>
      <c r="D346" s="95">
        <v>7496</v>
      </c>
      <c r="E346" s="96">
        <v>5892</v>
      </c>
      <c r="F346" s="95">
        <v>4804</v>
      </c>
      <c r="G346" s="95">
        <v>3296</v>
      </c>
      <c r="H346" s="95">
        <v>5415</v>
      </c>
      <c r="I346" s="99"/>
      <c r="J346" s="95">
        <v>11998</v>
      </c>
      <c r="K346" s="95">
        <v>1312</v>
      </c>
      <c r="L346" s="96">
        <v>1109</v>
      </c>
      <c r="M346" s="95">
        <v>927</v>
      </c>
      <c r="N346" s="95">
        <v>540</v>
      </c>
      <c r="O346" s="96">
        <v>1240</v>
      </c>
      <c r="P346" s="99"/>
    </row>
    <row r="347" spans="1:16" s="9" customFormat="1" ht="15" customHeight="1" x14ac:dyDescent="0.25">
      <c r="A347" s="14"/>
      <c r="B347" s="94">
        <v>2015</v>
      </c>
      <c r="C347" s="95">
        <v>55273</v>
      </c>
      <c r="D347" s="95">
        <v>7589</v>
      </c>
      <c r="E347" s="96">
        <v>5975</v>
      </c>
      <c r="F347" s="95">
        <v>4947</v>
      </c>
      <c r="G347" s="95">
        <v>3354</v>
      </c>
      <c r="H347" s="95">
        <v>5621</v>
      </c>
      <c r="I347" s="99"/>
      <c r="J347" s="95">
        <v>11990</v>
      </c>
      <c r="K347" s="95">
        <v>1409</v>
      </c>
      <c r="L347" s="96">
        <v>1225</v>
      </c>
      <c r="M347" s="95">
        <v>1005</v>
      </c>
      <c r="N347" s="95">
        <v>634</v>
      </c>
      <c r="O347" s="96">
        <v>1267</v>
      </c>
      <c r="P347" s="99"/>
    </row>
    <row r="348" spans="1:16" s="9" customFormat="1" ht="15" customHeight="1" x14ac:dyDescent="0.25">
      <c r="A348" s="14"/>
      <c r="B348" s="94">
        <v>2014</v>
      </c>
      <c r="C348" s="95">
        <v>53698</v>
      </c>
      <c r="D348" s="95">
        <v>7094</v>
      </c>
      <c r="E348" s="96">
        <v>5508</v>
      </c>
      <c r="F348" s="95">
        <v>4464</v>
      </c>
      <c r="G348" s="95">
        <v>3064</v>
      </c>
      <c r="H348" s="95">
        <v>5789</v>
      </c>
      <c r="I348" s="99"/>
      <c r="J348" s="95">
        <v>11929</v>
      </c>
      <c r="K348" s="95">
        <v>1477</v>
      </c>
      <c r="L348" s="96">
        <v>1238</v>
      </c>
      <c r="M348" s="95">
        <v>1038</v>
      </c>
      <c r="N348" s="95">
        <v>683</v>
      </c>
      <c r="O348" s="96">
        <v>1360</v>
      </c>
      <c r="P348" s="99"/>
    </row>
    <row r="349" spans="1:16" s="9" customFormat="1" ht="15" customHeight="1" x14ac:dyDescent="0.25">
      <c r="A349" s="14"/>
      <c r="B349" s="94">
        <v>2013</v>
      </c>
      <c r="C349" s="95">
        <v>53138</v>
      </c>
      <c r="D349" s="95">
        <v>7230</v>
      </c>
      <c r="E349" s="95">
        <v>5561</v>
      </c>
      <c r="F349" s="95">
        <v>4492</v>
      </c>
      <c r="G349" s="95">
        <v>3099</v>
      </c>
      <c r="H349" s="95">
        <v>6299</v>
      </c>
      <c r="I349" s="99"/>
      <c r="J349" s="95">
        <v>11775</v>
      </c>
      <c r="K349" s="95">
        <v>1612</v>
      </c>
      <c r="L349" s="95">
        <v>1427</v>
      </c>
      <c r="M349" s="95">
        <v>1200</v>
      </c>
      <c r="N349" s="95">
        <v>786</v>
      </c>
      <c r="O349" s="95">
        <v>1303</v>
      </c>
      <c r="P349" s="99"/>
    </row>
    <row r="350" spans="1:16" s="1" customFormat="1" ht="15" customHeight="1" x14ac:dyDescent="0.25">
      <c r="A350" s="14"/>
      <c r="B350" s="94">
        <v>2012</v>
      </c>
      <c r="C350" s="95">
        <v>53674</v>
      </c>
      <c r="D350" s="95">
        <v>5886</v>
      </c>
      <c r="E350" s="95">
        <v>4374</v>
      </c>
      <c r="F350" s="95">
        <v>3389</v>
      </c>
      <c r="G350" s="95">
        <v>2240</v>
      </c>
      <c r="H350" s="95">
        <v>7769</v>
      </c>
      <c r="I350" s="99"/>
      <c r="J350" s="95">
        <v>11888</v>
      </c>
      <c r="K350" s="95">
        <v>1137</v>
      </c>
      <c r="L350" s="95">
        <v>971</v>
      </c>
      <c r="M350" s="95">
        <v>770</v>
      </c>
      <c r="N350" s="95">
        <v>455</v>
      </c>
      <c r="O350" s="95">
        <v>1744</v>
      </c>
      <c r="P350" s="99"/>
    </row>
    <row r="351" spans="1:16" s="1" customFormat="1" ht="15" customHeight="1" x14ac:dyDescent="0.25">
      <c r="A351" s="14"/>
      <c r="B351" s="94">
        <v>2011</v>
      </c>
      <c r="C351" s="95">
        <v>56583</v>
      </c>
      <c r="D351" s="95">
        <v>5979</v>
      </c>
      <c r="E351" s="95">
        <v>4203</v>
      </c>
      <c r="F351" s="95">
        <v>3142</v>
      </c>
      <c r="G351" s="95">
        <v>1942</v>
      </c>
      <c r="H351" s="95">
        <v>8623</v>
      </c>
      <c r="I351" s="99"/>
      <c r="J351" s="95">
        <v>12546</v>
      </c>
      <c r="K351" s="95">
        <v>1357</v>
      </c>
      <c r="L351" s="95">
        <v>1129</v>
      </c>
      <c r="M351" s="95">
        <v>857</v>
      </c>
      <c r="N351" s="95">
        <v>483</v>
      </c>
      <c r="O351" s="95">
        <v>1758</v>
      </c>
      <c r="P351" s="99"/>
    </row>
    <row r="352" spans="1:16" s="1" customFormat="1" ht="15" customHeight="1" x14ac:dyDescent="0.25">
      <c r="A352" s="14"/>
      <c r="B352" s="94">
        <v>2010</v>
      </c>
      <c r="C352" s="95">
        <v>59313</v>
      </c>
      <c r="D352" s="95">
        <v>5885</v>
      </c>
      <c r="E352" s="95">
        <v>4241</v>
      </c>
      <c r="F352" s="95">
        <v>3107</v>
      </c>
      <c r="G352" s="95">
        <v>1859</v>
      </c>
      <c r="H352" s="95">
        <v>8847</v>
      </c>
      <c r="I352" s="99"/>
      <c r="J352" s="95">
        <v>12612</v>
      </c>
      <c r="K352" s="95">
        <v>1600</v>
      </c>
      <c r="L352" s="95">
        <v>1362</v>
      </c>
      <c r="M352" s="95">
        <v>1051</v>
      </c>
      <c r="N352" s="95">
        <v>560</v>
      </c>
      <c r="O352" s="95">
        <v>1436</v>
      </c>
      <c r="P352" s="99"/>
    </row>
    <row r="353" spans="1:16" s="1" customFormat="1" ht="15" customHeight="1" x14ac:dyDescent="0.25">
      <c r="A353" s="14"/>
      <c r="B353" s="94">
        <v>2009</v>
      </c>
      <c r="C353" s="95">
        <v>63489</v>
      </c>
      <c r="D353" s="95">
        <v>6566</v>
      </c>
      <c r="E353" s="95">
        <v>4635</v>
      </c>
      <c r="F353" s="95">
        <v>3376</v>
      </c>
      <c r="G353" s="95">
        <v>1855</v>
      </c>
      <c r="H353" s="95">
        <v>9836</v>
      </c>
      <c r="I353" s="99"/>
      <c r="J353" s="95">
        <v>12399</v>
      </c>
      <c r="K353" s="95">
        <v>1526</v>
      </c>
      <c r="L353" s="95">
        <v>1293</v>
      </c>
      <c r="M353" s="95">
        <v>1033</v>
      </c>
      <c r="N353" s="95">
        <v>546</v>
      </c>
      <c r="O353" s="95">
        <v>1450</v>
      </c>
      <c r="P353" s="99"/>
    </row>
    <row r="354" spans="1:16" s="1" customFormat="1" ht="15" customHeight="1" x14ac:dyDescent="0.25">
      <c r="A354" s="14"/>
      <c r="B354" s="94">
        <v>2008</v>
      </c>
      <c r="C354" s="100">
        <v>67788</v>
      </c>
      <c r="D354" s="100">
        <v>8107</v>
      </c>
      <c r="E354" s="100">
        <v>5841</v>
      </c>
      <c r="F354" s="100">
        <v>4073</v>
      </c>
      <c r="G354" s="100">
        <v>2124</v>
      </c>
      <c r="H354" s="100">
        <v>10729</v>
      </c>
      <c r="I354" s="100"/>
      <c r="J354" s="100">
        <v>12070</v>
      </c>
      <c r="K354" s="100">
        <v>1596</v>
      </c>
      <c r="L354" s="100">
        <v>1340</v>
      </c>
      <c r="M354" s="100">
        <v>1107</v>
      </c>
      <c r="N354" s="100">
        <v>573</v>
      </c>
      <c r="O354" s="100">
        <v>1178</v>
      </c>
      <c r="P354" s="100"/>
    </row>
    <row r="355" spans="1:16" ht="15" customHeight="1" collapsed="1" x14ac:dyDescent="0.25">
      <c r="B355" s="145" t="s">
        <v>22</v>
      </c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</row>
    <row r="356" spans="1:16" s="9" customFormat="1" ht="15" customHeight="1" collapsed="1" x14ac:dyDescent="0.25">
      <c r="A356" s="14"/>
      <c r="B356" s="90" t="s">
        <v>23</v>
      </c>
      <c r="C356" s="90"/>
      <c r="D356" s="90"/>
      <c r="E356" s="90"/>
      <c r="F356" s="90"/>
      <c r="G356" s="90"/>
      <c r="H356" s="90"/>
      <c r="I356" s="90"/>
      <c r="J356" s="90"/>
      <c r="K356" s="90"/>
      <c r="L356" s="90"/>
      <c r="M356" s="90"/>
      <c r="N356" s="90"/>
      <c r="O356" s="90"/>
      <c r="P356" s="90"/>
    </row>
    <row r="357" spans="1:16" s="9" customFormat="1" ht="15" customHeight="1" x14ac:dyDescent="0.25">
      <c r="A357" s="14"/>
      <c r="B357" s="91">
        <v>2022</v>
      </c>
      <c r="C357" s="92">
        <v>489310</v>
      </c>
      <c r="D357" s="92">
        <v>73058</v>
      </c>
      <c r="E357" s="101"/>
      <c r="F357" s="102"/>
      <c r="G357" s="101"/>
      <c r="H357" s="92">
        <v>49295</v>
      </c>
      <c r="I357" s="92" t="s">
        <v>301</v>
      </c>
      <c r="J357" s="92">
        <v>140018</v>
      </c>
      <c r="K357" s="92">
        <v>11919</v>
      </c>
      <c r="L357" s="101"/>
      <c r="M357" s="102"/>
      <c r="N357" s="101"/>
      <c r="O357" s="92" t="s">
        <v>159</v>
      </c>
      <c r="P357" s="93"/>
    </row>
    <row r="358" spans="1:16" s="9" customFormat="1" ht="15" customHeight="1" x14ac:dyDescent="0.25">
      <c r="A358" s="14"/>
      <c r="B358" s="94">
        <v>2021</v>
      </c>
      <c r="C358" s="95">
        <v>462121</v>
      </c>
      <c r="D358" s="95">
        <v>58521</v>
      </c>
      <c r="E358" s="95">
        <v>45365</v>
      </c>
      <c r="F358" s="103"/>
      <c r="G358" s="104"/>
      <c r="H358" s="95">
        <v>44565</v>
      </c>
      <c r="I358" s="95" t="s">
        <v>300</v>
      </c>
      <c r="J358" s="95">
        <v>135682</v>
      </c>
      <c r="K358" s="95">
        <v>11187</v>
      </c>
      <c r="L358" s="95">
        <v>10032</v>
      </c>
      <c r="M358" s="103"/>
      <c r="N358" s="104"/>
      <c r="O358" s="95">
        <v>8920</v>
      </c>
      <c r="P358" s="95" t="s">
        <v>300</v>
      </c>
    </row>
    <row r="359" spans="1:16" s="9" customFormat="1" ht="15" customHeight="1" collapsed="1" x14ac:dyDescent="0.25">
      <c r="A359" s="14"/>
      <c r="B359" s="90" t="s">
        <v>24</v>
      </c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</row>
    <row r="360" spans="1:16" s="9" customFormat="1" ht="15" customHeight="1" x14ac:dyDescent="0.25">
      <c r="A360" s="14"/>
      <c r="B360" s="91">
        <v>2022</v>
      </c>
      <c r="C360" s="92">
        <v>215268</v>
      </c>
      <c r="D360" s="92">
        <v>29290</v>
      </c>
      <c r="E360" s="101"/>
      <c r="F360" s="102"/>
      <c r="G360" s="101"/>
      <c r="H360" s="92">
        <v>21760</v>
      </c>
      <c r="I360" s="92" t="s">
        <v>301</v>
      </c>
      <c r="J360" s="92">
        <v>59969</v>
      </c>
      <c r="K360" s="92">
        <v>4508</v>
      </c>
      <c r="L360" s="101"/>
      <c r="M360" s="102"/>
      <c r="N360" s="101"/>
      <c r="O360" s="92" t="s">
        <v>159</v>
      </c>
      <c r="P360" s="93"/>
    </row>
    <row r="361" spans="1:16" s="9" customFormat="1" ht="15" customHeight="1" x14ac:dyDescent="0.25">
      <c r="A361" s="14"/>
      <c r="B361" s="94">
        <v>2021</v>
      </c>
      <c r="C361" s="95">
        <v>205564</v>
      </c>
      <c r="D361" s="95">
        <v>24857</v>
      </c>
      <c r="E361" s="95">
        <v>18699</v>
      </c>
      <c r="F361" s="103"/>
      <c r="G361" s="104"/>
      <c r="H361" s="95">
        <v>19842</v>
      </c>
      <c r="I361" s="95" t="s">
        <v>300</v>
      </c>
      <c r="J361" s="95">
        <v>58600</v>
      </c>
      <c r="K361" s="95">
        <v>4321</v>
      </c>
      <c r="L361" s="95">
        <v>3838</v>
      </c>
      <c r="M361" s="103"/>
      <c r="N361" s="104"/>
      <c r="O361" s="95">
        <v>3731</v>
      </c>
      <c r="P361" s="95" t="s">
        <v>300</v>
      </c>
    </row>
    <row r="362" spans="1:16" s="9" customFormat="1" ht="15" customHeight="1" collapsed="1" x14ac:dyDescent="0.25">
      <c r="A362" s="14"/>
      <c r="B362" s="90" t="s">
        <v>309</v>
      </c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</row>
    <row r="363" spans="1:16" s="9" customFormat="1" ht="15" customHeight="1" x14ac:dyDescent="0.25">
      <c r="A363" s="14"/>
      <c r="B363" s="91">
        <v>2022</v>
      </c>
      <c r="C363" s="92">
        <v>102444</v>
      </c>
      <c r="D363" s="92">
        <v>14418</v>
      </c>
      <c r="E363" s="101"/>
      <c r="F363" s="102"/>
      <c r="G363" s="101"/>
      <c r="H363" s="92">
        <v>10215</v>
      </c>
      <c r="I363" s="92" t="s">
        <v>301</v>
      </c>
      <c r="J363" s="92">
        <v>30044</v>
      </c>
      <c r="K363" s="92">
        <v>2531</v>
      </c>
      <c r="L363" s="101"/>
      <c r="M363" s="102"/>
      <c r="N363" s="101"/>
      <c r="O363" s="92" t="s">
        <v>159</v>
      </c>
      <c r="P363" s="93"/>
    </row>
    <row r="364" spans="1:16" s="9" customFormat="1" ht="15" customHeight="1" x14ac:dyDescent="0.25">
      <c r="A364" s="14"/>
      <c r="B364" s="94">
        <v>2021</v>
      </c>
      <c r="C364" s="95">
        <v>96794</v>
      </c>
      <c r="D364" s="95">
        <v>12143</v>
      </c>
      <c r="E364" s="95">
        <v>9339</v>
      </c>
      <c r="F364" s="103"/>
      <c r="G364" s="104"/>
      <c r="H364" s="95">
        <v>9433</v>
      </c>
      <c r="I364" s="95" t="s">
        <v>300</v>
      </c>
      <c r="J364" s="95">
        <v>29133</v>
      </c>
      <c r="K364" s="95">
        <v>2297</v>
      </c>
      <c r="L364" s="95">
        <v>2037</v>
      </c>
      <c r="M364" s="103"/>
      <c r="N364" s="104"/>
      <c r="O364" s="95">
        <v>2010</v>
      </c>
      <c r="P364" s="95" t="s">
        <v>300</v>
      </c>
    </row>
    <row r="365" spans="1:16" s="9" customFormat="1" ht="15" customHeight="1" collapsed="1" x14ac:dyDescent="0.25">
      <c r="A365" s="14"/>
      <c r="B365" s="90" t="s">
        <v>308</v>
      </c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</row>
    <row r="366" spans="1:16" s="9" customFormat="1" ht="15" customHeight="1" x14ac:dyDescent="0.25">
      <c r="A366" s="14"/>
      <c r="B366" s="91">
        <v>2022</v>
      </c>
      <c r="C366" s="92">
        <v>338443</v>
      </c>
      <c r="D366" s="92">
        <v>63182</v>
      </c>
      <c r="E366" s="101"/>
      <c r="F366" s="102"/>
      <c r="G366" s="101"/>
      <c r="H366" s="92">
        <v>36510</v>
      </c>
      <c r="I366" s="92" t="s">
        <v>301</v>
      </c>
      <c r="J366" s="92">
        <v>102121</v>
      </c>
      <c r="K366" s="92">
        <v>11490</v>
      </c>
      <c r="L366" s="101"/>
      <c r="M366" s="102"/>
      <c r="N366" s="101"/>
      <c r="O366" s="92" t="s">
        <v>159</v>
      </c>
      <c r="P366" s="93"/>
    </row>
    <row r="367" spans="1:16" s="9" customFormat="1" ht="15" customHeight="1" x14ac:dyDescent="0.25">
      <c r="A367" s="14"/>
      <c r="B367" s="94">
        <v>2021</v>
      </c>
      <c r="C367" s="95">
        <v>310730</v>
      </c>
      <c r="D367" s="95">
        <v>50147</v>
      </c>
      <c r="E367" s="95">
        <v>37037</v>
      </c>
      <c r="F367" s="103"/>
      <c r="G367" s="104"/>
      <c r="H367" s="95">
        <v>37393</v>
      </c>
      <c r="I367" s="95" t="s">
        <v>300</v>
      </c>
      <c r="J367" s="95">
        <v>97708</v>
      </c>
      <c r="K367" s="95">
        <v>9208</v>
      </c>
      <c r="L367" s="95">
        <v>8095</v>
      </c>
      <c r="M367" s="103"/>
      <c r="N367" s="104"/>
      <c r="O367" s="95">
        <v>8086</v>
      </c>
      <c r="P367" s="95" t="s">
        <v>300</v>
      </c>
    </row>
    <row r="368" spans="1:16" s="9" customFormat="1" ht="15" customHeight="1" collapsed="1" x14ac:dyDescent="0.25">
      <c r="A368" s="14"/>
      <c r="B368" s="90" t="s">
        <v>307</v>
      </c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</row>
    <row r="369" spans="1:16" s="9" customFormat="1" ht="15" customHeight="1" x14ac:dyDescent="0.25">
      <c r="A369" s="14"/>
      <c r="B369" s="91">
        <v>2022</v>
      </c>
      <c r="C369" s="92">
        <v>93515</v>
      </c>
      <c r="D369" s="92">
        <v>18824</v>
      </c>
      <c r="E369" s="101"/>
      <c r="F369" s="102"/>
      <c r="G369" s="101"/>
      <c r="H369" s="92">
        <v>10622</v>
      </c>
      <c r="I369" s="92" t="s">
        <v>301</v>
      </c>
      <c r="J369" s="92">
        <v>24545</v>
      </c>
      <c r="K369" s="92">
        <v>3032</v>
      </c>
      <c r="L369" s="101"/>
      <c r="M369" s="102"/>
      <c r="N369" s="101"/>
      <c r="O369" s="92" t="s">
        <v>159</v>
      </c>
      <c r="P369" s="93"/>
    </row>
    <row r="370" spans="1:16" s="9" customFormat="1" ht="15" customHeight="1" x14ac:dyDescent="0.25">
      <c r="A370" s="14"/>
      <c r="B370" s="94">
        <v>2021</v>
      </c>
      <c r="C370" s="95">
        <v>85246</v>
      </c>
      <c r="D370" s="95">
        <v>15069</v>
      </c>
      <c r="E370" s="95">
        <v>10960</v>
      </c>
      <c r="F370" s="103"/>
      <c r="G370" s="104"/>
      <c r="H370" s="95">
        <v>11006</v>
      </c>
      <c r="I370" s="95" t="s">
        <v>300</v>
      </c>
      <c r="J370" s="95">
        <v>23074</v>
      </c>
      <c r="K370" s="95">
        <v>2367</v>
      </c>
      <c r="L370" s="95">
        <v>2101</v>
      </c>
      <c r="M370" s="103"/>
      <c r="N370" s="104"/>
      <c r="O370" s="95">
        <v>1975</v>
      </c>
      <c r="P370" s="95" t="s">
        <v>300</v>
      </c>
    </row>
    <row r="371" spans="1:16" s="9" customFormat="1" ht="15" customHeight="1" collapsed="1" x14ac:dyDescent="0.25">
      <c r="A371" s="14"/>
      <c r="B371" s="90" t="s">
        <v>25</v>
      </c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</row>
    <row r="372" spans="1:16" s="9" customFormat="1" ht="15" customHeight="1" x14ac:dyDescent="0.25">
      <c r="A372" s="14"/>
      <c r="B372" s="91">
        <v>2022</v>
      </c>
      <c r="C372" s="92">
        <v>64536</v>
      </c>
      <c r="D372" s="92">
        <v>8453</v>
      </c>
      <c r="E372" s="101"/>
      <c r="F372" s="102"/>
      <c r="G372" s="101"/>
      <c r="H372" s="92">
        <v>6503</v>
      </c>
      <c r="I372" s="92" t="s">
        <v>301</v>
      </c>
      <c r="J372" s="92">
        <v>17792</v>
      </c>
      <c r="K372" s="92">
        <v>1531</v>
      </c>
      <c r="L372" s="101"/>
      <c r="M372" s="102"/>
      <c r="N372" s="101"/>
      <c r="O372" s="92" t="s">
        <v>159</v>
      </c>
      <c r="P372" s="93"/>
    </row>
    <row r="373" spans="1:16" s="9" customFormat="1" ht="15" customHeight="1" x14ac:dyDescent="0.25">
      <c r="A373" s="14"/>
      <c r="B373" s="94">
        <v>2021</v>
      </c>
      <c r="C373" s="95">
        <v>62090</v>
      </c>
      <c r="D373" s="95">
        <v>7507</v>
      </c>
      <c r="E373" s="95">
        <v>5524</v>
      </c>
      <c r="F373" s="103"/>
      <c r="G373" s="104"/>
      <c r="H373" s="95">
        <v>6517</v>
      </c>
      <c r="I373" s="95" t="s">
        <v>300</v>
      </c>
      <c r="J373" s="95">
        <v>17253</v>
      </c>
      <c r="K373" s="95">
        <v>1470</v>
      </c>
      <c r="L373" s="95">
        <v>1282</v>
      </c>
      <c r="M373" s="103"/>
      <c r="N373" s="104"/>
      <c r="O373" s="95">
        <v>1263</v>
      </c>
      <c r="P373" s="95" t="s">
        <v>300</v>
      </c>
    </row>
    <row r="374" spans="1:16" s="9" customFormat="1" ht="15" customHeight="1" collapsed="1" x14ac:dyDescent="0.25">
      <c r="A374" s="14"/>
      <c r="B374" s="90" t="s">
        <v>26</v>
      </c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</row>
    <row r="375" spans="1:16" s="9" customFormat="1" ht="15" customHeight="1" x14ac:dyDescent="0.25">
      <c r="A375" s="14"/>
      <c r="B375" s="91">
        <v>2022</v>
      </c>
      <c r="C375" s="92">
        <v>87441</v>
      </c>
      <c r="D375" s="92">
        <v>15674</v>
      </c>
      <c r="E375" s="101"/>
      <c r="F375" s="102"/>
      <c r="G375" s="101"/>
      <c r="H375" s="92">
        <v>9313</v>
      </c>
      <c r="I375" s="92" t="s">
        <v>301</v>
      </c>
      <c r="J375" s="92">
        <v>21223</v>
      </c>
      <c r="K375" s="92">
        <v>2230</v>
      </c>
      <c r="L375" s="101"/>
      <c r="M375" s="102"/>
      <c r="N375" s="101"/>
      <c r="O375" s="92" t="s">
        <v>159</v>
      </c>
      <c r="P375" s="93"/>
    </row>
    <row r="376" spans="1:16" s="9" customFormat="1" ht="15" customHeight="1" x14ac:dyDescent="0.25">
      <c r="A376" s="14"/>
      <c r="B376" s="94">
        <v>2021</v>
      </c>
      <c r="C376" s="95">
        <v>77348</v>
      </c>
      <c r="D376" s="95">
        <v>10724</v>
      </c>
      <c r="E376" s="95">
        <v>8087</v>
      </c>
      <c r="F376" s="103"/>
      <c r="G376" s="104"/>
      <c r="H376" s="95">
        <v>8436</v>
      </c>
      <c r="I376" s="95" t="s">
        <v>300</v>
      </c>
      <c r="J376" s="95">
        <v>20314</v>
      </c>
      <c r="K376" s="95">
        <v>1818</v>
      </c>
      <c r="L376" s="95">
        <v>1615</v>
      </c>
      <c r="M376" s="103"/>
      <c r="N376" s="104"/>
      <c r="O376" s="95">
        <v>1572</v>
      </c>
      <c r="P376" s="95" t="s">
        <v>300</v>
      </c>
    </row>
    <row r="377" spans="1:16" s="9" customFormat="1" ht="15" customHeight="1" collapsed="1" x14ac:dyDescent="0.25">
      <c r="A377" s="14"/>
      <c r="B377" s="90" t="s">
        <v>306</v>
      </c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</row>
    <row r="378" spans="1:16" s="9" customFormat="1" ht="15" customHeight="1" x14ac:dyDescent="0.25">
      <c r="A378" s="14"/>
      <c r="B378" s="91">
        <v>2022</v>
      </c>
      <c r="C378" s="92">
        <v>30549</v>
      </c>
      <c r="D378" s="92">
        <v>4139</v>
      </c>
      <c r="E378" s="101"/>
      <c r="F378" s="102"/>
      <c r="G378" s="101"/>
      <c r="H378" s="92">
        <v>3228</v>
      </c>
      <c r="I378" s="92" t="s">
        <v>301</v>
      </c>
      <c r="J378" s="92">
        <v>6065</v>
      </c>
      <c r="K378" s="92">
        <v>499</v>
      </c>
      <c r="L378" s="101"/>
      <c r="M378" s="102"/>
      <c r="N378" s="101"/>
      <c r="O378" s="92" t="s">
        <v>159</v>
      </c>
      <c r="P378" s="93"/>
    </row>
    <row r="379" spans="1:16" s="9" customFormat="1" ht="15" customHeight="1" x14ac:dyDescent="0.25">
      <c r="A379" s="14"/>
      <c r="B379" s="94">
        <v>2021</v>
      </c>
      <c r="C379" s="95">
        <v>29156</v>
      </c>
      <c r="D379" s="95">
        <v>3641</v>
      </c>
      <c r="E379" s="95">
        <v>2757</v>
      </c>
      <c r="F379" s="103"/>
      <c r="G379" s="104"/>
      <c r="H379" s="95">
        <v>2945</v>
      </c>
      <c r="I379" s="95" t="s">
        <v>300</v>
      </c>
      <c r="J379" s="95">
        <v>5791</v>
      </c>
      <c r="K379" s="95">
        <v>441</v>
      </c>
      <c r="L379" s="95">
        <v>405</v>
      </c>
      <c r="M379" s="103"/>
      <c r="N379" s="104"/>
      <c r="O379" s="95">
        <v>318</v>
      </c>
      <c r="P379" s="95" t="s">
        <v>300</v>
      </c>
    </row>
    <row r="380" spans="1:16" s="9" customFormat="1" ht="15" customHeight="1" collapsed="1" x14ac:dyDescent="0.25">
      <c r="A380" s="14"/>
      <c r="B380" s="90" t="s">
        <v>305</v>
      </c>
      <c r="C380" s="90"/>
      <c r="D380" s="90"/>
      <c r="E380" s="90"/>
      <c r="F380" s="90"/>
      <c r="G380" s="90"/>
      <c r="H380" s="90"/>
      <c r="I380" s="90"/>
      <c r="J380" s="90"/>
      <c r="K380" s="90"/>
      <c r="L380" s="90"/>
      <c r="M380" s="90"/>
      <c r="N380" s="90"/>
      <c r="O380" s="90"/>
      <c r="P380" s="90"/>
    </row>
    <row r="381" spans="1:16" s="9" customFormat="1" ht="15" customHeight="1" x14ac:dyDescent="0.25">
      <c r="A381" s="14"/>
      <c r="B381" s="91">
        <v>2022</v>
      </c>
      <c r="C381" s="92">
        <v>32222</v>
      </c>
      <c r="D381" s="92">
        <v>5135</v>
      </c>
      <c r="E381" s="101"/>
      <c r="F381" s="102"/>
      <c r="G381" s="101"/>
      <c r="H381" s="92">
        <v>3215</v>
      </c>
      <c r="I381" s="92" t="s">
        <v>301</v>
      </c>
      <c r="J381" s="92">
        <v>8665</v>
      </c>
      <c r="K381" s="92">
        <v>976</v>
      </c>
      <c r="L381" s="101"/>
      <c r="M381" s="102"/>
      <c r="N381" s="101"/>
      <c r="O381" s="92" t="s">
        <v>159</v>
      </c>
      <c r="P381" s="93"/>
    </row>
    <row r="382" spans="1:16" s="9" customFormat="1" ht="15" customHeight="1" x14ac:dyDescent="0.25">
      <c r="A382" s="14"/>
      <c r="B382" s="94">
        <v>2021</v>
      </c>
      <c r="C382" s="95">
        <v>29986</v>
      </c>
      <c r="D382" s="95">
        <v>4427</v>
      </c>
      <c r="E382" s="95">
        <v>3380</v>
      </c>
      <c r="F382" s="103"/>
      <c r="G382" s="104"/>
      <c r="H382" s="95">
        <v>3057</v>
      </c>
      <c r="I382" s="95" t="s">
        <v>300</v>
      </c>
      <c r="J382" s="95">
        <v>8217</v>
      </c>
      <c r="K382" s="95">
        <v>908</v>
      </c>
      <c r="L382" s="95">
        <v>776</v>
      </c>
      <c r="M382" s="103"/>
      <c r="N382" s="104"/>
      <c r="O382" s="95">
        <v>636</v>
      </c>
      <c r="P382" s="95" t="s">
        <v>300</v>
      </c>
    </row>
    <row r="383" spans="1:16" ht="5.0999999999999996" customHeight="1" thickBot="1" x14ac:dyDescent="0.3">
      <c r="B383" s="106"/>
      <c r="C383" s="106"/>
      <c r="D383" s="106"/>
      <c r="E383" s="106"/>
      <c r="F383" s="106"/>
      <c r="G383" s="106"/>
      <c r="H383" s="106"/>
      <c r="I383" s="106"/>
      <c r="J383" s="106"/>
      <c r="K383" s="106"/>
      <c r="L383" s="106"/>
      <c r="M383" s="106"/>
      <c r="N383" s="106"/>
      <c r="O383" s="106"/>
      <c r="P383" s="106"/>
    </row>
    <row r="384" spans="1:16" ht="5.0999999999999996" customHeight="1" thickTop="1" x14ac:dyDescent="0.25">
      <c r="B384" s="140"/>
      <c r="C384" s="140"/>
      <c r="D384" s="140"/>
      <c r="E384" s="140"/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40"/>
    </row>
    <row r="385" spans="2:4" ht="15" customHeight="1" x14ac:dyDescent="0.25">
      <c r="B385" s="141" t="s">
        <v>303</v>
      </c>
      <c r="C385" s="21"/>
      <c r="D385" s="21"/>
    </row>
    <row r="386" spans="2:4" ht="15" hidden="1" customHeight="1" x14ac:dyDescent="0.25"/>
    <row r="387" spans="2:4" ht="15" hidden="1" customHeight="1" x14ac:dyDescent="0.25"/>
    <row r="388" spans="2:4" ht="15" hidden="1" customHeight="1" x14ac:dyDescent="0.25"/>
  </sheetData>
  <sheetProtection sheet="1" objects="1" scenarios="1"/>
  <mergeCells count="25">
    <mergeCell ref="L5:M5"/>
    <mergeCell ref="K10:N10"/>
    <mergeCell ref="M12:M13"/>
    <mergeCell ref="N12:N13"/>
    <mergeCell ref="K11:K13"/>
    <mergeCell ref="J8:P9"/>
    <mergeCell ref="L11:N11"/>
    <mergeCell ref="L12:L13"/>
    <mergeCell ref="K3:K5"/>
    <mergeCell ref="B8:B14"/>
    <mergeCell ref="G5:I5"/>
    <mergeCell ref="D5:E5"/>
    <mergeCell ref="D11:D13"/>
    <mergeCell ref="G12:G13"/>
    <mergeCell ref="E12:E13"/>
    <mergeCell ref="C8:I9"/>
    <mergeCell ref="E11:G11"/>
    <mergeCell ref="O14:P14"/>
    <mergeCell ref="O10:P13"/>
    <mergeCell ref="F12:F13"/>
    <mergeCell ref="D10:G10"/>
    <mergeCell ref="C10:C13"/>
    <mergeCell ref="J10:J13"/>
    <mergeCell ref="H14:I14"/>
    <mergeCell ref="H10:I13"/>
  </mergeCells>
  <conditionalFormatting sqref="C18:C32 D35 C35:C49 C51:C65 C68:C82 C84:C98 C100:C114 C116:C130 C132:C146 C148:C162 C164:C178 C180:C194 C196:C210 C212:C226 C228:C242 C244:C258 C260:C274 C276:C290 C292:C306 C308:C322 C324:C338 C340:C354 C357:C358 C360:C361 C363:C364 C366:C367 C369:C370 C372:C373 C375:C376 C378:C379 C381:C382">
    <cfRule type="expression" dxfId="23" priority="8562">
      <formula>$L$5=$C$10</formula>
    </cfRule>
  </conditionalFormatting>
  <conditionalFormatting sqref="D18:D32 D35:D49 D51:D65 D68:D82 D84:D98 D100:D114 D116:D130 D132:D146 D148:D162 D164:D178 D180:D194 D196:D210 D212:D226 D228:D242 D244:D258 D260:D274 D276:D290 D292:D306 D308:D322 D324:D338 D340:D354 D357:D358 D360:D361 D363:D364 D366:D367 D369:D370 D372:D373 D375:D376 D378:D379 D381:D382">
    <cfRule type="expression" dxfId="22" priority="8592">
      <formula>$L$5=$D$10</formula>
    </cfRule>
  </conditionalFormatting>
  <conditionalFormatting sqref="E18:E32 E35:E49 E51:E65 E68:E82 E84:E98 E100:E114 E116:E130 E132:E146 E148:E162 E164:E178 E180:E194 E196:E210 E212:E226 E228:E242 E244:E258 E260:E274 E276:E290 E292:E306 E308:E322 E324:E338 E340:E354 E357:E358 E360:E361 E363:E364 E366:E367 E369:E370 E372:E373 E375:E376 E378:E379 E381:E382">
    <cfRule type="expression" dxfId="21" priority="8623">
      <formula>$L$5=$E$12</formula>
    </cfRule>
  </conditionalFormatting>
  <conditionalFormatting sqref="F18:F32 F35:F49 F51:F65 F68:F82 F84:F98 F100:F114 F116:F130 F132:F146 F148:F162 F164:F178 F180:F194 F196:F210 F212:F226 F228:F242 F244:F258 F260:F274 F276:F290 F292:F306 F308:F322 F324:F338 F340:F354 F357:F358 F360:F361 F363:F364 F366:F367 F369:F370 F372:F373 F375:F376 F378:F379 F381:F382">
    <cfRule type="expression" dxfId="20" priority="8653">
      <formula>$L$5=$F$12</formula>
    </cfRule>
  </conditionalFormatting>
  <conditionalFormatting sqref="G18:G32 G35:G49 G51:G65 G68:G82 G84:G98 G100:G114 G116:G130 G132:G146 G148:G162 G164:G178 G180:G194 G196:G210 G212:G226 G228:G242 G244:G258 G260:G274 G276:G290 G292:G306 G308:G322 G324:G338 G340:G354 G357:G358 G360:G361 G363:G364 G366:G367 G369:G370 G372:G373 G375:G376 G378:G379 G381:G382">
    <cfRule type="expression" dxfId="19" priority="8683">
      <formula>$L$5=$G$12</formula>
    </cfRule>
  </conditionalFormatting>
  <conditionalFormatting sqref="H18:H32 H35:H49 H51:H65 H68:H82 H84:H98 H100:H114 H116:H130 H132:H146 H148:H162 H164:H178 H180:H194 H196:H210 H212:H226 H228:H242 H244:H258 H260:H274 H276:H290 H292:H306 H308:H322 H324:H338 H340:H354 H357:H358 H360:H361 H363:H364 H366:H367 H369:H370 H372:H373 H375:H376 H378:H379 H381:H382">
    <cfRule type="expression" dxfId="18" priority="8713">
      <formula>$L$5=$H$10</formula>
    </cfRule>
  </conditionalFormatting>
  <conditionalFormatting sqref="J5">
    <cfRule type="expression" dxfId="17" priority="8561" stopIfTrue="1">
      <formula>$G$5=""</formula>
    </cfRule>
  </conditionalFormatting>
  <conditionalFormatting sqref="J18:J32 J35:J49 J51:J65 J68:J82 J84:J98 J100:J114 J116:J130 J132:J146 J148:J162 J164:J178 J180:J194 J196:J210 J212:J226 J228:J242 J244:J258 J260:J274 J276:J290 J292:J306 J308:J322 J324:J338 J340:J354 J357:J358 J360:J361 J363:J364 J366:J367 J369:J370 J372:J373 J375:J376 J378:J379 J381:J382">
    <cfRule type="expression" dxfId="16" priority="8">
      <formula>$L$5=$J$10</formula>
    </cfRule>
  </conditionalFormatting>
  <conditionalFormatting sqref="K18:K32 K35:K49 K51:K65 K68:K82 K84:K98 K100:K114 K116:K130 K132:K146 K148:K162 K164:K178 K180:K194 K196:K210 K212:K226 K228:K242 K244:K258 K260:K274 K276:K290 K292:K306 K308:K322 K324:K338 K340:K354 K357:K358 K360:K361 K363:K364 K366:K367 K369:K370 K372:K373 K375:K376 K378:K379 K381:K382">
    <cfRule type="expression" dxfId="15" priority="9">
      <formula>$L$5=$K$10</formula>
    </cfRule>
  </conditionalFormatting>
  <conditionalFormatting sqref="L18:L32 L35:L49 L51:L65 L68:L82 L84:L98 L100:L114 L116:L130 L132:L146 L148:L162 L164:L178 L180:L194 L196:L210 L212:L226 L228:L242 L244:L258 L260:L274 L276:L290 L292:L306 L308:L322 L324:L338 L340:L354 L357:L358 L360:L361 L363:L364 L366:L367 L369:L370 L372:L373 L375:L376 L378:L379 L381:L382">
    <cfRule type="expression" dxfId="14" priority="10">
      <formula>$L$5=$L$12</formula>
    </cfRule>
  </conditionalFormatting>
  <conditionalFormatting sqref="M18:M32 M35:M49 M51:M65 M68:M82 M84:M98 M100:M114 M116:M130 M132:M146 M148:M162 M164:M178 M180:M194 M196:M210 M212:M226 M228:M242 M244:M258 M260:M274 M276:M290 M292:M306 M308:M322 M324:M338 M340:M354 M357:M358 M360:M361 M363:M364 M366:M367 M369:M370 M372:M373 M375:M376 M378:M379 M381:M382">
    <cfRule type="expression" dxfId="13" priority="11">
      <formula>$L$5=$M$12</formula>
    </cfRule>
  </conditionalFormatting>
  <conditionalFormatting sqref="N18:N32 N35:N49 N51:N65 N68:N82 N84:N98 N100:N114 N116:N130 N132:N146 N148:N162 N164:N178 N180:N194 N196:N210 N212:N226 N228:N242 N244:N258 N260:N274 N276:N290 N292:N306 N308:N322 N324:N338 N340:N354 N357:N358 N360:N361 N363:N364 N366:N367 N369:N370 N372:N373 N375:N376 N378:N379 N381:N382">
    <cfRule type="expression" dxfId="12" priority="12">
      <formula>$L$5=$N$12</formula>
    </cfRule>
  </conditionalFormatting>
  <conditionalFormatting sqref="O18:O32 O35:O49 O51:O65 O68:O82 O84:O98 O100:O114 O116:O130 O132:O146 O148:O162 O164:O178 O180:O194 O196:O210 O212:O226 O228:O242 O244:O258 O260:O274 O276:O290 O292:O306 O308:O322 O324:O338 O340:O354 O357:O358 O360:O361 O363:O364 O366:O367 O369:O370 O372:O373 O375:O376 O378:O379 O381:O382">
    <cfRule type="expression" dxfId="11" priority="13">
      <formula>$L$5=$O$10</formula>
    </cfRule>
  </conditionalFormatting>
  <dataValidations count="3">
    <dataValidation type="list" allowBlank="1" showInputMessage="1" showErrorMessage="1" sqref="D5:E5" xr:uid="{C658C07E-6ECC-48EC-ADE9-F85F4B740503}">
      <formula1>Totais</formula1>
    </dataValidation>
    <dataValidation type="list" allowBlank="1" showInputMessage="1" showErrorMessage="1" sqref="I5" xr:uid="{9A7C9565-FC90-4196-B434-2C1BFAFC16AC}">
      <formula1>INDIRECT(#REF!)</formula1>
    </dataValidation>
    <dataValidation type="list" allowBlank="1" showInputMessage="1" showErrorMessage="1" sqref="G5:H5" xr:uid="{49B56BA0-8E92-4E01-AC87-B478C7649D9A}">
      <formula1>INDIRECT(O5)</formula1>
    </dataValidation>
  </dataValidations>
  <hyperlinks>
    <hyperlink ref="B5" location="Índice!A1" display="&lt;&lt;" xr:uid="{00000000-0004-0000-0100-000000000000}"/>
    <hyperlink ref="M2" location="Detalhes_Nº!A1" display="Ver detalhes" xr:uid="{00000000-0004-0000-01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5DF38A-A27F-4DEC-B3BB-F527390E54E7}">
          <x14:formula1>
            <xm:f>Listas!$H$4:$H$20</xm:f>
          </x14:formula1>
          <xm:sqref>L5:M5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FC4E3"/>
  </sheetPr>
  <dimension ref="A1:O385"/>
  <sheetViews>
    <sheetView showGridLines="0" zoomScaleNormal="100" workbookViewId="0">
      <pane ySplit="15" topLeftCell="A16" activePane="bottomLeft" state="frozen"/>
      <selection pane="bottomLeft" activeCell="L5" sqref="L5:M5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6" width="12.28515625" customWidth="1"/>
    <col min="7" max="7" width="11.28515625" customWidth="1"/>
    <col min="8" max="8" width="2.28515625" style="37" customWidth="1"/>
    <col min="9" max="12" width="12.28515625" customWidth="1"/>
    <col min="13" max="13" width="11.28515625" style="22" customWidth="1"/>
    <col min="14" max="14" width="2.28515625" style="37" customWidth="1"/>
    <col min="15" max="15" width="0.85546875" customWidth="1"/>
    <col min="16" max="16384" width="9.140625" hidden="1"/>
  </cols>
  <sheetData>
    <row r="1" spans="1:15" s="70" customFormat="1" ht="4.5" customHeight="1" x14ac:dyDescent="0.25">
      <c r="B1" s="71"/>
      <c r="C1" s="72"/>
      <c r="D1" s="72"/>
      <c r="E1" s="72"/>
      <c r="F1" s="72"/>
      <c r="G1" s="72"/>
      <c r="H1" s="73"/>
      <c r="I1" s="73"/>
      <c r="J1" s="73"/>
      <c r="K1" s="73"/>
    </row>
    <row r="2" spans="1:15" s="70" customFormat="1" ht="15" customHeight="1" x14ac:dyDescent="0.25">
      <c r="C2" s="88" t="s">
        <v>310</v>
      </c>
      <c r="D2" s="72"/>
      <c r="E2" s="72"/>
      <c r="F2" s="72"/>
      <c r="G2" s="72"/>
      <c r="H2" s="73"/>
      <c r="J2" s="73"/>
      <c r="K2" s="73"/>
      <c r="L2" s="73"/>
      <c r="M2" s="87" t="s">
        <v>245</v>
      </c>
    </row>
    <row r="3" spans="1:15" s="70" customFormat="1" ht="15" customHeight="1" x14ac:dyDescent="0.25">
      <c r="C3" s="74" t="s">
        <v>251</v>
      </c>
      <c r="D3" s="72"/>
      <c r="E3" s="72"/>
      <c r="F3" s="72"/>
      <c r="G3" s="72"/>
      <c r="H3" s="73"/>
      <c r="J3" s="73"/>
      <c r="K3" s="185" t="s">
        <v>264</v>
      </c>
      <c r="L3" s="73"/>
      <c r="M3" s="73"/>
    </row>
    <row r="4" spans="1:15" s="70" customFormat="1" ht="5.0999999999999996" customHeight="1" x14ac:dyDescent="0.25">
      <c r="B4" s="71"/>
      <c r="C4" s="72"/>
      <c r="D4" s="72"/>
      <c r="E4" s="72"/>
      <c r="F4" s="72"/>
      <c r="G4" s="72"/>
      <c r="H4" s="73"/>
      <c r="J4" s="73"/>
      <c r="K4" s="185"/>
      <c r="L4" s="73"/>
      <c r="M4" s="73"/>
    </row>
    <row r="5" spans="1:15" s="77" customFormat="1" ht="15" customHeight="1" x14ac:dyDescent="0.2">
      <c r="A5" s="76"/>
      <c r="B5" s="144" t="s">
        <v>246</v>
      </c>
      <c r="C5" s="143" t="s">
        <v>247</v>
      </c>
      <c r="D5" s="175"/>
      <c r="E5" s="176"/>
      <c r="F5" s="143" t="s">
        <v>248</v>
      </c>
      <c r="G5" s="175"/>
      <c r="H5" s="176"/>
      <c r="I5" s="186"/>
      <c r="J5" s="142" t="str">
        <f>IF(G5="","Ir Para &gt;&gt;",HYPERLINK("#$B"&amp;MATCH(G5,B1:B385,0),"Ir Para &gt;&gt;"))</f>
        <v>Ir Para &gt;&gt;</v>
      </c>
      <c r="K5" s="185"/>
      <c r="L5" s="175"/>
      <c r="M5" s="176"/>
      <c r="O5" s="69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5" s="70" customFormat="1" ht="5.0999999999999996" customHeight="1" x14ac:dyDescent="0.25">
      <c r="B6" s="71"/>
      <c r="C6" s="72"/>
      <c r="D6" s="72"/>
      <c r="E6" s="72"/>
      <c r="F6" s="72"/>
      <c r="G6" s="72"/>
      <c r="H6" s="73"/>
      <c r="I6" s="73"/>
      <c r="J6" s="73"/>
      <c r="K6" s="73"/>
    </row>
    <row r="7" spans="1:15" s="2" customFormat="1" ht="5.0999999999999996" customHeight="1" x14ac:dyDescent="0.25">
      <c r="A7" s="29"/>
      <c r="C7" s="3"/>
      <c r="D7" s="3"/>
      <c r="E7" s="3"/>
      <c r="F7" s="3"/>
      <c r="G7" s="3"/>
      <c r="H7" s="35"/>
      <c r="I7" s="3"/>
      <c r="J7" s="4"/>
      <c r="K7" s="4"/>
      <c r="L7" s="4"/>
      <c r="M7" s="23"/>
      <c r="N7" s="39"/>
    </row>
    <row r="8" spans="1:15" s="2" customFormat="1" ht="12.75" customHeight="1" x14ac:dyDescent="0.25">
      <c r="A8" s="30"/>
      <c r="B8" s="187" t="s">
        <v>250</v>
      </c>
      <c r="C8" s="177" t="s">
        <v>221</v>
      </c>
      <c r="D8" s="177"/>
      <c r="E8" s="177"/>
      <c r="F8" s="177"/>
      <c r="G8" s="177"/>
      <c r="H8" s="177"/>
      <c r="I8" s="177" t="s">
        <v>222</v>
      </c>
      <c r="J8" s="177"/>
      <c r="K8" s="177"/>
      <c r="L8" s="177"/>
      <c r="M8" s="177"/>
      <c r="N8" s="177"/>
    </row>
    <row r="9" spans="1:15" s="2" customFormat="1" ht="5.0999999999999996" customHeight="1" x14ac:dyDescent="0.25">
      <c r="A9" s="30"/>
      <c r="B9" s="188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</row>
    <row r="10" spans="1:15" s="2" customFormat="1" ht="15" customHeight="1" x14ac:dyDescent="0.25">
      <c r="A10" s="32"/>
      <c r="B10" s="188"/>
      <c r="C10" s="166" t="s">
        <v>191</v>
      </c>
      <c r="D10" s="166" t="s">
        <v>224</v>
      </c>
      <c r="E10" s="166"/>
      <c r="F10" s="166"/>
      <c r="G10" s="166" t="s">
        <v>192</v>
      </c>
      <c r="H10" s="166"/>
      <c r="I10" s="166" t="s">
        <v>290</v>
      </c>
      <c r="J10" s="166" t="s">
        <v>224</v>
      </c>
      <c r="K10" s="166"/>
      <c r="L10" s="166"/>
      <c r="M10" s="166" t="s">
        <v>291</v>
      </c>
      <c r="N10" s="166"/>
    </row>
    <row r="11" spans="1:15" s="2" customFormat="1" ht="9.9499999999999993" customHeight="1" x14ac:dyDescent="0.25">
      <c r="A11" s="32"/>
      <c r="B11" s="188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</row>
    <row r="12" spans="1:15" s="2" customFormat="1" ht="5.0999999999999996" customHeight="1" x14ac:dyDescent="0.25">
      <c r="A12" s="32"/>
      <c r="B12" s="188"/>
      <c r="C12" s="166"/>
      <c r="D12" s="166" t="s">
        <v>294</v>
      </c>
      <c r="E12" s="166" t="s">
        <v>295</v>
      </c>
      <c r="F12" s="166" t="s">
        <v>296</v>
      </c>
      <c r="G12" s="166"/>
      <c r="H12" s="166"/>
      <c r="I12" s="166"/>
      <c r="J12" s="166" t="s">
        <v>297</v>
      </c>
      <c r="K12" s="166" t="s">
        <v>298</v>
      </c>
      <c r="L12" s="166" t="s">
        <v>299</v>
      </c>
      <c r="M12" s="166"/>
      <c r="N12" s="166"/>
    </row>
    <row r="13" spans="1:15" s="2" customFormat="1" ht="9.9499999999999993" customHeight="1" x14ac:dyDescent="0.25">
      <c r="A13" s="32"/>
      <c r="B13" s="188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</row>
    <row r="14" spans="1:15" s="5" customFormat="1" ht="15" customHeight="1" x14ac:dyDescent="0.25">
      <c r="A14" s="19"/>
      <c r="B14" s="189"/>
      <c r="C14" s="89" t="s">
        <v>179</v>
      </c>
      <c r="D14" s="89" t="s">
        <v>179</v>
      </c>
      <c r="E14" s="89" t="s">
        <v>179</v>
      </c>
      <c r="F14" s="89" t="s">
        <v>179</v>
      </c>
      <c r="G14" s="165" t="s">
        <v>179</v>
      </c>
      <c r="H14" s="165"/>
      <c r="I14" s="89" t="s">
        <v>179</v>
      </c>
      <c r="J14" s="89" t="s">
        <v>179</v>
      </c>
      <c r="K14" s="89" t="s">
        <v>179</v>
      </c>
      <c r="L14" s="89" t="s">
        <v>179</v>
      </c>
      <c r="M14" s="165" t="s">
        <v>179</v>
      </c>
      <c r="N14" s="165"/>
    </row>
    <row r="15" spans="1:15" ht="5.0999999999999996" customHeight="1" x14ac:dyDescent="0.25">
      <c r="A15" s="19"/>
      <c r="B15" s="7"/>
      <c r="C15" s="8"/>
      <c r="D15" s="8"/>
      <c r="E15" s="8"/>
      <c r="F15" s="8"/>
      <c r="G15" s="8"/>
      <c r="H15" s="36"/>
      <c r="I15" s="8"/>
      <c r="J15" s="8"/>
      <c r="K15" s="8"/>
      <c r="L15" s="8"/>
      <c r="M15" s="24"/>
      <c r="N15" s="36"/>
    </row>
    <row r="16" spans="1:15" ht="15" customHeight="1" x14ac:dyDescent="0.25">
      <c r="A16" s="19"/>
      <c r="B16" s="145" t="s">
        <v>1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</row>
    <row r="17" spans="1:15" s="9" customFormat="1" ht="15" customHeight="1" x14ac:dyDescent="0.25">
      <c r="A17" s="17"/>
      <c r="B17" s="90" t="s">
        <v>2</v>
      </c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</row>
    <row r="18" spans="1:15" s="9" customFormat="1" ht="15" customHeight="1" x14ac:dyDescent="0.25">
      <c r="A18" s="17"/>
      <c r="B18" s="91">
        <v>2022</v>
      </c>
      <c r="C18" s="150">
        <f>IF(Totais_Nº!D18="x","//",ROUND((Totais_Nº!D18/Totais_Nº!$C18)*100,2))</f>
        <v>15.97</v>
      </c>
      <c r="D18" s="147"/>
      <c r="E18" s="147"/>
      <c r="F18" s="147"/>
      <c r="G18" s="150">
        <f>IF(Totais_Nº!H18="x","//",ROUND((Totais_Nº!H18/Totais_Nº!$C18)*100,2))</f>
        <v>10.36</v>
      </c>
      <c r="H18" s="146" t="s">
        <v>301</v>
      </c>
      <c r="I18" s="150">
        <f>IF(Totais_Nº!K18="x","//",ROUND((Totais_Nº!K18/Totais_Nº!$J18)*100,2))</f>
        <v>9.43</v>
      </c>
      <c r="J18" s="147"/>
      <c r="K18" s="147"/>
      <c r="L18" s="147"/>
      <c r="M18" s="146" t="s">
        <v>159</v>
      </c>
      <c r="N18" s="146"/>
    </row>
    <row r="19" spans="1:15" s="9" customFormat="1" ht="15" customHeight="1" x14ac:dyDescent="0.25">
      <c r="A19" s="17"/>
      <c r="B19" s="94">
        <v>2021</v>
      </c>
      <c r="C19" s="150">
        <f>IF(Totais_Nº!D19="x","//",ROUND((Totais_Nº!D19/Totais_Nº!$C19)*100,2))</f>
        <v>13.76</v>
      </c>
      <c r="D19" s="150">
        <f>IF(Totais_Nº!E19="x","//",ROUND((Totais_Nº!E19/Totais_Nº!$D19)*100,2))</f>
        <v>75.47</v>
      </c>
      <c r="E19" s="149"/>
      <c r="F19" s="149"/>
      <c r="G19" s="150">
        <f>IF(Totais_Nº!H19="x","//",ROUND((Totais_Nº!H19/Totais_Nº!$C19)*100,2))</f>
        <v>10.54</v>
      </c>
      <c r="H19" s="148" t="s">
        <v>300</v>
      </c>
      <c r="I19" s="150">
        <f>IF(Totais_Nº!K19="x","//",ROUND((Totais_Nº!K19/Totais_Nº!$J19)*100,2))</f>
        <v>8.6</v>
      </c>
      <c r="J19" s="148">
        <f>IF(Totais_Nº!L19="x","//",ROUND((Totais_Nº!L19/Totais_Nº!$K19)*100,2))</f>
        <v>88.72</v>
      </c>
      <c r="K19" s="149"/>
      <c r="L19" s="149"/>
      <c r="M19" s="148">
        <f>IF(Totais_Nº!O19="//","//",ROUND((Totais_Nº!O19/Totais_Nº!$J19)*100,2))</f>
        <v>7.2</v>
      </c>
      <c r="N19" s="148" t="s">
        <v>300</v>
      </c>
    </row>
    <row r="20" spans="1:15" s="9" customFormat="1" ht="15" customHeight="1" x14ac:dyDescent="0.25">
      <c r="A20" s="17"/>
      <c r="B20" s="94">
        <v>2020</v>
      </c>
      <c r="C20" s="150">
        <f>IF(Totais_Nº!D20="x","//",ROUND((Totais_Nº!D20/Totais_Nº!$C20)*100,2))</f>
        <v>11.72</v>
      </c>
      <c r="D20" s="150">
        <f>IF(Totais_Nº!E20="x","//",ROUND((Totais_Nº!E20/Totais_Nº!$D20)*100,2))</f>
        <v>75.67</v>
      </c>
      <c r="E20" s="150">
        <f>IF(Totais_Nº!F20="x","//",ROUND((Totais_Nº!F20/Totais_Nº!$D20)*100,2))</f>
        <v>59.04</v>
      </c>
      <c r="F20" s="149"/>
      <c r="G20" s="150">
        <f>IF(Totais_Nº!H20="x","//",ROUND((Totais_Nº!H20/Totais_Nº!$C20)*100,2))</f>
        <v>11.03</v>
      </c>
      <c r="H20" s="148"/>
      <c r="I20" s="150">
        <f>IF(Totais_Nº!K20="x","//",ROUND((Totais_Nº!K20/Totais_Nº!$J20)*100,2))</f>
        <v>8.27</v>
      </c>
      <c r="J20" s="148">
        <f>IF(Totais_Nº!L20="x","//",ROUND((Totais_Nº!L20/Totais_Nº!$K20)*100,2))</f>
        <v>82.92</v>
      </c>
      <c r="K20" s="148">
        <f>IF(Totais_Nº!M20="x","//",ROUND((Totais_Nº!M20/Totais_Nº!$K20)*100,2))</f>
        <v>72.510000000000005</v>
      </c>
      <c r="L20" s="149"/>
      <c r="M20" s="148">
        <f>IF(Totais_Nº!O20="//","//",ROUND((Totais_Nº!O20/Totais_Nº!$J20)*100,2))</f>
        <v>9.98</v>
      </c>
      <c r="N20" s="148"/>
    </row>
    <row r="21" spans="1:15" s="9" customFormat="1" ht="15" customHeight="1" x14ac:dyDescent="0.25">
      <c r="A21" s="17"/>
      <c r="B21" s="94">
        <v>2019</v>
      </c>
      <c r="C21" s="150">
        <f>IF(Totais_Nº!D21="x","//",ROUND((Totais_Nº!D21/Totais_Nº!$C21)*100,2))</f>
        <v>14.7</v>
      </c>
      <c r="D21" s="150">
        <f>IF(Totais_Nº!E21="x","//",ROUND((Totais_Nº!E21/Totais_Nº!$D21)*100,2))</f>
        <v>74.56</v>
      </c>
      <c r="E21" s="150">
        <f>IF(Totais_Nº!F21="x","//",ROUND((Totais_Nº!F21/Totais_Nº!$D21)*100,2))</f>
        <v>57.32</v>
      </c>
      <c r="F21" s="151"/>
      <c r="G21" s="148">
        <f>IF(Totais_Nº!H21="x","//",ROUND((Totais_Nº!H21/Totais_Nº!$C21)*100,2))</f>
        <v>12.24</v>
      </c>
      <c r="H21" s="152"/>
      <c r="I21" s="148">
        <f>IF(Totais_Nº!K21="x","//",ROUND((Totais_Nº!K21/Totais_Nº!$J21)*100,2))</f>
        <v>11</v>
      </c>
      <c r="J21" s="148">
        <f>IF(Totais_Nº!L21="x","//",ROUND((Totais_Nº!L21/Totais_Nº!$K21)*100,2))</f>
        <v>87.03</v>
      </c>
      <c r="K21" s="148">
        <f>IF(Totais_Nº!M21="x","//",ROUND((Totais_Nº!M21/Totais_Nº!$K21)*100,2))</f>
        <v>73.33</v>
      </c>
      <c r="L21" s="151"/>
      <c r="M21" s="148">
        <f>IF(Totais_Nº!O21="//","//",ROUND((Totais_Nº!O21/Totais_Nº!$J21)*100,2))</f>
        <v>8.2799999999999994</v>
      </c>
      <c r="N21" s="150"/>
    </row>
    <row r="22" spans="1:15" s="9" customFormat="1" ht="15" customHeight="1" x14ac:dyDescent="0.25">
      <c r="A22" s="17"/>
      <c r="B22" s="94">
        <v>2018</v>
      </c>
      <c r="C22" s="150">
        <f>IF(Totais_Nº!D22="x","//",ROUND((Totais_Nº!D22/Totais_Nº!$C22)*100,2))</f>
        <v>15.17</v>
      </c>
      <c r="D22" s="150">
        <f>IF(Totais_Nº!E22="x","//",ROUND((Totais_Nº!E22/Totais_Nº!$D22)*100,2))</f>
        <v>76.099999999999994</v>
      </c>
      <c r="E22" s="150">
        <f>IF(Totais_Nº!F22="x","//",ROUND((Totais_Nº!F22/Totais_Nº!$D22)*100,2))</f>
        <v>58.45</v>
      </c>
      <c r="F22" s="151"/>
      <c r="G22" s="148">
        <f>IF(Totais_Nº!H22="x","//",ROUND((Totais_Nº!H22/Totais_Nº!$C22)*100,2))</f>
        <v>12.35</v>
      </c>
      <c r="H22" s="154"/>
      <c r="I22" s="148">
        <f>IF(Totais_Nº!K22="x","//",ROUND((Totais_Nº!K22/Totais_Nº!$J22)*100,2))</f>
        <v>10.18</v>
      </c>
      <c r="J22" s="148">
        <f>IF(Totais_Nº!L22="x","//",ROUND((Totais_Nº!L22/Totais_Nº!$K22)*100,2))</f>
        <v>87.18</v>
      </c>
      <c r="K22" s="148">
        <f>IF(Totais_Nº!M22="x","//",ROUND((Totais_Nº!M22/Totais_Nº!$K22)*100,2))</f>
        <v>74.05</v>
      </c>
      <c r="L22" s="151"/>
      <c r="M22" s="148">
        <f>IF(Totais_Nº!O22="//","//",ROUND((Totais_Nº!O22/Totais_Nº!$J22)*100,2))</f>
        <v>7.68</v>
      </c>
      <c r="N22" s="150"/>
    </row>
    <row r="23" spans="1:15" s="9" customFormat="1" ht="15" customHeight="1" x14ac:dyDescent="0.25">
      <c r="A23" s="32"/>
      <c r="B23" s="94">
        <v>2017</v>
      </c>
      <c r="C23" s="150">
        <f>IF(Totais_Nº!D23="x","//",ROUND((Totais_Nº!D23/Totais_Nº!$C23)*100,2))</f>
        <v>14.98</v>
      </c>
      <c r="D23" s="150">
        <f>IF(Totais_Nº!E23="x","//",ROUND((Totais_Nº!E23/Totais_Nº!$D23)*100,2))</f>
        <v>71.66</v>
      </c>
      <c r="E23" s="150">
        <f>IF(Totais_Nº!F23="x","//",ROUND((Totais_Nº!F23/Totais_Nº!$D23)*100,2))</f>
        <v>54.36</v>
      </c>
      <c r="F23" s="150">
        <f>IF(Totais_Nº!G23="x","//",ROUND((Totais_Nº!G23/Totais_Nº!$D23)*100,2))</f>
        <v>33.93</v>
      </c>
      <c r="G23" s="148">
        <f>IF(Totais_Nº!H23="x","//",ROUND((Totais_Nº!H23/Totais_Nº!$C23)*100,2))</f>
        <v>11.96</v>
      </c>
      <c r="H23" s="154"/>
      <c r="I23" s="148">
        <f>IF(Totais_Nº!K23="x","//",ROUND((Totais_Nº!K23/Totais_Nº!$J23)*100,2))</f>
        <v>9.93</v>
      </c>
      <c r="J23" s="148">
        <f>IF(Totais_Nº!L23="x","//",ROUND((Totais_Nº!L23/Totais_Nº!$K23)*100,2))</f>
        <v>87.49</v>
      </c>
      <c r="K23" s="148">
        <f>IF(Totais_Nº!M23="x","//",ROUND((Totais_Nº!M23/Totais_Nº!$K23)*100,2))</f>
        <v>75.08</v>
      </c>
      <c r="L23" s="148">
        <f>IF(Totais_Nº!N23="x","//",ROUND((Totais_Nº!N23/Totais_Nº!$K23)*100,2))</f>
        <v>51.74</v>
      </c>
      <c r="M23" s="148">
        <f>IF(Totais_Nº!O23="//","//",ROUND((Totais_Nº!O23/Totais_Nº!$J23)*100,2))</f>
        <v>7.45</v>
      </c>
      <c r="N23" s="150"/>
    </row>
    <row r="24" spans="1:15" s="9" customFormat="1" ht="15" customHeight="1" x14ac:dyDescent="0.25">
      <c r="A24" s="32"/>
      <c r="B24" s="94">
        <v>2016</v>
      </c>
      <c r="C24" s="150">
        <f>IF(Totais_Nº!D24="x","//",ROUND((Totais_Nº!D24/Totais_Nº!$C24)*100,2))</f>
        <v>14.83</v>
      </c>
      <c r="D24" s="150">
        <f>IF(Totais_Nº!E24="x","//",ROUND((Totais_Nº!E24/Totais_Nº!$D24)*100,2))</f>
        <v>73.8</v>
      </c>
      <c r="E24" s="150">
        <f>IF(Totais_Nº!F24="x","//",ROUND((Totais_Nº!F24/Totais_Nº!$D24)*100,2))</f>
        <v>56.12</v>
      </c>
      <c r="F24" s="150">
        <f>IF(Totais_Nº!G24="x","//",ROUND((Totais_Nº!G24/Totais_Nº!$D24)*100,2))</f>
        <v>34.35</v>
      </c>
      <c r="G24" s="148">
        <f>IF(Totais_Nº!H24="x","//",ROUND((Totais_Nº!H24/Totais_Nº!$C24)*100,2))</f>
        <v>11.89</v>
      </c>
      <c r="H24" s="154"/>
      <c r="I24" s="148">
        <f>IF(Totais_Nº!K24="x","//",ROUND((Totais_Nº!K24/Totais_Nº!$J24)*100,2))</f>
        <v>9.76</v>
      </c>
      <c r="J24" s="148">
        <f>IF(Totais_Nº!L24="x","//",ROUND((Totais_Nº!L24/Totais_Nº!$K24)*100,2))</f>
        <v>87.43</v>
      </c>
      <c r="K24" s="148">
        <f>IF(Totais_Nº!M24="x","//",ROUND((Totais_Nº!M24/Totais_Nº!$K24)*100,2))</f>
        <v>74.680000000000007</v>
      </c>
      <c r="L24" s="148">
        <f>IF(Totais_Nº!N24="x","//",ROUND((Totais_Nº!N24/Totais_Nº!$K24)*100,2))</f>
        <v>51.35</v>
      </c>
      <c r="M24" s="148">
        <f>IF(Totais_Nº!O24="//","//",ROUND((Totais_Nº!O24/Totais_Nº!$J24)*100,2))</f>
        <v>7.99</v>
      </c>
      <c r="N24" s="150"/>
    </row>
    <row r="25" spans="1:15" s="9" customFormat="1" ht="15" customHeight="1" x14ac:dyDescent="0.25">
      <c r="A25" s="17"/>
      <c r="B25" s="94">
        <v>2015</v>
      </c>
      <c r="C25" s="150">
        <f>IF(Totais_Nº!D25="x","//",ROUND((Totais_Nº!D25/Totais_Nº!$C25)*100,2))</f>
        <v>15.39</v>
      </c>
      <c r="D25" s="150">
        <f>IF(Totais_Nº!E25="x","//",ROUND((Totais_Nº!E25/Totais_Nº!$D25)*100,2))</f>
        <v>73.260000000000005</v>
      </c>
      <c r="E25" s="150">
        <f>IF(Totais_Nº!F25="x","//",ROUND((Totais_Nº!F25/Totais_Nº!$D25)*100,2))</f>
        <v>56.67</v>
      </c>
      <c r="F25" s="150">
        <f>IF(Totais_Nº!G25="x","//",ROUND((Totais_Nº!G25/Totais_Nº!$D25)*100,2))</f>
        <v>34.229999999999997</v>
      </c>
      <c r="G25" s="148">
        <f>IF(Totais_Nº!H25="x","//",ROUND((Totais_Nº!H25/Totais_Nº!$C25)*100,2))</f>
        <v>12.39</v>
      </c>
      <c r="H25" s="154"/>
      <c r="I25" s="148">
        <f>IF(Totais_Nº!K25="x","//",ROUND((Totais_Nº!K25/Totais_Nº!$J25)*100,2))</f>
        <v>10.24</v>
      </c>
      <c r="J25" s="148">
        <f>IF(Totais_Nº!L25="x","//",ROUND((Totais_Nº!L25/Totais_Nº!$K25)*100,2))</f>
        <v>87.74</v>
      </c>
      <c r="K25" s="148">
        <f>IF(Totais_Nº!M25="x","//",ROUND((Totais_Nº!M25/Totais_Nº!$K25)*100,2))</f>
        <v>74.81</v>
      </c>
      <c r="L25" s="148">
        <f>IF(Totais_Nº!N25="x","//",ROUND((Totais_Nº!N25/Totais_Nº!$K25)*100,2))</f>
        <v>52.54</v>
      </c>
      <c r="M25" s="148">
        <f>IF(Totais_Nº!O25="//","//",ROUND((Totais_Nº!O25/Totais_Nº!$J25)*100,2))</f>
        <v>8.6</v>
      </c>
      <c r="N25" s="150"/>
    </row>
    <row r="26" spans="1:15" s="9" customFormat="1" ht="15" customHeight="1" x14ac:dyDescent="0.25">
      <c r="A26" s="17"/>
      <c r="B26" s="94">
        <v>2014</v>
      </c>
      <c r="C26" s="150">
        <f>IF(Totais_Nº!D26="x","//",ROUND((Totais_Nº!D26/Totais_Nº!$C26)*100,2))</f>
        <v>15.55</v>
      </c>
      <c r="D26" s="150">
        <f>IF(Totais_Nº!E26="x","//",ROUND((Totais_Nº!E26/Totais_Nº!$D26)*100,2))</f>
        <v>72.86</v>
      </c>
      <c r="E26" s="150">
        <f>IF(Totais_Nº!F26="x","//",ROUND((Totais_Nº!F26/Totais_Nº!$D26)*100,2))</f>
        <v>55.58</v>
      </c>
      <c r="F26" s="150">
        <f>IF(Totais_Nº!G26="x","//",ROUND((Totais_Nº!G26/Totais_Nº!$D26)*100,2))</f>
        <v>33.79</v>
      </c>
      <c r="G26" s="148">
        <f>IF(Totais_Nº!H26="x","//",ROUND((Totais_Nº!H26/Totais_Nº!$C26)*100,2))</f>
        <v>12.82</v>
      </c>
      <c r="H26" s="154"/>
      <c r="I26" s="148">
        <f>IF(Totais_Nº!K26="x","//",ROUND((Totais_Nº!K26/Totais_Nº!$J26)*100,2))</f>
        <v>10.25</v>
      </c>
      <c r="J26" s="148">
        <f>IF(Totais_Nº!L26="x","//",ROUND((Totais_Nº!L26/Totais_Nº!$K26)*100,2))</f>
        <v>87.26</v>
      </c>
      <c r="K26" s="148">
        <f>IF(Totais_Nº!M26="x","//",ROUND((Totais_Nº!M26/Totais_Nº!$K26)*100,2))</f>
        <v>73.760000000000005</v>
      </c>
      <c r="L26" s="148">
        <f>IF(Totais_Nº!N26="x","//",ROUND((Totais_Nº!N26/Totais_Nº!$K26)*100,2))</f>
        <v>51.6</v>
      </c>
      <c r="M26" s="148">
        <f>IF(Totais_Nº!O26="//","//",ROUND((Totais_Nº!O26/Totais_Nº!$J26)*100,2))</f>
        <v>9.11</v>
      </c>
      <c r="N26" s="150"/>
    </row>
    <row r="27" spans="1:15" s="9" customFormat="1" ht="15" customHeight="1" x14ac:dyDescent="0.25">
      <c r="A27" s="17"/>
      <c r="B27" s="94">
        <v>2013</v>
      </c>
      <c r="C27" s="150">
        <f>IF(Totais_Nº!D27="x","//",ROUND((Totais_Nº!D27/Totais_Nº!$C27)*100,2))</f>
        <v>17.95</v>
      </c>
      <c r="D27" s="150">
        <f>IF(Totais_Nº!E27="x","//",ROUND((Totais_Nº!E27/Totais_Nº!$D27)*100,2))</f>
        <v>76.25</v>
      </c>
      <c r="E27" s="150">
        <f>IF(Totais_Nº!F27="x","//",ROUND((Totais_Nº!F27/Totais_Nº!$D27)*100,2))</f>
        <v>60.56</v>
      </c>
      <c r="F27" s="150">
        <f>IF(Totais_Nº!G27="x","//",ROUND((Totais_Nº!G27/Totais_Nº!$D27)*100,2))</f>
        <v>39.83</v>
      </c>
      <c r="G27" s="148">
        <f>IF(Totais_Nº!H27="x","//",ROUND((Totais_Nº!H27/Totais_Nº!$C27)*100,2))</f>
        <v>13.32</v>
      </c>
      <c r="H27" s="154"/>
      <c r="I27" s="148">
        <f>IF(Totais_Nº!K27="x","//",ROUND((Totais_Nº!K27/Totais_Nº!$J27)*100,2))</f>
        <v>10.87</v>
      </c>
      <c r="J27" s="148">
        <f>IF(Totais_Nº!L27="x","//",ROUND((Totais_Nº!L27/Totais_Nº!$K27)*100,2))</f>
        <v>88.53</v>
      </c>
      <c r="K27" s="148">
        <f>IF(Totais_Nº!M27="x","//",ROUND((Totais_Nº!M27/Totais_Nº!$K27)*100,2))</f>
        <v>75.290000000000006</v>
      </c>
      <c r="L27" s="148">
        <f>IF(Totais_Nº!N27="x","//",ROUND((Totais_Nº!N27/Totais_Nº!$K27)*100,2))</f>
        <v>53.02</v>
      </c>
      <c r="M27" s="148">
        <f>IF(Totais_Nº!O27="//","//",ROUND((Totais_Nº!O27/Totais_Nº!$J27)*100,2))</f>
        <v>9.4499999999999993</v>
      </c>
      <c r="N27" s="148"/>
    </row>
    <row r="28" spans="1:15" s="1" customFormat="1" ht="15" customHeight="1" x14ac:dyDescent="0.25">
      <c r="A28" s="28"/>
      <c r="B28" s="94">
        <v>2012</v>
      </c>
      <c r="C28" s="150">
        <f>IF(Totais_Nº!D28="x","//",ROUND((Totais_Nº!D28/Totais_Nº!$C28)*100,2))</f>
        <v>12.4</v>
      </c>
      <c r="D28" s="150">
        <f>IF(Totais_Nº!E28="x","//",ROUND((Totais_Nº!E28/Totais_Nº!$D28)*100,2))</f>
        <v>70.95</v>
      </c>
      <c r="E28" s="150">
        <f>IF(Totais_Nº!F28="x","//",ROUND((Totais_Nº!F28/Totais_Nº!$D28)*100,2))</f>
        <v>52.42</v>
      </c>
      <c r="F28" s="150">
        <f>IF(Totais_Nº!G28="x","//",ROUND((Totais_Nº!G28/Totais_Nº!$D28)*100,2))</f>
        <v>31.88</v>
      </c>
      <c r="G28" s="148">
        <f>IF(Totais_Nº!H28="x","//",ROUND((Totais_Nº!H28/Totais_Nº!$C28)*100,2))</f>
        <v>15.38</v>
      </c>
      <c r="H28" s="154"/>
      <c r="I28" s="148">
        <f>IF(Totais_Nº!K28="x","//",ROUND((Totais_Nº!K28/Totais_Nº!$J28)*100,2))</f>
        <v>8.23</v>
      </c>
      <c r="J28" s="148">
        <f>IF(Totais_Nº!L28="x","//",ROUND((Totais_Nº!L28/Totais_Nº!$K28)*100,2))</f>
        <v>85.86</v>
      </c>
      <c r="K28" s="148">
        <f>IF(Totais_Nº!M28="x","//",ROUND((Totais_Nº!M28/Totais_Nº!$K28)*100,2))</f>
        <v>71.64</v>
      </c>
      <c r="L28" s="148">
        <f>IF(Totais_Nº!N28="x","//",ROUND((Totais_Nº!N28/Totais_Nº!$K28)*100,2))</f>
        <v>48.67</v>
      </c>
      <c r="M28" s="148">
        <f>IF(Totais_Nº!O28="//","//",ROUND((Totais_Nº!O28/Totais_Nº!$J28)*100,2))</f>
        <v>11.73</v>
      </c>
      <c r="N28" s="148"/>
      <c r="O28" s="9"/>
    </row>
    <row r="29" spans="1:15" s="1" customFormat="1" ht="15" customHeight="1" x14ac:dyDescent="0.25">
      <c r="B29" s="94">
        <v>2011</v>
      </c>
      <c r="C29" s="150">
        <f>IF(Totais_Nº!D29="x","//",ROUND((Totais_Nº!D29/Totais_Nº!$C29)*100,2))</f>
        <v>12.69</v>
      </c>
      <c r="D29" s="150">
        <f>IF(Totais_Nº!E29="x","//",ROUND((Totais_Nº!E29/Totais_Nº!$D29)*100,2))</f>
        <v>70.319999999999993</v>
      </c>
      <c r="E29" s="150">
        <f>IF(Totais_Nº!F29="x","//",ROUND((Totais_Nº!F29/Totais_Nº!$D29)*100,2))</f>
        <v>50.86</v>
      </c>
      <c r="F29" s="150">
        <f>IF(Totais_Nº!G29="x","//",ROUND((Totais_Nº!G29/Totais_Nº!$D29)*100,2))</f>
        <v>30.17</v>
      </c>
      <c r="G29" s="148">
        <f>IF(Totais_Nº!H29="x","//",ROUND((Totais_Nº!H29/Totais_Nº!$C29)*100,2))</f>
        <v>16.02</v>
      </c>
      <c r="H29" s="154"/>
      <c r="I29" s="148">
        <f>IF(Totais_Nº!K29="x","//",ROUND((Totais_Nº!K29/Totais_Nº!$J29)*100,2))</f>
        <v>8.9</v>
      </c>
      <c r="J29" s="148">
        <f>IF(Totais_Nº!L29="x","//",ROUND((Totais_Nº!L29/Totais_Nº!$K29)*100,2))</f>
        <v>85.2</v>
      </c>
      <c r="K29" s="148">
        <f>IF(Totais_Nº!M29="x","//",ROUND((Totais_Nº!M29/Totais_Nº!$K29)*100,2))</f>
        <v>69.540000000000006</v>
      </c>
      <c r="L29" s="148">
        <f>IF(Totais_Nº!N29="x","//",ROUND((Totais_Nº!N29/Totais_Nº!$K29)*100,2))</f>
        <v>46.18</v>
      </c>
      <c r="M29" s="148">
        <f>IF(Totais_Nº!O29="//","//",ROUND((Totais_Nº!O29/Totais_Nº!$J29)*100,2))</f>
        <v>11.69</v>
      </c>
      <c r="N29" s="148"/>
      <c r="O29" s="9"/>
    </row>
    <row r="30" spans="1:15" s="1" customFormat="1" ht="15" customHeight="1" x14ac:dyDescent="0.25">
      <c r="A30" s="29"/>
      <c r="B30" s="94">
        <v>2010</v>
      </c>
      <c r="C30" s="150">
        <f>IF(Totais_Nº!D30="x","//",ROUND((Totais_Nº!D30/Totais_Nº!$C30)*100,2))</f>
        <v>11.84</v>
      </c>
      <c r="D30" s="150">
        <f>IF(Totais_Nº!E30="x","//",ROUND((Totais_Nº!E30/Totais_Nº!$D30)*100,2))</f>
        <v>70.040000000000006</v>
      </c>
      <c r="E30" s="150">
        <f>IF(Totais_Nº!F30="x","//",ROUND((Totais_Nº!F30/Totais_Nº!$D30)*100,2))</f>
        <v>48.68</v>
      </c>
      <c r="F30" s="150">
        <f>IF(Totais_Nº!G30="x","//",ROUND((Totais_Nº!G30/Totais_Nº!$D30)*100,2))</f>
        <v>26.54</v>
      </c>
      <c r="G30" s="148">
        <f>IF(Totais_Nº!H30="x","//",ROUND((Totais_Nº!H30/Totais_Nº!$C30)*100,2))</f>
        <v>15.25</v>
      </c>
      <c r="H30" s="154"/>
      <c r="I30" s="148">
        <f>IF(Totais_Nº!K30="x","//",ROUND((Totais_Nº!K30/Totais_Nº!$J30)*100,2))</f>
        <v>9.85</v>
      </c>
      <c r="J30" s="148">
        <f>IF(Totais_Nº!L30="x","//",ROUND((Totais_Nº!L30/Totais_Nº!$K30)*100,2))</f>
        <v>83.93</v>
      </c>
      <c r="K30" s="148">
        <f>IF(Totais_Nº!M30="x","//",ROUND((Totais_Nº!M30/Totais_Nº!$K30)*100,2))</f>
        <v>68.12</v>
      </c>
      <c r="L30" s="148">
        <f>IF(Totais_Nº!N30="x","//",ROUND((Totais_Nº!N30/Totais_Nº!$K30)*100,2))</f>
        <v>42.21</v>
      </c>
      <c r="M30" s="148">
        <f>IF(Totais_Nº!O30="//","//",ROUND((Totais_Nº!O30/Totais_Nº!$J30)*100,2))</f>
        <v>10.61</v>
      </c>
      <c r="N30" s="148"/>
      <c r="O30" s="9"/>
    </row>
    <row r="31" spans="1:15" s="1" customFormat="1" ht="15" customHeight="1" x14ac:dyDescent="0.25">
      <c r="A31" s="18"/>
      <c r="B31" s="94">
        <v>2009</v>
      </c>
      <c r="C31" s="150">
        <f>IF(Totais_Nº!D31="x","//",ROUND((Totais_Nº!D31/Totais_Nº!$C31)*100,2))</f>
        <v>12.27</v>
      </c>
      <c r="D31" s="150">
        <f>IF(Totais_Nº!E31="x","//",ROUND((Totais_Nº!E31/Totais_Nº!$D31)*100,2))</f>
        <v>69.67</v>
      </c>
      <c r="E31" s="150">
        <f>IF(Totais_Nº!F31="x","//",ROUND((Totais_Nº!F31/Totais_Nº!$D31)*100,2))</f>
        <v>48.98</v>
      </c>
      <c r="F31" s="150">
        <f>IF(Totais_Nº!G31="x","//",ROUND((Totais_Nº!G31/Totais_Nº!$D31)*100,2))</f>
        <v>25.34</v>
      </c>
      <c r="G31" s="148">
        <f>IF(Totais_Nº!H31="x","//",ROUND((Totais_Nº!H31/Totais_Nº!$C31)*100,2))</f>
        <v>15.56</v>
      </c>
      <c r="H31" s="154"/>
      <c r="I31" s="148">
        <f>IF(Totais_Nº!K31="x","//",ROUND((Totais_Nº!K31/Totais_Nº!$J31)*100,2))</f>
        <v>8.83</v>
      </c>
      <c r="J31" s="148">
        <f>IF(Totais_Nº!L31="x","//",ROUND((Totais_Nº!L31/Totais_Nº!$K31)*100,2))</f>
        <v>84.25</v>
      </c>
      <c r="K31" s="148">
        <f>IF(Totais_Nº!M31="x","//",ROUND((Totais_Nº!M31/Totais_Nº!$K31)*100,2))</f>
        <v>69.13</v>
      </c>
      <c r="L31" s="148">
        <f>IF(Totais_Nº!N31="x","//",ROUND((Totais_Nº!N31/Totais_Nº!$K31)*100,2))</f>
        <v>41.15</v>
      </c>
      <c r="M31" s="148">
        <f>IF(Totais_Nº!O31="//","//",ROUND((Totais_Nº!O31/Totais_Nº!$J31)*100,2))</f>
        <v>10.45</v>
      </c>
      <c r="N31" s="148"/>
      <c r="O31" s="9"/>
    </row>
    <row r="32" spans="1:15" s="1" customFormat="1" ht="15" customHeight="1" x14ac:dyDescent="0.25">
      <c r="A32" s="33"/>
      <c r="B32" s="94">
        <v>2008</v>
      </c>
      <c r="C32" s="150">
        <f>IF(Totais_Nº!D32="x","//",ROUND((Totais_Nº!D32/Totais_Nº!$C32)*100,2))</f>
        <v>14.36</v>
      </c>
      <c r="D32" s="150">
        <f>IF(Totais_Nº!E32="x","//",ROUND((Totais_Nº!E32/Totais_Nº!$D32)*100,2))</f>
        <v>71.5</v>
      </c>
      <c r="E32" s="150">
        <f>IF(Totais_Nº!F32="x","//",ROUND((Totais_Nº!F32/Totais_Nº!$D32)*100,2))</f>
        <v>48.78</v>
      </c>
      <c r="F32" s="150">
        <f>IF(Totais_Nº!G32="x","//",ROUND((Totais_Nº!G32/Totais_Nº!$D32)*100,2))</f>
        <v>24.45</v>
      </c>
      <c r="G32" s="148">
        <f>IF(Totais_Nº!H32="x","//",ROUND((Totais_Nº!H32/Totais_Nº!$C32)*100,2))</f>
        <v>14.83</v>
      </c>
      <c r="H32" s="153"/>
      <c r="I32" s="148">
        <f>IF(Totais_Nº!K32="x","//",ROUND((Totais_Nº!K32/Totais_Nº!$J32)*100,2))</f>
        <v>10</v>
      </c>
      <c r="J32" s="148">
        <f>IF(Totais_Nº!L32="x","//",ROUND((Totais_Nº!L32/Totais_Nº!$K32)*100,2))</f>
        <v>82.27</v>
      </c>
      <c r="K32" s="148">
        <f>IF(Totais_Nº!M32="x","//",ROUND((Totais_Nº!M32/Totais_Nº!$K32)*100,2))</f>
        <v>68.099999999999994</v>
      </c>
      <c r="L32" s="148">
        <f>IF(Totais_Nº!N32="x","//",ROUND((Totais_Nº!N32/Totais_Nº!$K32)*100,2))</f>
        <v>39.909999999999997</v>
      </c>
      <c r="M32" s="148">
        <f>IF(Totais_Nº!O32="//","//",ROUND((Totais_Nº!O32/Totais_Nº!$J32)*100,2))</f>
        <v>9.91</v>
      </c>
      <c r="N32" s="153"/>
      <c r="O32" s="9"/>
    </row>
    <row r="33" spans="1:15" ht="15" customHeight="1" x14ac:dyDescent="0.25">
      <c r="A33" s="32"/>
      <c r="B33" s="145" t="s">
        <v>3</v>
      </c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9"/>
    </row>
    <row r="34" spans="1:15" s="9" customFormat="1" ht="15" customHeight="1" x14ac:dyDescent="0.25">
      <c r="A34" s="32"/>
      <c r="B34" s="90" t="s">
        <v>4</v>
      </c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</row>
    <row r="35" spans="1:15" s="9" customFormat="1" ht="15" customHeight="1" x14ac:dyDescent="0.25">
      <c r="A35" s="32"/>
      <c r="B35" s="91">
        <v>2022</v>
      </c>
      <c r="C35" s="146">
        <f>IF(Totais_Nº!D35="x","//",ROUND((Totais_Nº!D35/Totais_Nº!$C35)*100,2))</f>
        <v>19.77</v>
      </c>
      <c r="D35" s="147"/>
      <c r="E35" s="147"/>
      <c r="F35" s="147"/>
      <c r="G35" s="146">
        <f>IF(Totais_Nº!H35="x","//",ROUND((Totais_Nº!H35/Totais_Nº!$C35)*100,2))</f>
        <v>13.64</v>
      </c>
      <c r="H35" s="146" t="s">
        <v>301</v>
      </c>
      <c r="I35" s="146">
        <f>IF(Totais_Nº!K35="x","//",ROUND((Totais_Nº!K35/Totais_Nº!$J35)*100,2))</f>
        <v>8.07</v>
      </c>
      <c r="J35" s="147"/>
      <c r="K35" s="147"/>
      <c r="L35" s="147"/>
      <c r="M35" s="146" t="s">
        <v>159</v>
      </c>
      <c r="N35" s="146"/>
    </row>
    <row r="36" spans="1:15" s="9" customFormat="1" ht="15" customHeight="1" x14ac:dyDescent="0.25">
      <c r="A36" s="32"/>
      <c r="B36" s="94">
        <v>2021</v>
      </c>
      <c r="C36" s="150">
        <f>IF(Totais_Nº!D36="x","//",ROUND((Totais_Nº!D36/Totais_Nº!$C36)*100,2))</f>
        <v>16.73</v>
      </c>
      <c r="D36" s="148">
        <f>IF(Totais_Nº!E36="x","//",ROUND((Totais_Nº!E36/Totais_Nº!$D36)*100,2))</f>
        <v>70.94</v>
      </c>
      <c r="E36" s="149"/>
      <c r="F36" s="149"/>
      <c r="G36" s="148">
        <f>IF(Totais_Nº!H36="x","//",ROUND((Totais_Nº!H36/Totais_Nº!$C36)*100,2))</f>
        <v>13.39</v>
      </c>
      <c r="H36" s="148" t="s">
        <v>300</v>
      </c>
      <c r="I36" s="148">
        <f>IF(Totais_Nº!K36="x","//",ROUND((Totais_Nº!K36/Totais_Nº!$J36)*100,2))</f>
        <v>6.33</v>
      </c>
      <c r="J36" s="148">
        <f>IF(Totais_Nº!L36="x","//",ROUND((Totais_Nº!L36/Totais_Nº!$K36)*100,2))</f>
        <v>69.900000000000006</v>
      </c>
      <c r="K36" s="149"/>
      <c r="L36" s="149"/>
      <c r="M36" s="148">
        <f>IF(Totais_Nº!O36="//","//",ROUND((Totais_Nº!O36/Totais_Nº!$J36)*100,2))</f>
        <v>15.63</v>
      </c>
      <c r="N36" s="148" t="s">
        <v>300</v>
      </c>
    </row>
    <row r="37" spans="1:15" s="9" customFormat="1" ht="15" customHeight="1" x14ac:dyDescent="0.25">
      <c r="A37" s="32"/>
      <c r="B37" s="94">
        <v>2020</v>
      </c>
      <c r="C37" s="150">
        <f>IF(Totais_Nº!D37="x","//",ROUND((Totais_Nº!D37/Totais_Nº!$C37)*100,2))</f>
        <v>13.78</v>
      </c>
      <c r="D37" s="148">
        <f>IF(Totais_Nº!E37="x","//",ROUND((Totais_Nº!E37/Totais_Nº!$D37)*100,2))</f>
        <v>70.709999999999994</v>
      </c>
      <c r="E37" s="148">
        <f>IF(Totais_Nº!F37="x","//",ROUND((Totais_Nº!F37/Totais_Nº!$D37)*100,2))</f>
        <v>51.52</v>
      </c>
      <c r="F37" s="149"/>
      <c r="G37" s="148">
        <f>IF(Totais_Nº!H37="x","//",ROUND((Totais_Nº!H37/Totais_Nº!$C37)*100,2))</f>
        <v>14.47</v>
      </c>
      <c r="H37" s="148"/>
      <c r="I37" s="148">
        <f>IF(Totais_Nº!K37="x","//",ROUND((Totais_Nº!K37/Totais_Nº!$J37)*100,2))</f>
        <v>8.16</v>
      </c>
      <c r="J37" s="148">
        <f>IF(Totais_Nº!L37="x","//",ROUND((Totais_Nº!L37/Totais_Nº!$K37)*100,2))</f>
        <v>42.75</v>
      </c>
      <c r="K37" s="148">
        <f>IF(Totais_Nº!M37="x","//",ROUND((Totais_Nº!M37/Totais_Nº!$K37)*100,2))</f>
        <v>31.88</v>
      </c>
      <c r="L37" s="149"/>
      <c r="M37" s="148">
        <f>IF(Totais_Nº!O37="//","//",ROUND((Totais_Nº!O37/Totais_Nº!$J37)*100,2))</f>
        <v>34.21</v>
      </c>
      <c r="N37" s="148"/>
    </row>
    <row r="38" spans="1:15" s="9" customFormat="1" ht="15" customHeight="1" x14ac:dyDescent="0.25">
      <c r="A38" s="32"/>
      <c r="B38" s="94">
        <v>2019</v>
      </c>
      <c r="C38" s="150">
        <f>IF(Totais_Nº!D38="x","//",ROUND((Totais_Nº!D38/Totais_Nº!$C38)*100,2))</f>
        <v>16.850000000000001</v>
      </c>
      <c r="D38" s="150">
        <f>IF(Totais_Nº!E38="x","//",ROUND((Totais_Nº!E38/Totais_Nº!$D38)*100,2))</f>
        <v>69.040000000000006</v>
      </c>
      <c r="E38" s="148">
        <f>IF(Totais_Nº!F38="x","//",ROUND((Totais_Nº!F38/Totais_Nº!$D38)*100,2))</f>
        <v>48.95</v>
      </c>
      <c r="F38" s="151"/>
      <c r="G38" s="148">
        <f>IF(Totais_Nº!H38="x","//",ROUND((Totais_Nº!H38/Totais_Nº!$C38)*100,2))</f>
        <v>15.73</v>
      </c>
      <c r="H38" s="152"/>
      <c r="I38" s="148">
        <f>IF(Totais_Nº!K38="x","//",ROUND((Totais_Nº!K38/Totais_Nº!$J38)*100,2))</f>
        <v>9.98</v>
      </c>
      <c r="J38" s="150">
        <f>IF(Totais_Nº!L38="x","//",ROUND((Totais_Nº!L38/Totais_Nº!$K38)*100,2))</f>
        <v>69.59</v>
      </c>
      <c r="K38" s="148">
        <f>IF(Totais_Nº!M38="x","//",ROUND((Totais_Nº!M38/Totais_Nº!$K38)*100,2))</f>
        <v>37.14</v>
      </c>
      <c r="L38" s="151"/>
      <c r="M38" s="150">
        <f>IF(Totais_Nº!O38="//","//",ROUND((Totais_Nº!O38/Totais_Nº!$J38)*100,2))</f>
        <v>17.260000000000002</v>
      </c>
      <c r="N38" s="150"/>
    </row>
    <row r="39" spans="1:15" s="9" customFormat="1" ht="15" customHeight="1" x14ac:dyDescent="0.25">
      <c r="A39" s="32"/>
      <c r="B39" s="94">
        <v>2018</v>
      </c>
      <c r="C39" s="150">
        <f>IF(Totais_Nº!D39="x","//",ROUND((Totais_Nº!D39/Totais_Nº!$C39)*100,2))</f>
        <v>17.73</v>
      </c>
      <c r="D39" s="150">
        <f>IF(Totais_Nº!E39="x","//",ROUND((Totais_Nº!E39/Totais_Nº!$D39)*100,2))</f>
        <v>71.75</v>
      </c>
      <c r="E39" s="148">
        <f>IF(Totais_Nº!F39="x","//",ROUND((Totais_Nº!F39/Totais_Nº!$D39)*100,2))</f>
        <v>51.75</v>
      </c>
      <c r="F39" s="151"/>
      <c r="G39" s="148">
        <f>IF(Totais_Nº!H39="x","//",ROUND((Totais_Nº!H39/Totais_Nº!$C39)*100,2))</f>
        <v>15.82</v>
      </c>
      <c r="H39" s="154"/>
      <c r="I39" s="148">
        <f>IF(Totais_Nº!K39="x","//",ROUND((Totais_Nº!K39/Totais_Nº!$J39)*100,2))</f>
        <v>10.96</v>
      </c>
      <c r="J39" s="150">
        <f>IF(Totais_Nº!L39="x","//",ROUND((Totais_Nº!L39/Totais_Nº!$K39)*100,2))</f>
        <v>71.430000000000007</v>
      </c>
      <c r="K39" s="148">
        <f>IF(Totais_Nº!M39="x","//",ROUND((Totais_Nº!M39/Totais_Nº!$K39)*100,2))</f>
        <v>51.76</v>
      </c>
      <c r="L39" s="151"/>
      <c r="M39" s="150">
        <f>IF(Totais_Nº!O39="//","//",ROUND((Totais_Nº!O39/Totais_Nº!$J39)*100,2))</f>
        <v>15.63</v>
      </c>
      <c r="N39" s="150"/>
    </row>
    <row r="40" spans="1:15" s="9" customFormat="1" ht="15" customHeight="1" x14ac:dyDescent="0.25">
      <c r="A40" s="32"/>
      <c r="B40" s="94">
        <v>2017</v>
      </c>
      <c r="C40" s="150">
        <f>IF(Totais_Nº!D40="x","//",ROUND((Totais_Nº!D40/Totais_Nº!$C40)*100,2))</f>
        <v>17.649999999999999</v>
      </c>
      <c r="D40" s="150">
        <f>IF(Totais_Nº!E40="x","//",ROUND((Totais_Nº!E40/Totais_Nº!$D40)*100,2))</f>
        <v>66.58</v>
      </c>
      <c r="E40" s="148">
        <f>IF(Totais_Nº!F40="x","//",ROUND((Totais_Nº!F40/Totais_Nº!$D40)*100,2))</f>
        <v>47.16</v>
      </c>
      <c r="F40" s="148">
        <f>IF(Totais_Nº!G40="x","//",ROUND((Totais_Nº!G40/Totais_Nº!$D40)*100,2))</f>
        <v>25.97</v>
      </c>
      <c r="G40" s="148">
        <f>IF(Totais_Nº!H40="x","//",ROUND((Totais_Nº!H40/Totais_Nº!$C40)*100,2))</f>
        <v>15.06</v>
      </c>
      <c r="H40" s="154"/>
      <c r="I40" s="148">
        <f>IF(Totais_Nº!K40="x","//",ROUND((Totais_Nº!K40/Totais_Nº!$J40)*100,2))</f>
        <v>10.8</v>
      </c>
      <c r="J40" s="150">
        <f>IF(Totais_Nº!L40="x","//",ROUND((Totais_Nº!L40/Totais_Nº!$K40)*100,2))</f>
        <v>74.95</v>
      </c>
      <c r="K40" s="148">
        <f>IF(Totais_Nº!M40="x","//",ROUND((Totais_Nº!M40/Totais_Nº!$K40)*100,2))</f>
        <v>56.66</v>
      </c>
      <c r="L40" s="148">
        <f>IF(Totais_Nº!N40="x","//",ROUND((Totais_Nº!N40/Totais_Nº!$K40)*100,2))</f>
        <v>22.28</v>
      </c>
      <c r="M40" s="150">
        <f>IF(Totais_Nº!O40="//","//",ROUND((Totais_Nº!O40/Totais_Nº!$J40)*100,2))</f>
        <v>12.86</v>
      </c>
      <c r="N40" s="150"/>
    </row>
    <row r="41" spans="1:15" s="9" customFormat="1" ht="15" customHeight="1" x14ac:dyDescent="0.25">
      <c r="A41" s="32"/>
      <c r="B41" s="94">
        <v>2016</v>
      </c>
      <c r="C41" s="150">
        <f>IF(Totais_Nº!D41="x","//",ROUND((Totais_Nº!D41/Totais_Nº!$C41)*100,2))</f>
        <v>17.62</v>
      </c>
      <c r="D41" s="150">
        <f>IF(Totais_Nº!E41="x","//",ROUND((Totais_Nº!E41/Totais_Nº!$D41)*100,2))</f>
        <v>69.52</v>
      </c>
      <c r="E41" s="148">
        <f>IF(Totais_Nº!F41="x","//",ROUND((Totais_Nº!F41/Totais_Nº!$D41)*100,2))</f>
        <v>49.8</v>
      </c>
      <c r="F41" s="148">
        <f>IF(Totais_Nº!G41="x","//",ROUND((Totais_Nº!G41/Totais_Nº!$D41)*100,2))</f>
        <v>26.84</v>
      </c>
      <c r="G41" s="148">
        <f>IF(Totais_Nº!H41="x","//",ROUND((Totais_Nº!H41/Totais_Nº!$C41)*100,2))</f>
        <v>14.67</v>
      </c>
      <c r="H41" s="154"/>
      <c r="I41" s="148">
        <f>IF(Totais_Nº!K41="x","//",ROUND((Totais_Nº!K41/Totais_Nº!$J41)*100,2))</f>
        <v>11.38</v>
      </c>
      <c r="J41" s="150">
        <f>IF(Totais_Nº!L41="x","//",ROUND((Totais_Nº!L41/Totais_Nº!$K41)*100,2))</f>
        <v>76.55</v>
      </c>
      <c r="K41" s="148">
        <f>IF(Totais_Nº!M41="x","//",ROUND((Totais_Nº!M41/Totais_Nº!$K41)*100,2))</f>
        <v>60.4</v>
      </c>
      <c r="L41" s="148">
        <f>IF(Totais_Nº!N41="x","//",ROUND((Totais_Nº!N41/Totais_Nº!$K41)*100,2))</f>
        <v>23.82</v>
      </c>
      <c r="M41" s="150">
        <f>IF(Totais_Nº!O41="//","//",ROUND((Totais_Nº!O41/Totais_Nº!$J41)*100,2))</f>
        <v>12.78</v>
      </c>
      <c r="N41" s="150"/>
    </row>
    <row r="42" spans="1:15" s="9" customFormat="1" ht="15" customHeight="1" x14ac:dyDescent="0.25">
      <c r="A42" s="17"/>
      <c r="B42" s="94">
        <v>2015</v>
      </c>
      <c r="C42" s="150">
        <f>IF(Totais_Nº!D42="x","//",ROUND((Totais_Nº!D42/Totais_Nº!$C42)*100,2))</f>
        <v>18.29</v>
      </c>
      <c r="D42" s="150">
        <f>IF(Totais_Nº!E42="x","//",ROUND((Totais_Nº!E42/Totais_Nº!$D42)*100,2))</f>
        <v>68.91</v>
      </c>
      <c r="E42" s="148">
        <f>IF(Totais_Nº!F42="x","//",ROUND((Totais_Nº!F42/Totais_Nº!$D42)*100,2))</f>
        <v>50.78</v>
      </c>
      <c r="F42" s="148">
        <f>IF(Totais_Nº!G42="x","//",ROUND((Totais_Nº!G42/Totais_Nº!$D42)*100,2))</f>
        <v>27.22</v>
      </c>
      <c r="G42" s="148">
        <f>IF(Totais_Nº!H42="x","//",ROUND((Totais_Nº!H42/Totais_Nº!$C42)*100,2))</f>
        <v>15.1</v>
      </c>
      <c r="H42" s="154"/>
      <c r="I42" s="148">
        <f>IF(Totais_Nº!K42="x","//",ROUND((Totais_Nº!K42/Totais_Nº!$J42)*100,2))</f>
        <v>11.15</v>
      </c>
      <c r="J42" s="150">
        <f>IF(Totais_Nº!L42="x","//",ROUND((Totais_Nº!L42/Totais_Nº!$K42)*100,2))</f>
        <v>76.209999999999994</v>
      </c>
      <c r="K42" s="148">
        <f>IF(Totais_Nº!M42="x","//",ROUND((Totais_Nº!M42/Totais_Nº!$K42)*100,2))</f>
        <v>61.02</v>
      </c>
      <c r="L42" s="148">
        <f>IF(Totais_Nº!N42="x","//",ROUND((Totais_Nº!N42/Totais_Nº!$K42)*100,2))</f>
        <v>32.159999999999997</v>
      </c>
      <c r="M42" s="150">
        <f>IF(Totais_Nº!O42="//","//",ROUND((Totais_Nº!O42/Totais_Nº!$J42)*100,2))</f>
        <v>13.1</v>
      </c>
      <c r="N42" s="150"/>
    </row>
    <row r="43" spans="1:15" s="9" customFormat="1" ht="15" customHeight="1" x14ac:dyDescent="0.25">
      <c r="A43" s="17"/>
      <c r="B43" s="94">
        <v>2014</v>
      </c>
      <c r="C43" s="150">
        <f>IF(Totais_Nº!D43="x","//",ROUND((Totais_Nº!D43/Totais_Nº!$C43)*100,2))</f>
        <v>18.59</v>
      </c>
      <c r="D43" s="150">
        <f>IF(Totais_Nº!E43="x","//",ROUND((Totais_Nº!E43/Totais_Nº!$D43)*100,2))</f>
        <v>68.62</v>
      </c>
      <c r="E43" s="148">
        <f>IF(Totais_Nº!F43="x","//",ROUND((Totais_Nº!F43/Totais_Nº!$D43)*100,2))</f>
        <v>49.74</v>
      </c>
      <c r="F43" s="148">
        <f>IF(Totais_Nº!G43="x","//",ROUND((Totais_Nº!G43/Totais_Nº!$D43)*100,2))</f>
        <v>27.38</v>
      </c>
      <c r="G43" s="148">
        <f>IF(Totais_Nº!H43="x","//",ROUND((Totais_Nº!H43/Totais_Nº!$C43)*100,2))</f>
        <v>15.62</v>
      </c>
      <c r="H43" s="154"/>
      <c r="I43" s="148">
        <f>IF(Totais_Nº!K43="x","//",ROUND((Totais_Nº!K43/Totais_Nº!$J43)*100,2))</f>
        <v>11.1</v>
      </c>
      <c r="J43" s="150">
        <f>IF(Totais_Nº!L43="x","//",ROUND((Totais_Nº!L43/Totais_Nº!$K43)*100,2))</f>
        <v>75.599999999999994</v>
      </c>
      <c r="K43" s="148">
        <f>IF(Totais_Nº!M43="x","//",ROUND((Totais_Nº!M43/Totais_Nº!$K43)*100,2))</f>
        <v>59.49</v>
      </c>
      <c r="L43" s="148">
        <f>IF(Totais_Nº!N43="x","//",ROUND((Totais_Nº!N43/Totais_Nº!$K43)*100,2))</f>
        <v>33.229999999999997</v>
      </c>
      <c r="M43" s="150">
        <f>IF(Totais_Nº!O43="//","//",ROUND((Totais_Nº!O43/Totais_Nº!$J43)*100,2))</f>
        <v>14.35</v>
      </c>
      <c r="N43" s="150"/>
      <c r="O43" s="41"/>
    </row>
    <row r="44" spans="1:15" s="9" customFormat="1" ht="15" customHeight="1" x14ac:dyDescent="0.25">
      <c r="A44" s="17"/>
      <c r="B44" s="94">
        <v>2013</v>
      </c>
      <c r="C44" s="150">
        <f>IF(Totais_Nº!D44="x","//",ROUND((Totais_Nº!D44/Totais_Nº!$C44)*100,2))</f>
        <v>22.27</v>
      </c>
      <c r="D44" s="148">
        <f>IF(Totais_Nº!E44="x","//",ROUND((Totais_Nº!E44/Totais_Nº!$D44)*100,2))</f>
        <v>73.099999999999994</v>
      </c>
      <c r="E44" s="148">
        <f>IF(Totais_Nº!F44="x","//",ROUND((Totais_Nº!F44/Totais_Nº!$D44)*100,2))</f>
        <v>56.33</v>
      </c>
      <c r="F44" s="148">
        <f>IF(Totais_Nº!G44="x","//",ROUND((Totais_Nº!G44/Totais_Nº!$D44)*100,2))</f>
        <v>35.4</v>
      </c>
      <c r="G44" s="148">
        <f>IF(Totais_Nº!H44="x","//",ROUND((Totais_Nº!H44/Totais_Nº!$C44)*100,2))</f>
        <v>16.149999999999999</v>
      </c>
      <c r="H44" s="154"/>
      <c r="I44" s="148">
        <f>IF(Totais_Nº!K44="x","//",ROUND((Totais_Nº!K44/Totais_Nº!$J44)*100,2))</f>
        <v>14.93</v>
      </c>
      <c r="J44" s="148">
        <f>IF(Totais_Nº!L44="x","//",ROUND((Totais_Nº!L44/Totais_Nº!$K44)*100,2))</f>
        <v>80.38</v>
      </c>
      <c r="K44" s="148">
        <f>IF(Totais_Nº!M44="x","//",ROUND((Totais_Nº!M44/Totais_Nº!$K44)*100,2))</f>
        <v>64.33</v>
      </c>
      <c r="L44" s="148">
        <f>IF(Totais_Nº!N44="x","//",ROUND((Totais_Nº!N44/Totais_Nº!$K44)*100,2))</f>
        <v>39.96</v>
      </c>
      <c r="M44" s="148">
        <f>IF(Totais_Nº!O44="//","//",ROUND((Totais_Nº!O44/Totais_Nº!$J44)*100,2))</f>
        <v>13.05</v>
      </c>
      <c r="N44" s="148"/>
    </row>
    <row r="45" spans="1:15" s="1" customFormat="1" ht="15" customHeight="1" x14ac:dyDescent="0.25">
      <c r="A45" s="28"/>
      <c r="B45" s="94">
        <v>2012</v>
      </c>
      <c r="C45" s="150">
        <f>IF(Totais_Nº!D45="x","//",ROUND((Totais_Nº!D45/Totais_Nº!$C45)*100,2))</f>
        <v>14.8</v>
      </c>
      <c r="D45" s="148">
        <f>IF(Totais_Nº!E45="x","//",ROUND((Totais_Nº!E45/Totais_Nº!$D45)*100,2))</f>
        <v>65.900000000000006</v>
      </c>
      <c r="E45" s="148">
        <f>IF(Totais_Nº!F45="x","//",ROUND((Totais_Nº!F45/Totais_Nº!$D45)*100,2))</f>
        <v>45.6</v>
      </c>
      <c r="F45" s="148">
        <f>IF(Totais_Nº!G45="x","//",ROUND((Totais_Nº!G45/Totais_Nº!$D45)*100,2))</f>
        <v>25.15</v>
      </c>
      <c r="G45" s="148">
        <f>IF(Totais_Nº!H45="x","//",ROUND((Totais_Nº!H45/Totais_Nº!$C45)*100,2))</f>
        <v>18.84</v>
      </c>
      <c r="H45" s="154"/>
      <c r="I45" s="148">
        <f>IF(Totais_Nº!K45="x","//",ROUND((Totais_Nº!K45/Totais_Nº!$J45)*100,2))</f>
        <v>8.85</v>
      </c>
      <c r="J45" s="148">
        <f>IF(Totais_Nº!L45="x","//",ROUND((Totais_Nº!L45/Totais_Nº!$K45)*100,2))</f>
        <v>73.8</v>
      </c>
      <c r="K45" s="148">
        <f>IF(Totais_Nº!M45="x","//",ROUND((Totais_Nº!M45/Totais_Nº!$K45)*100,2))</f>
        <v>57.46</v>
      </c>
      <c r="L45" s="148">
        <f>IF(Totais_Nº!N45="x","//",ROUND((Totais_Nº!N45/Totais_Nº!$K45)*100,2))</f>
        <v>32.29</v>
      </c>
      <c r="M45" s="148">
        <f>IF(Totais_Nº!O45="//","//",ROUND((Totais_Nº!O45/Totais_Nº!$J45)*100,2))</f>
        <v>17.73</v>
      </c>
      <c r="N45" s="148"/>
      <c r="O45" s="9"/>
    </row>
    <row r="46" spans="1:15" s="1" customFormat="1" ht="15" customHeight="1" x14ac:dyDescent="0.25">
      <c r="B46" s="94">
        <v>2011</v>
      </c>
      <c r="C46" s="150">
        <f>IF(Totais_Nº!D46="x","//",ROUND((Totais_Nº!D46/Totais_Nº!$C46)*100,2))</f>
        <v>14.73</v>
      </c>
      <c r="D46" s="148">
        <f>IF(Totais_Nº!E46="x","//",ROUND((Totais_Nº!E46/Totais_Nº!$D46)*100,2))</f>
        <v>64.680000000000007</v>
      </c>
      <c r="E46" s="148">
        <f>IF(Totais_Nº!F46="x","//",ROUND((Totais_Nº!F46/Totais_Nº!$D46)*100,2))</f>
        <v>43.34</v>
      </c>
      <c r="F46" s="148">
        <f>IF(Totais_Nº!G46="x","//",ROUND((Totais_Nº!G46/Totais_Nº!$D46)*100,2))</f>
        <v>23.05</v>
      </c>
      <c r="G46" s="148">
        <f>IF(Totais_Nº!H46="x","//",ROUND((Totais_Nº!H46/Totais_Nº!$C46)*100,2))</f>
        <v>19.39</v>
      </c>
      <c r="H46" s="154"/>
      <c r="I46" s="148">
        <f>IF(Totais_Nº!K46="x","//",ROUND((Totais_Nº!K46/Totais_Nº!$J46)*100,2))</f>
        <v>8.99</v>
      </c>
      <c r="J46" s="148">
        <f>IF(Totais_Nº!L46="x","//",ROUND((Totais_Nº!L46/Totais_Nº!$K46)*100,2))</f>
        <v>71.7</v>
      </c>
      <c r="K46" s="148">
        <f>IF(Totais_Nº!M46="x","//",ROUND((Totais_Nº!M46/Totais_Nº!$K46)*100,2))</f>
        <v>52.85</v>
      </c>
      <c r="L46" s="148">
        <f>IF(Totais_Nº!N46="x","//",ROUND((Totais_Nº!N46/Totais_Nº!$K46)*100,2))</f>
        <v>28.56</v>
      </c>
      <c r="M46" s="148">
        <f>IF(Totais_Nº!O46="//","//",ROUND((Totais_Nº!O46/Totais_Nº!$J46)*100,2))</f>
        <v>15.03</v>
      </c>
      <c r="N46" s="148"/>
    </row>
    <row r="47" spans="1:15" s="1" customFormat="1" ht="15" customHeight="1" x14ac:dyDescent="0.25">
      <c r="A47" s="29"/>
      <c r="B47" s="94">
        <v>2010</v>
      </c>
      <c r="C47" s="150">
        <f>IF(Totais_Nº!D47="x","//",ROUND((Totais_Nº!D47/Totais_Nº!$C47)*100,2))</f>
        <v>13.99</v>
      </c>
      <c r="D47" s="148">
        <f>IF(Totais_Nº!E47="x","//",ROUND((Totais_Nº!E47/Totais_Nº!$D47)*100,2))</f>
        <v>64.959999999999994</v>
      </c>
      <c r="E47" s="148">
        <f>IF(Totais_Nº!F47="x","//",ROUND((Totais_Nº!F47/Totais_Nº!$D47)*100,2))</f>
        <v>41.54</v>
      </c>
      <c r="F47" s="148">
        <f>IF(Totais_Nº!G47="x","//",ROUND((Totais_Nº!G47/Totais_Nº!$D47)*100,2))</f>
        <v>19.96</v>
      </c>
      <c r="G47" s="148">
        <f>IF(Totais_Nº!H47="x","//",ROUND((Totais_Nº!H47/Totais_Nº!$C47)*100,2))</f>
        <v>18.52</v>
      </c>
      <c r="H47" s="154"/>
      <c r="I47" s="148">
        <f>IF(Totais_Nº!K47="x","//",ROUND((Totais_Nº!K47/Totais_Nº!$J47)*100,2))</f>
        <v>15.5</v>
      </c>
      <c r="J47" s="148">
        <f>IF(Totais_Nº!L47="x","//",ROUND((Totais_Nº!L47/Totais_Nº!$K47)*100,2))</f>
        <v>77.84</v>
      </c>
      <c r="K47" s="148">
        <f>IF(Totais_Nº!M47="x","//",ROUND((Totais_Nº!M47/Totais_Nº!$K47)*100,2))</f>
        <v>60.85</v>
      </c>
      <c r="L47" s="148">
        <f>IF(Totais_Nº!N47="x","//",ROUND((Totais_Nº!N47/Totais_Nº!$K47)*100,2))</f>
        <v>33.99</v>
      </c>
      <c r="M47" s="148">
        <f>IF(Totais_Nº!O47="//","//",ROUND((Totais_Nº!O47/Totais_Nº!$J47)*100,2))</f>
        <v>13.36</v>
      </c>
      <c r="N47" s="148"/>
    </row>
    <row r="48" spans="1:15" s="1" customFormat="1" ht="15" customHeight="1" x14ac:dyDescent="0.25">
      <c r="A48" s="18"/>
      <c r="B48" s="94">
        <v>2009</v>
      </c>
      <c r="C48" s="150">
        <f>IF(Totais_Nº!D48="x","//",ROUND((Totais_Nº!D48/Totais_Nº!$C48)*100,2))</f>
        <v>14.38</v>
      </c>
      <c r="D48" s="148">
        <f>IF(Totais_Nº!E48="x","//",ROUND((Totais_Nº!E48/Totais_Nº!$D48)*100,2))</f>
        <v>65.02</v>
      </c>
      <c r="E48" s="148">
        <f>IF(Totais_Nº!F48="x","//",ROUND((Totais_Nº!F48/Totais_Nº!$D48)*100,2))</f>
        <v>42.31</v>
      </c>
      <c r="F48" s="148">
        <f>IF(Totais_Nº!G48="x","//",ROUND((Totais_Nº!G48/Totais_Nº!$D48)*100,2))</f>
        <v>19.25</v>
      </c>
      <c r="G48" s="148">
        <f>IF(Totais_Nº!H48="x","//",ROUND((Totais_Nº!H48/Totais_Nº!$C48)*100,2))</f>
        <v>18.79</v>
      </c>
      <c r="H48" s="154"/>
      <c r="I48" s="148">
        <f>IF(Totais_Nº!K48="x","//",ROUND((Totais_Nº!K48/Totais_Nº!$J48)*100,2))</f>
        <v>11.9</v>
      </c>
      <c r="J48" s="148">
        <f>IF(Totais_Nº!L48="x","//",ROUND((Totais_Nº!L48/Totais_Nº!$K48)*100,2))</f>
        <v>73.42</v>
      </c>
      <c r="K48" s="148">
        <f>IF(Totais_Nº!M48="x","//",ROUND((Totais_Nº!M48/Totais_Nº!$K48)*100,2))</f>
        <v>55.77</v>
      </c>
      <c r="L48" s="148">
        <f>IF(Totais_Nº!N48="x","//",ROUND((Totais_Nº!N48/Totais_Nº!$K48)*100,2))</f>
        <v>28.09</v>
      </c>
      <c r="M48" s="148">
        <f>IF(Totais_Nº!O48="//","//",ROUND((Totais_Nº!O48/Totais_Nº!$J48)*100,2))</f>
        <v>15.94</v>
      </c>
      <c r="N48" s="148"/>
    </row>
    <row r="49" spans="1:15" s="1" customFormat="1" ht="15" customHeight="1" x14ac:dyDescent="0.25">
      <c r="A49" s="14"/>
      <c r="B49" s="94">
        <v>2008</v>
      </c>
      <c r="C49" s="150">
        <f>IF(Totais_Nº!D49="x","//",ROUND((Totais_Nº!D49/Totais_Nº!$C49)*100,2))</f>
        <v>16.71</v>
      </c>
      <c r="D49" s="153">
        <f>IF(Totais_Nº!E49="x","//",ROUND((Totais_Nº!E49/Totais_Nº!$D49)*100,2))</f>
        <v>67.13</v>
      </c>
      <c r="E49" s="153">
        <f>IF(Totais_Nº!F49="x","//",ROUND((Totais_Nº!F49/Totais_Nº!$D49)*100,2))</f>
        <v>41.9</v>
      </c>
      <c r="F49" s="153">
        <f>IF(Totais_Nº!G49="x","//",ROUND((Totais_Nº!G49/Totais_Nº!$D49)*100,2))</f>
        <v>18.27</v>
      </c>
      <c r="G49" s="153">
        <f>IF(Totais_Nº!H49="x","//",ROUND((Totais_Nº!H49/Totais_Nº!$C49)*100,2))</f>
        <v>17.84</v>
      </c>
      <c r="H49" s="153"/>
      <c r="I49" s="153">
        <f>IF(Totais_Nº!K49="x","//",ROUND((Totais_Nº!K49/Totais_Nº!$J49)*100,2))</f>
        <v>12.72</v>
      </c>
      <c r="J49" s="153">
        <f>IF(Totais_Nº!L49="x","//",ROUND((Totais_Nº!L49/Totais_Nº!$K49)*100,2))</f>
        <v>64.989999999999995</v>
      </c>
      <c r="K49" s="153">
        <f>IF(Totais_Nº!M49="x","//",ROUND((Totais_Nº!M49/Totais_Nº!$K49)*100,2))</f>
        <v>48.41</v>
      </c>
      <c r="L49" s="153">
        <f>IF(Totais_Nº!N49="x","//",ROUND((Totais_Nº!N49/Totais_Nº!$K49)*100,2))</f>
        <v>24.42</v>
      </c>
      <c r="M49" s="153">
        <f>IF(Totais_Nº!O49="//","//",ROUND((Totais_Nº!O49/Totais_Nº!$J49)*100,2))</f>
        <v>13.55</v>
      </c>
      <c r="N49" s="153"/>
    </row>
    <row r="50" spans="1:15" s="9" customFormat="1" ht="15" customHeight="1" collapsed="1" x14ac:dyDescent="0.25">
      <c r="A50" s="14"/>
      <c r="B50" s="90" t="s">
        <v>5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</row>
    <row r="51" spans="1:15" s="9" customFormat="1" ht="15" customHeight="1" x14ac:dyDescent="0.25">
      <c r="A51" s="14"/>
      <c r="B51" s="91">
        <v>2022</v>
      </c>
      <c r="C51" s="146">
        <f>IF(Totais_Nº!D51="x","//",ROUND((Totais_Nº!D51/Totais_Nº!$C51)*100,2))</f>
        <v>8.68</v>
      </c>
      <c r="D51" s="147"/>
      <c r="E51" s="147"/>
      <c r="F51" s="147"/>
      <c r="G51" s="146">
        <f>IF(Totais_Nº!H51="x","//",ROUND((Totais_Nº!H51/Totais_Nº!$C51)*100,2))</f>
        <v>4.07</v>
      </c>
      <c r="H51" s="146" t="s">
        <v>301</v>
      </c>
      <c r="I51" s="146">
        <f>IF(Totais_Nº!K51="x","//",ROUND((Totais_Nº!K51/Totais_Nº!$J51)*100,2))</f>
        <v>9.57</v>
      </c>
      <c r="J51" s="147"/>
      <c r="K51" s="147"/>
      <c r="L51" s="147"/>
      <c r="M51" s="146" t="s">
        <v>159</v>
      </c>
      <c r="N51" s="146"/>
    </row>
    <row r="52" spans="1:15" s="9" customFormat="1" ht="15" customHeight="1" x14ac:dyDescent="0.25">
      <c r="A52" s="14"/>
      <c r="B52" s="94">
        <v>2021</v>
      </c>
      <c r="C52" s="148">
        <f>IF(Totais_Nº!D52="x","//",ROUND((Totais_Nº!D52/Totais_Nº!$C52)*100,2))</f>
        <v>8.27</v>
      </c>
      <c r="D52" s="148">
        <f>IF(Totais_Nº!E52="x","//",ROUND((Totais_Nº!E52/Totais_Nº!$D52)*100,2))</f>
        <v>92.37</v>
      </c>
      <c r="E52" s="149"/>
      <c r="F52" s="149"/>
      <c r="G52" s="148">
        <f>IF(Totais_Nº!H52="x","//",ROUND((Totais_Nº!H52/Totais_Nº!$C52)*100,2))</f>
        <v>5.27</v>
      </c>
      <c r="H52" s="148" t="s">
        <v>300</v>
      </c>
      <c r="I52" s="148">
        <f>IF(Totais_Nº!K52="x","//",ROUND((Totais_Nº!K52/Totais_Nº!$J52)*100,2))</f>
        <v>8.84</v>
      </c>
      <c r="J52" s="148">
        <f>IF(Totais_Nº!L52="x","//",ROUND((Totais_Nº!L52/Totais_Nº!$K52)*100,2))</f>
        <v>90.19</v>
      </c>
      <c r="K52" s="149"/>
      <c r="L52" s="149"/>
      <c r="M52" s="148">
        <f>IF(Totais_Nº!O52="//","//",ROUND((Totais_Nº!O52/Totais_Nº!$J52)*100,2))</f>
        <v>6.29</v>
      </c>
      <c r="N52" s="148" t="s">
        <v>300</v>
      </c>
    </row>
    <row r="53" spans="1:15" s="9" customFormat="1" ht="15" customHeight="1" x14ac:dyDescent="0.25">
      <c r="A53" s="14"/>
      <c r="B53" s="94">
        <v>2020</v>
      </c>
      <c r="C53" s="150">
        <f>IF(Totais_Nº!D53="x","//",ROUND((Totais_Nº!D53/Totais_Nº!$C53)*100,2))</f>
        <v>7.87</v>
      </c>
      <c r="D53" s="148">
        <f>IF(Totais_Nº!E53="x","//",ROUND((Totais_Nº!E53/Totais_Nº!$D53)*100,2))</f>
        <v>91.89</v>
      </c>
      <c r="E53" s="148">
        <f>IF(Totais_Nº!F53="x","//",ROUND((Totais_Nº!F53/Totais_Nº!$D53)*100,2))</f>
        <v>83.64</v>
      </c>
      <c r="F53" s="149"/>
      <c r="G53" s="148">
        <f>IF(Totais_Nº!H53="x","//",ROUND((Totais_Nº!H53/Totais_Nº!$C53)*100,2))</f>
        <v>4.59</v>
      </c>
      <c r="H53" s="148"/>
      <c r="I53" s="148">
        <f>IF(Totais_Nº!K53="x","//",ROUND((Totais_Nº!K53/Totais_Nº!$J53)*100,2))</f>
        <v>8.2899999999999991</v>
      </c>
      <c r="J53" s="148">
        <f>IF(Totais_Nº!L53="x","//",ROUND((Totais_Nº!L53/Totais_Nº!$K53)*100,2))</f>
        <v>89.48</v>
      </c>
      <c r="K53" s="148">
        <f>IF(Totais_Nº!M53="x","//",ROUND((Totais_Nº!M53/Totais_Nº!$K53)*100,2))</f>
        <v>79.150000000000006</v>
      </c>
      <c r="L53" s="149"/>
      <c r="M53" s="148">
        <f>IF(Totais_Nº!O53="//","//",ROUND((Totais_Nº!O53/Totais_Nº!$J53)*100,2))</f>
        <v>5.96</v>
      </c>
      <c r="N53" s="148"/>
    </row>
    <row r="54" spans="1:15" s="9" customFormat="1" ht="15" customHeight="1" x14ac:dyDescent="0.25">
      <c r="A54" s="14"/>
      <c r="B54" s="94">
        <v>2019</v>
      </c>
      <c r="C54" s="148">
        <f>IF(Totais_Nº!D54="x","//",ROUND((Totais_Nº!D54/Totais_Nº!$C54)*100,2))</f>
        <v>10.42</v>
      </c>
      <c r="D54" s="150">
        <f>IF(Totais_Nº!E54="x","//",ROUND((Totais_Nº!E54/Totais_Nº!$D54)*100,2))</f>
        <v>92.27</v>
      </c>
      <c r="E54" s="148">
        <f>IF(Totais_Nº!F54="x","//",ROUND((Totais_Nº!F54/Totais_Nº!$D54)*100,2))</f>
        <v>84.19</v>
      </c>
      <c r="F54" s="151"/>
      <c r="G54" s="148">
        <f>IF(Totais_Nº!H54="x","//",ROUND((Totais_Nº!H54/Totais_Nº!$C54)*100,2))</f>
        <v>5.32</v>
      </c>
      <c r="H54" s="152"/>
      <c r="I54" s="148">
        <f>IF(Totais_Nº!K54="x","//",ROUND((Totais_Nº!K54/Totais_Nº!$J54)*100,2))</f>
        <v>11.19</v>
      </c>
      <c r="J54" s="150">
        <f>IF(Totais_Nº!L54="x","//",ROUND((Totais_Nº!L54/Totais_Nº!$K54)*100,2))</f>
        <v>89.91</v>
      </c>
      <c r="K54" s="148">
        <f>IF(Totais_Nº!M54="x","//",ROUND((Totais_Nº!M54/Totais_Nº!$K54)*100,2))</f>
        <v>79.31</v>
      </c>
      <c r="L54" s="151"/>
      <c r="M54" s="150">
        <f>IF(Totais_Nº!O54="//","//",ROUND((Totais_Nº!O54/Totais_Nº!$J54)*100,2))</f>
        <v>6.62</v>
      </c>
      <c r="N54" s="150"/>
    </row>
    <row r="55" spans="1:15" s="9" customFormat="1" ht="15" customHeight="1" x14ac:dyDescent="0.25">
      <c r="A55" s="14"/>
      <c r="B55" s="94">
        <v>2018</v>
      </c>
      <c r="C55" s="148">
        <f>IF(Totais_Nº!D55="x","//",ROUND((Totais_Nº!D55/Totais_Nº!$C55)*100,2))</f>
        <v>9.8699999999999992</v>
      </c>
      <c r="D55" s="150">
        <f>IF(Totais_Nº!E55="x","//",ROUND((Totais_Nº!E55/Totais_Nº!$D55)*100,2))</f>
        <v>92.26</v>
      </c>
      <c r="E55" s="148">
        <f>IF(Totais_Nº!F55="x","//",ROUND((Totais_Nº!F55/Totais_Nº!$D55)*100,2))</f>
        <v>83.37</v>
      </c>
      <c r="F55" s="151"/>
      <c r="G55" s="148">
        <f>IF(Totais_Nº!H55="x","//",ROUND((Totais_Nº!H55/Totais_Nº!$C55)*100,2))</f>
        <v>5.17</v>
      </c>
      <c r="H55" s="154"/>
      <c r="I55" s="148">
        <f>IF(Totais_Nº!K55="x","//",ROUND((Totais_Nº!K55/Totais_Nº!$J55)*100,2))</f>
        <v>10.02</v>
      </c>
      <c r="J55" s="150">
        <f>IF(Totais_Nº!L55="x","//",ROUND((Totais_Nº!L55/Totais_Nº!$K55)*100,2))</f>
        <v>90.79</v>
      </c>
      <c r="K55" s="148">
        <f>IF(Totais_Nº!M55="x","//",ROUND((Totais_Nº!M55/Totais_Nº!$K55)*100,2))</f>
        <v>79.16</v>
      </c>
      <c r="L55" s="151"/>
      <c r="M55" s="150">
        <f>IF(Totais_Nº!O55="//","//",ROUND((Totais_Nº!O55/Totais_Nº!$J55)*100,2))</f>
        <v>6.01</v>
      </c>
      <c r="N55" s="150"/>
    </row>
    <row r="56" spans="1:15" s="9" customFormat="1" ht="15" customHeight="1" x14ac:dyDescent="0.25">
      <c r="A56" s="32"/>
      <c r="B56" s="94">
        <v>2017</v>
      </c>
      <c r="C56" s="148">
        <f>IF(Totais_Nº!D56="x","//",ROUND((Totais_Nº!D56/Totais_Nº!$C56)*100,2))</f>
        <v>9.31</v>
      </c>
      <c r="D56" s="150">
        <f>IF(Totais_Nº!E56="x","//",ROUND((Totais_Nº!E56/Totais_Nº!$D56)*100,2))</f>
        <v>92.15</v>
      </c>
      <c r="E56" s="148">
        <f>IF(Totais_Nº!F56="x","//",ROUND((Totais_Nº!F56/Totais_Nº!$D56)*100,2))</f>
        <v>83.4</v>
      </c>
      <c r="F56" s="148">
        <f>IF(Totais_Nº!G56="x","//",ROUND((Totais_Nº!G56/Totais_Nº!$D56)*100,2))</f>
        <v>66.069999999999993</v>
      </c>
      <c r="G56" s="148">
        <f>IF(Totais_Nº!H56="x","//",ROUND((Totais_Nº!H56/Totais_Nº!$C56)*100,2))</f>
        <v>5.35</v>
      </c>
      <c r="H56" s="154"/>
      <c r="I56" s="148">
        <f>IF(Totais_Nº!K56="x","//",ROUND((Totais_Nº!K56/Totais_Nº!$J56)*100,2))</f>
        <v>9.73</v>
      </c>
      <c r="J56" s="150">
        <f>IF(Totais_Nº!L56="x","//",ROUND((Totais_Nº!L56/Totais_Nº!$K56)*100,2))</f>
        <v>90.59</v>
      </c>
      <c r="K56" s="148">
        <f>IF(Totais_Nº!M56="x","//",ROUND((Totais_Nº!M56/Totais_Nº!$K56)*100,2))</f>
        <v>79.63</v>
      </c>
      <c r="L56" s="148">
        <f>IF(Totais_Nº!N56="x","//",ROUND((Totais_Nº!N56/Totais_Nº!$K56)*100,2))</f>
        <v>59.03</v>
      </c>
      <c r="M56" s="150">
        <f>IF(Totais_Nº!O56="//","//",ROUND((Totais_Nº!O56/Totais_Nº!$J56)*100,2))</f>
        <v>6.25</v>
      </c>
      <c r="N56" s="150"/>
    </row>
    <row r="57" spans="1:15" s="9" customFormat="1" ht="15" customHeight="1" x14ac:dyDescent="0.25">
      <c r="A57" s="32"/>
      <c r="B57" s="94">
        <v>2016</v>
      </c>
      <c r="C57" s="148">
        <f>IF(Totais_Nº!D57="x","//",ROUND((Totais_Nº!D57/Totais_Nº!$C57)*100,2))</f>
        <v>8.89</v>
      </c>
      <c r="D57" s="150">
        <f>IF(Totais_Nº!E57="x","//",ROUND((Totais_Nº!E57/Totais_Nº!$D57)*100,2))</f>
        <v>91.85</v>
      </c>
      <c r="E57" s="148">
        <f>IF(Totais_Nº!F57="x","//",ROUND((Totais_Nº!F57/Totais_Nº!$D57)*100,2))</f>
        <v>82.72</v>
      </c>
      <c r="F57" s="148">
        <f>IF(Totais_Nº!G57="x","//",ROUND((Totais_Nº!G57/Totais_Nº!$D57)*100,2))</f>
        <v>65.989999999999995</v>
      </c>
      <c r="G57" s="148">
        <f>IF(Totais_Nº!H57="x","//",ROUND((Totais_Nº!H57/Totais_Nº!$C57)*100,2))</f>
        <v>5.99</v>
      </c>
      <c r="H57" s="154"/>
      <c r="I57" s="148">
        <f>IF(Totais_Nº!K57="x","//",ROUND((Totais_Nº!K57/Totais_Nº!$J57)*100,2))</f>
        <v>9.3699999999999992</v>
      </c>
      <c r="J57" s="150">
        <f>IF(Totais_Nº!L57="x","//",ROUND((Totais_Nº!L57/Totais_Nº!$K57)*100,2))</f>
        <v>90.54</v>
      </c>
      <c r="K57" s="148">
        <f>IF(Totais_Nº!M57="x","//",ROUND((Totais_Nº!M57/Totais_Nº!$K57)*100,2))</f>
        <v>78.760000000000005</v>
      </c>
      <c r="L57" s="148">
        <f>IF(Totais_Nº!N57="x","//",ROUND((Totais_Nº!N57/Totais_Nº!$K57)*100,2))</f>
        <v>59.22</v>
      </c>
      <c r="M57" s="150">
        <f>IF(Totais_Nº!O57="//","//",ROUND((Totais_Nº!O57/Totais_Nº!$J57)*100,2))</f>
        <v>6.86</v>
      </c>
      <c r="N57" s="150"/>
    </row>
    <row r="58" spans="1:15" s="9" customFormat="1" ht="15" customHeight="1" x14ac:dyDescent="0.25">
      <c r="A58" s="14"/>
      <c r="B58" s="94">
        <v>2015</v>
      </c>
      <c r="C58" s="148">
        <f>IF(Totais_Nº!D58="x","//",ROUND((Totais_Nº!D58/Totais_Nº!$C58)*100,2))</f>
        <v>9.27</v>
      </c>
      <c r="D58" s="150">
        <f>IF(Totais_Nº!E58="x","//",ROUND((Totais_Nº!E58/Totais_Nº!$D58)*100,2))</f>
        <v>91.4</v>
      </c>
      <c r="E58" s="148">
        <f>IF(Totais_Nº!F58="x","//",ROUND((Totais_Nº!F58/Totais_Nº!$D58)*100,2))</f>
        <v>81.2</v>
      </c>
      <c r="F58" s="148">
        <f>IF(Totais_Nº!G58="x","//",ROUND((Totais_Nº!G58/Totais_Nº!$D58)*100,2))</f>
        <v>63.42</v>
      </c>
      <c r="G58" s="148">
        <f>IF(Totais_Nº!H58="x","//",ROUND((Totais_Nº!H58/Totais_Nº!$C58)*100,2))</f>
        <v>6.67</v>
      </c>
      <c r="H58" s="154"/>
      <c r="I58" s="148">
        <f>IF(Totais_Nº!K58="x","//",ROUND((Totais_Nº!K58/Totais_Nº!$J58)*100,2))</f>
        <v>10.02</v>
      </c>
      <c r="J58" s="150">
        <f>IF(Totais_Nº!L58="x","//",ROUND((Totais_Nº!L58/Totais_Nº!$K58)*100,2))</f>
        <v>90.87</v>
      </c>
      <c r="K58" s="148">
        <f>IF(Totais_Nº!M58="x","//",ROUND((Totais_Nº!M58/Totais_Nº!$K58)*100,2))</f>
        <v>78.569999999999993</v>
      </c>
      <c r="L58" s="148">
        <f>IF(Totais_Nº!N58="x","//",ROUND((Totais_Nº!N58/Totais_Nº!$K58)*100,2))</f>
        <v>58.09</v>
      </c>
      <c r="M58" s="150">
        <f>IF(Totais_Nº!O58="//","//",ROUND((Totais_Nº!O58/Totais_Nº!$J58)*100,2))</f>
        <v>7.49</v>
      </c>
      <c r="N58" s="150"/>
    </row>
    <row r="59" spans="1:15" s="9" customFormat="1" ht="15" customHeight="1" x14ac:dyDescent="0.25">
      <c r="A59" s="17"/>
      <c r="B59" s="94">
        <v>2014</v>
      </c>
      <c r="C59" s="148">
        <f>IF(Totais_Nº!D59="x","//",ROUND((Totais_Nº!D59/Totais_Nº!$C59)*100,2))</f>
        <v>9.16</v>
      </c>
      <c r="D59" s="150">
        <f>IF(Totais_Nº!E59="x","//",ROUND((Totais_Nº!E59/Totais_Nº!$D59)*100,2))</f>
        <v>90.92</v>
      </c>
      <c r="E59" s="148">
        <f>IF(Totais_Nº!F59="x","//",ROUND((Totais_Nº!F59/Totais_Nº!$D59)*100,2))</f>
        <v>80.430000000000007</v>
      </c>
      <c r="F59" s="148">
        <f>IF(Totais_Nº!G59="x","//",ROUND((Totais_Nº!G59/Totais_Nº!$D59)*100,2))</f>
        <v>61.06</v>
      </c>
      <c r="G59" s="148">
        <f>IF(Totais_Nº!H59="x","//",ROUND((Totais_Nº!H59/Totais_Nº!$C59)*100,2))</f>
        <v>6.96</v>
      </c>
      <c r="H59" s="154"/>
      <c r="I59" s="148">
        <f>IF(Totais_Nº!K59="x","//",ROUND((Totais_Nº!K59/Totais_Nº!$J59)*100,2))</f>
        <v>10.029999999999999</v>
      </c>
      <c r="J59" s="150">
        <f>IF(Totais_Nº!L59="x","//",ROUND((Totais_Nº!L59/Totais_Nº!$K59)*100,2))</f>
        <v>90.61</v>
      </c>
      <c r="K59" s="148">
        <f>IF(Totais_Nº!M59="x","//",ROUND((Totais_Nº!M59/Totais_Nº!$K59)*100,2))</f>
        <v>77.87</v>
      </c>
      <c r="L59" s="148">
        <f>IF(Totais_Nº!N59="x","//",ROUND((Totais_Nº!N59/Totais_Nº!$K59)*100,2))</f>
        <v>56.88</v>
      </c>
      <c r="M59" s="150">
        <f>IF(Totais_Nº!O59="//","//",ROUND((Totais_Nº!O59/Totais_Nº!$J59)*100,2))</f>
        <v>7.75</v>
      </c>
      <c r="N59" s="150"/>
    </row>
    <row r="60" spans="1:15" s="9" customFormat="1" ht="15" customHeight="1" x14ac:dyDescent="0.25">
      <c r="A60" s="17"/>
      <c r="B60" s="94">
        <v>2013</v>
      </c>
      <c r="C60" s="148">
        <f>IF(Totais_Nº!D60="x","//",ROUND((Totais_Nº!D60/Totais_Nº!$C60)*100,2))</f>
        <v>8.9600000000000009</v>
      </c>
      <c r="D60" s="148">
        <f>IF(Totais_Nº!E60="x","//",ROUND((Totais_Nº!E60/Totais_Nº!$D60)*100,2))</f>
        <v>92.52</v>
      </c>
      <c r="E60" s="148">
        <f>IF(Totais_Nº!F60="x","//",ROUND((Totais_Nº!F60/Totais_Nº!$D60)*100,2))</f>
        <v>82.43</v>
      </c>
      <c r="F60" s="148">
        <f>IF(Totais_Nº!G60="x","//",ROUND((Totais_Nº!G60/Totais_Nº!$D60)*100,2))</f>
        <v>62.76</v>
      </c>
      <c r="G60" s="148">
        <f>IF(Totais_Nº!H60="x","//",ROUND((Totais_Nº!H60/Totais_Nº!$C60)*100,2))</f>
        <v>7.42</v>
      </c>
      <c r="H60" s="154"/>
      <c r="I60" s="148">
        <f>IF(Totais_Nº!K60="x","//",ROUND((Totais_Nº!K60/Totais_Nº!$J60)*100,2))</f>
        <v>9.77</v>
      </c>
      <c r="J60" s="148">
        <f>IF(Totais_Nº!L60="x","//",ROUND((Totais_Nº!L60/Totais_Nº!$K60)*100,2))</f>
        <v>91.89</v>
      </c>
      <c r="K60" s="148">
        <f>IF(Totais_Nº!M60="x","//",ROUND((Totais_Nº!M60/Totais_Nº!$K60)*100,2))</f>
        <v>79.8</v>
      </c>
      <c r="L60" s="148">
        <f>IF(Totais_Nº!N60="x","//",ROUND((Totais_Nº!N60/Totais_Nº!$K60)*100,2))</f>
        <v>58.39</v>
      </c>
      <c r="M60" s="148">
        <f>IF(Totais_Nº!O60="//","//",ROUND((Totais_Nº!O60/Totais_Nº!$J60)*100,2))</f>
        <v>8.48</v>
      </c>
      <c r="N60" s="148"/>
    </row>
    <row r="61" spans="1:15" s="1" customFormat="1" ht="15" customHeight="1" x14ac:dyDescent="0.25">
      <c r="A61" s="28"/>
      <c r="B61" s="94">
        <v>2012</v>
      </c>
      <c r="C61" s="148">
        <f>IF(Totais_Nº!D61="x","//",ROUND((Totais_Nº!D61/Totais_Nº!$C61)*100,2))</f>
        <v>7.6</v>
      </c>
      <c r="D61" s="148">
        <f>IF(Totais_Nº!E61="x","//",ROUND((Totais_Nº!E61/Totais_Nº!$D61)*100,2))</f>
        <v>90.62</v>
      </c>
      <c r="E61" s="148">
        <f>IF(Totais_Nº!F61="x","//",ROUND((Totais_Nº!F61/Totais_Nº!$D61)*100,2))</f>
        <v>78.97</v>
      </c>
      <c r="F61" s="148">
        <f>IF(Totais_Nº!G61="x","//",ROUND((Totais_Nº!G61/Totais_Nº!$D61)*100,2))</f>
        <v>58.09</v>
      </c>
      <c r="G61" s="148">
        <f>IF(Totais_Nº!H61="x","//",ROUND((Totais_Nº!H61/Totais_Nº!$C61)*100,2))</f>
        <v>8.4700000000000006</v>
      </c>
      <c r="H61" s="154"/>
      <c r="I61" s="148">
        <f>IF(Totais_Nº!K61="x","//",ROUND((Totais_Nº!K61/Totais_Nº!$J61)*100,2))</f>
        <v>8.0500000000000007</v>
      </c>
      <c r="J61" s="148">
        <f>IF(Totais_Nº!L61="x","//",ROUND((Totais_Nº!L61/Totais_Nº!$K61)*100,2))</f>
        <v>89.53</v>
      </c>
      <c r="K61" s="148">
        <f>IF(Totais_Nº!M61="x","//",ROUND((Totais_Nº!M61/Totais_Nº!$K61)*100,2))</f>
        <v>75.959999999999994</v>
      </c>
      <c r="L61" s="148">
        <f>IF(Totais_Nº!N61="x","//",ROUND((Totais_Nº!N61/Totais_Nº!$K61)*100,2))</f>
        <v>53.66</v>
      </c>
      <c r="M61" s="148">
        <f>IF(Totais_Nº!O61="//","//",ROUND((Totais_Nº!O61/Totais_Nº!$J61)*100,2))</f>
        <v>10.07</v>
      </c>
      <c r="N61" s="148"/>
      <c r="O61" s="9"/>
    </row>
    <row r="62" spans="1:15" s="1" customFormat="1" ht="15" customHeight="1" x14ac:dyDescent="0.25">
      <c r="B62" s="94">
        <v>2011</v>
      </c>
      <c r="C62" s="148">
        <f>IF(Totais_Nº!D62="x","//",ROUND((Totais_Nº!D62/Totais_Nº!$C62)*100,2))</f>
        <v>8.4499999999999993</v>
      </c>
      <c r="D62" s="148">
        <f>IF(Totais_Nº!E62="x","//",ROUND((Totais_Nº!E62/Totais_Nº!$D62)*100,2))</f>
        <v>90.85</v>
      </c>
      <c r="E62" s="148">
        <f>IF(Totais_Nº!F62="x","//",ROUND((Totais_Nº!F62/Totais_Nº!$D62)*100,2))</f>
        <v>78.22</v>
      </c>
      <c r="F62" s="148">
        <f>IF(Totais_Nº!G62="x","//",ROUND((Totais_Nº!G62/Totais_Nº!$D62)*100,2))</f>
        <v>56.11</v>
      </c>
      <c r="G62" s="148">
        <f>IF(Totais_Nº!H62="x","//",ROUND((Totais_Nº!H62/Totais_Nº!$C62)*100,2))</f>
        <v>8.9700000000000006</v>
      </c>
      <c r="H62" s="154"/>
      <c r="I62" s="148">
        <f>IF(Totais_Nº!K62="x","//",ROUND((Totais_Nº!K62/Totais_Nº!$J62)*100,2))</f>
        <v>8.8800000000000008</v>
      </c>
      <c r="J62" s="148">
        <f>IF(Totais_Nº!L62="x","//",ROUND((Totais_Nº!L62/Totais_Nº!$K62)*100,2))</f>
        <v>89.16</v>
      </c>
      <c r="K62" s="148">
        <f>IF(Totais_Nº!M62="x","//",ROUND((Totais_Nº!M62/Totais_Nº!$K62)*100,2))</f>
        <v>74.430000000000007</v>
      </c>
      <c r="L62" s="148">
        <f>IF(Totais_Nº!N62="x","//",ROUND((Totais_Nº!N62/Totais_Nº!$K62)*100,2))</f>
        <v>51.35</v>
      </c>
      <c r="M62" s="148">
        <f>IF(Totais_Nº!O62="//","//",ROUND((Totais_Nº!O62/Totais_Nº!$J62)*100,2))</f>
        <v>10.72</v>
      </c>
      <c r="N62" s="148"/>
    </row>
    <row r="63" spans="1:15" s="1" customFormat="1" ht="15" customHeight="1" x14ac:dyDescent="0.25">
      <c r="A63" s="29"/>
      <c r="B63" s="94">
        <v>2010</v>
      </c>
      <c r="C63" s="148">
        <f>IF(Totais_Nº!D63="x","//",ROUND((Totais_Nº!D63/Totais_Nº!$C63)*100,2))</f>
        <v>7.16</v>
      </c>
      <c r="D63" s="148">
        <f>IF(Totais_Nº!E63="x","//",ROUND((Totais_Nº!E63/Totais_Nº!$D63)*100,2))</f>
        <v>91.75</v>
      </c>
      <c r="E63" s="148">
        <f>IF(Totais_Nº!F63="x","//",ROUND((Totais_Nº!F63/Totais_Nº!$D63)*100,2))</f>
        <v>79.19</v>
      </c>
      <c r="F63" s="148">
        <f>IF(Totais_Nº!G63="x","//",ROUND((Totais_Nº!G63/Totais_Nº!$D63)*100,2))</f>
        <v>54.62</v>
      </c>
      <c r="G63" s="148">
        <f>IF(Totais_Nº!H63="x","//",ROUND((Totais_Nº!H63/Totais_Nº!$C63)*100,2))</f>
        <v>8.1</v>
      </c>
      <c r="H63" s="154"/>
      <c r="I63" s="148">
        <f>IF(Totais_Nº!K63="x","//",ROUND((Totais_Nº!K63/Totais_Nº!$J63)*100,2))</f>
        <v>8.15</v>
      </c>
      <c r="J63" s="148">
        <f>IF(Totais_Nº!L63="x","//",ROUND((Totais_Nº!L63/Totais_Nº!$K63)*100,2))</f>
        <v>87.4</v>
      </c>
      <c r="K63" s="148">
        <f>IF(Totais_Nº!M63="x","//",ROUND((Totais_Nº!M63/Totais_Nº!$K63)*100,2))</f>
        <v>72.27</v>
      </c>
      <c r="L63" s="148">
        <f>IF(Totais_Nº!N63="x","//",ROUND((Totais_Nº!N63/Totais_Nº!$K63)*100,2))</f>
        <v>46.9</v>
      </c>
      <c r="M63" s="148">
        <f>IF(Totais_Nº!O63="//","//",ROUND((Totais_Nº!O63/Totais_Nº!$J63)*100,2))</f>
        <v>9.7899999999999991</v>
      </c>
      <c r="N63" s="148"/>
    </row>
    <row r="64" spans="1:15" s="1" customFormat="1" ht="15" customHeight="1" x14ac:dyDescent="0.25">
      <c r="A64" s="18"/>
      <c r="B64" s="94">
        <v>2009</v>
      </c>
      <c r="C64" s="148">
        <f>IF(Totais_Nº!D64="x","//",ROUND((Totais_Nº!D64/Totais_Nº!$C64)*100,2))</f>
        <v>7.44</v>
      </c>
      <c r="D64" s="148">
        <f>IF(Totais_Nº!E64="x","//",ROUND((Totais_Nº!E64/Totais_Nº!$D64)*100,2))</f>
        <v>90.23</v>
      </c>
      <c r="E64" s="148">
        <f>IF(Totais_Nº!F64="x","//",ROUND((Totais_Nº!F64/Totais_Nº!$D64)*100,2))</f>
        <v>78.52</v>
      </c>
      <c r="F64" s="148">
        <f>IF(Totais_Nº!G64="x","//",ROUND((Totais_Nº!G64/Totais_Nº!$D64)*100,2))</f>
        <v>52.31</v>
      </c>
      <c r="G64" s="148">
        <f>IF(Totais_Nº!H64="x","//",ROUND((Totais_Nº!H64/Totais_Nº!$C64)*100,2))</f>
        <v>8.17</v>
      </c>
      <c r="H64" s="154"/>
      <c r="I64" s="148">
        <f>IF(Totais_Nº!K64="x","//",ROUND((Totais_Nº!K64/Totais_Nº!$J64)*100,2))</f>
        <v>7.96</v>
      </c>
      <c r="J64" s="148">
        <f>IF(Totais_Nº!L64="x","//",ROUND((Totais_Nº!L64/Totais_Nº!$K64)*100,2))</f>
        <v>88.87</v>
      </c>
      <c r="K64" s="148">
        <f>IF(Totais_Nº!M64="x","//",ROUND((Totais_Nº!M64/Totais_Nº!$K64)*100,2))</f>
        <v>74.83</v>
      </c>
      <c r="L64" s="148">
        <f>IF(Totais_Nº!N64="x","//",ROUND((Totais_Nº!N64/Totais_Nº!$K64)*100,2))</f>
        <v>46.72</v>
      </c>
      <c r="M64" s="148">
        <f>IF(Totais_Nº!O64="//","//",ROUND((Totais_Nº!O64/Totais_Nº!$J64)*100,2))</f>
        <v>8.89</v>
      </c>
      <c r="N64" s="148"/>
    </row>
    <row r="65" spans="1:15" s="1" customFormat="1" ht="15" customHeight="1" x14ac:dyDescent="0.25">
      <c r="A65" s="14"/>
      <c r="B65" s="94">
        <v>2008</v>
      </c>
      <c r="C65" s="153">
        <f>IF(Totais_Nº!D65="x","//",ROUND((Totais_Nº!D65/Totais_Nº!$C65)*100,2))</f>
        <v>8.7799999999999994</v>
      </c>
      <c r="D65" s="153">
        <f>IF(Totais_Nº!E65="x","//",ROUND((Totais_Nº!E65/Totais_Nº!$D65)*100,2))</f>
        <v>91.31</v>
      </c>
      <c r="E65" s="153">
        <f>IF(Totais_Nº!F65="x","//",ROUND((Totais_Nº!F65/Totais_Nº!$D65)*100,2))</f>
        <v>79.94</v>
      </c>
      <c r="F65" s="153">
        <f>IF(Totais_Nº!G65="x","//",ROUND((Totais_Nº!G65/Totais_Nº!$D65)*100,2))</f>
        <v>52.47</v>
      </c>
      <c r="G65" s="153">
        <f>IF(Totais_Nº!H65="x","//",ROUND((Totais_Nº!H65/Totais_Nº!$C65)*100,2))</f>
        <v>7.66</v>
      </c>
      <c r="H65" s="153"/>
      <c r="I65" s="153">
        <f>IF(Totais_Nº!K65="x","//",ROUND((Totais_Nº!K65/Totais_Nº!$J65)*100,2))</f>
        <v>9.1999999999999993</v>
      </c>
      <c r="J65" s="153">
        <f>IF(Totais_Nº!L65="x","//",ROUND((Totais_Nº!L65/Totais_Nº!$K65)*100,2))</f>
        <v>89.26</v>
      </c>
      <c r="K65" s="153">
        <f>IF(Totais_Nº!M65="x","//",ROUND((Totais_Nº!M65/Totais_Nº!$K65)*100,2))</f>
        <v>76.069999999999993</v>
      </c>
      <c r="L65" s="153">
        <f>IF(Totais_Nº!N65="x","//",ROUND((Totais_Nº!N65/Totais_Nº!$K65)*100,2))</f>
        <v>46.17</v>
      </c>
      <c r="M65" s="153">
        <f>IF(Totais_Nº!O65="//","//",ROUND((Totais_Nº!O65/Totais_Nº!$J65)*100,2))</f>
        <v>8.85</v>
      </c>
      <c r="N65" s="153"/>
    </row>
    <row r="66" spans="1:15" ht="15" customHeight="1" x14ac:dyDescent="0.25">
      <c r="B66" s="145" t="s">
        <v>7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</row>
    <row r="67" spans="1:15" s="9" customFormat="1" ht="15" customHeight="1" x14ac:dyDescent="0.25">
      <c r="A67" s="14"/>
      <c r="B67" s="90" t="s">
        <v>8</v>
      </c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</row>
    <row r="68" spans="1:15" s="9" customFormat="1" ht="15" customHeight="1" x14ac:dyDescent="0.25">
      <c r="A68" s="14"/>
      <c r="B68" s="91">
        <v>2022</v>
      </c>
      <c r="C68" s="146">
        <f>IF(Totais_Nº!D68="x","//",ROUND((Totais_Nº!D68/Totais_Nº!$C68)*100,2))</f>
        <v>7.79</v>
      </c>
      <c r="D68" s="147"/>
      <c r="E68" s="147"/>
      <c r="F68" s="147"/>
      <c r="G68" s="146">
        <f>IF(Totais_Nº!H68="x","//",ROUND((Totais_Nº!H68/Totais_Nº!$C68)*100,2))</f>
        <v>10.24</v>
      </c>
      <c r="H68" s="146" t="s">
        <v>301</v>
      </c>
      <c r="I68" s="146">
        <f>IF(Totais_Nº!K68="x","//",ROUND((Totais_Nº!K68/Totais_Nº!$J68)*100,2))</f>
        <v>8.33</v>
      </c>
      <c r="J68" s="147"/>
      <c r="K68" s="147"/>
      <c r="L68" s="147"/>
      <c r="M68" s="146" t="s">
        <v>159</v>
      </c>
      <c r="N68" s="146"/>
    </row>
    <row r="69" spans="1:15" s="9" customFormat="1" ht="15" customHeight="1" x14ac:dyDescent="0.25">
      <c r="A69" s="14"/>
      <c r="B69" s="94">
        <v>2021</v>
      </c>
      <c r="C69" s="148">
        <f>IF(Totais_Nº!D69="x","//",ROUND((Totais_Nº!D69/Totais_Nº!$C69)*100,2))</f>
        <v>7.76</v>
      </c>
      <c r="D69" s="148">
        <f>IF(Totais_Nº!E69="x","//",ROUND((Totais_Nº!E69/Totais_Nº!$D69)*100,2))</f>
        <v>68.81</v>
      </c>
      <c r="E69" s="149"/>
      <c r="F69" s="149"/>
      <c r="G69" s="148">
        <f>IF(Totais_Nº!H69="x","//",ROUND((Totais_Nº!H69/Totais_Nº!$C69)*100,2))</f>
        <v>10.6</v>
      </c>
      <c r="H69" s="148" t="s">
        <v>300</v>
      </c>
      <c r="I69" s="148">
        <f>IF(Totais_Nº!K69="x","//",ROUND((Totais_Nº!K69/Totais_Nº!$J69)*100,2))</f>
        <v>8.14</v>
      </c>
      <c r="J69" s="148">
        <f>IF(Totais_Nº!L69="x","//",ROUND((Totais_Nº!L69/Totais_Nº!$K69)*100,2))</f>
        <v>85.86</v>
      </c>
      <c r="K69" s="149"/>
      <c r="L69" s="149"/>
      <c r="M69" s="148">
        <f>IF(Totais_Nº!O69="//","//",ROUND((Totais_Nº!O69/Totais_Nº!$J69)*100,2))</f>
        <v>8.27</v>
      </c>
      <c r="N69" s="148" t="s">
        <v>300</v>
      </c>
    </row>
    <row r="70" spans="1:15" s="9" customFormat="1" ht="15" customHeight="1" x14ac:dyDescent="0.25">
      <c r="A70" s="14"/>
      <c r="B70" s="94">
        <v>2020</v>
      </c>
      <c r="C70" s="150">
        <f>IF(Totais_Nº!D70="x","//",ROUND((Totais_Nº!D70/Totais_Nº!$C70)*100,2))</f>
        <v>7.14</v>
      </c>
      <c r="D70" s="148">
        <f>IF(Totais_Nº!E70="x","//",ROUND((Totais_Nº!E70/Totais_Nº!$D70)*100,2))</f>
        <v>69.989999999999995</v>
      </c>
      <c r="E70" s="148">
        <f>IF(Totais_Nº!F70="x","//",ROUND((Totais_Nº!F70/Totais_Nº!$D70)*100,2))</f>
        <v>56.43</v>
      </c>
      <c r="F70" s="149"/>
      <c r="G70" s="148">
        <f>IF(Totais_Nº!H70="x","//",ROUND((Totais_Nº!H70/Totais_Nº!$C70)*100,2))</f>
        <v>8.9600000000000009</v>
      </c>
      <c r="H70" s="148"/>
      <c r="I70" s="148">
        <f>IF(Totais_Nº!K70="x","//",ROUND((Totais_Nº!K70/Totais_Nº!$J70)*100,2))</f>
        <v>7.66</v>
      </c>
      <c r="J70" s="148">
        <f>IF(Totais_Nº!L70="x","//",ROUND((Totais_Nº!L70/Totais_Nº!$K70)*100,2))</f>
        <v>73.25</v>
      </c>
      <c r="K70" s="148">
        <f>IF(Totais_Nº!M70="x","//",ROUND((Totais_Nº!M70/Totais_Nº!$K70)*100,2))</f>
        <v>63.48</v>
      </c>
      <c r="L70" s="149"/>
      <c r="M70" s="148">
        <f>IF(Totais_Nº!O70="//","//",ROUND((Totais_Nº!O70/Totais_Nº!$J70)*100,2))</f>
        <v>15.19</v>
      </c>
      <c r="N70" s="148"/>
    </row>
    <row r="71" spans="1:15" s="9" customFormat="1" ht="15" customHeight="1" x14ac:dyDescent="0.25">
      <c r="A71" s="14"/>
      <c r="B71" s="94">
        <v>2019</v>
      </c>
      <c r="C71" s="148">
        <f>IF(Totais_Nº!D71="x","//",ROUND((Totais_Nº!D71/Totais_Nº!$C71)*100,2))</f>
        <v>7.85</v>
      </c>
      <c r="D71" s="150">
        <f>IF(Totais_Nº!E71="x","//",ROUND((Totais_Nº!E71/Totais_Nº!$D71)*100,2))</f>
        <v>71.739999999999995</v>
      </c>
      <c r="E71" s="148">
        <f>IF(Totais_Nº!F71="x","//",ROUND((Totais_Nº!F71/Totais_Nº!$D71)*100,2))</f>
        <v>59.09</v>
      </c>
      <c r="F71" s="151"/>
      <c r="G71" s="148">
        <f>IF(Totais_Nº!H71="x","//",ROUND((Totais_Nº!H71/Totais_Nº!$C71)*100,2))</f>
        <v>9.25</v>
      </c>
      <c r="H71" s="152"/>
      <c r="I71" s="148">
        <f>IF(Totais_Nº!K71="x","//",ROUND((Totais_Nº!K71/Totais_Nº!$J71)*100,2))</f>
        <v>8.73</v>
      </c>
      <c r="J71" s="150">
        <f>IF(Totais_Nº!L71="x","//",ROUND((Totais_Nº!L71/Totais_Nº!$K71)*100,2))</f>
        <v>82.97</v>
      </c>
      <c r="K71" s="148">
        <f>IF(Totais_Nº!M71="x","//",ROUND((Totais_Nº!M71/Totais_Nº!$K71)*100,2))</f>
        <v>67.03</v>
      </c>
      <c r="L71" s="151"/>
      <c r="M71" s="150">
        <f>IF(Totais_Nº!O71="//","//",ROUND((Totais_Nº!O71/Totais_Nº!$J71)*100,2))</f>
        <v>8.98</v>
      </c>
      <c r="N71" s="150"/>
    </row>
    <row r="72" spans="1:15" s="9" customFormat="1" ht="15" customHeight="1" x14ac:dyDescent="0.25">
      <c r="A72" s="14"/>
      <c r="B72" s="94">
        <v>2018</v>
      </c>
      <c r="C72" s="148">
        <f>IF(Totais_Nº!D72="x","//",ROUND((Totais_Nº!D72/Totais_Nº!$C72)*100,2))</f>
        <v>10.39</v>
      </c>
      <c r="D72" s="150">
        <f>IF(Totais_Nº!E72="x","//",ROUND((Totais_Nº!E72/Totais_Nº!$D72)*100,2))</f>
        <v>75.12</v>
      </c>
      <c r="E72" s="148">
        <f>IF(Totais_Nº!F72="x","//",ROUND((Totais_Nº!F72/Totais_Nº!$D72)*100,2))</f>
        <v>62.63</v>
      </c>
      <c r="F72" s="151"/>
      <c r="G72" s="148">
        <f>IF(Totais_Nº!H72="x","//",ROUND((Totais_Nº!H72/Totais_Nº!$C72)*100,2))</f>
        <v>10.130000000000001</v>
      </c>
      <c r="H72" s="154"/>
      <c r="I72" s="148">
        <f>IF(Totais_Nº!K72="x","//",ROUND((Totais_Nº!K72/Totais_Nº!$J72)*100,2))</f>
        <v>8.35</v>
      </c>
      <c r="J72" s="150">
        <f>IF(Totais_Nº!L72="x","//",ROUND((Totais_Nº!L72/Totais_Nº!$K72)*100,2))</f>
        <v>83.31</v>
      </c>
      <c r="K72" s="148">
        <f>IF(Totais_Nº!M72="x","//",ROUND((Totais_Nº!M72/Totais_Nº!$K72)*100,2))</f>
        <v>70.62</v>
      </c>
      <c r="L72" s="151"/>
      <c r="M72" s="150">
        <f>IF(Totais_Nº!O72="//","//",ROUND((Totais_Nº!O72/Totais_Nº!$J72)*100,2))</f>
        <v>8.4600000000000009</v>
      </c>
      <c r="N72" s="150"/>
    </row>
    <row r="73" spans="1:15" s="9" customFormat="1" ht="15" customHeight="1" x14ac:dyDescent="0.25">
      <c r="A73" s="32"/>
      <c r="B73" s="94">
        <v>2017</v>
      </c>
      <c r="C73" s="148">
        <f>IF(Totais_Nº!D73="x","//",ROUND((Totais_Nº!D73/Totais_Nº!$C73)*100,2))</f>
        <v>9.64</v>
      </c>
      <c r="D73" s="150">
        <f>IF(Totais_Nº!E73="x","//",ROUND((Totais_Nº!E73/Totais_Nº!$D73)*100,2))</f>
        <v>64.459999999999994</v>
      </c>
      <c r="E73" s="148">
        <f>IF(Totais_Nº!F73="x","//",ROUND((Totais_Nº!F73/Totais_Nº!$D73)*100,2))</f>
        <v>51.61</v>
      </c>
      <c r="F73" s="148">
        <f>IF(Totais_Nº!G73="x","//",ROUND((Totais_Nº!G73/Totais_Nº!$D73)*100,2))</f>
        <v>35.119999999999997</v>
      </c>
      <c r="G73" s="148">
        <f>IF(Totais_Nº!H73="x","//",ROUND((Totais_Nº!H73/Totais_Nº!$C73)*100,2))</f>
        <v>10.08</v>
      </c>
      <c r="H73" s="154"/>
      <c r="I73" s="148">
        <f>IF(Totais_Nº!K73="x","//",ROUND((Totais_Nº!K73/Totais_Nº!$J73)*100,2))</f>
        <v>9.68</v>
      </c>
      <c r="J73" s="150">
        <f>IF(Totais_Nº!L73="x","//",ROUND((Totais_Nº!L73/Totais_Nº!$K73)*100,2))</f>
        <v>83.87</v>
      </c>
      <c r="K73" s="148">
        <f>IF(Totais_Nº!M73="x","//",ROUND((Totais_Nº!M73/Totais_Nº!$K73)*100,2))</f>
        <v>72.47</v>
      </c>
      <c r="L73" s="148">
        <f>IF(Totais_Nº!N73="x","//",ROUND((Totais_Nº!N73/Totais_Nº!$K73)*100,2))</f>
        <v>47.25</v>
      </c>
      <c r="M73" s="150">
        <f>IF(Totais_Nº!O73="//","//",ROUND((Totais_Nº!O73/Totais_Nº!$J73)*100,2))</f>
        <v>7.62</v>
      </c>
      <c r="N73" s="150"/>
    </row>
    <row r="74" spans="1:15" s="9" customFormat="1" ht="15" customHeight="1" x14ac:dyDescent="0.25">
      <c r="A74" s="14"/>
      <c r="B74" s="94">
        <v>2016</v>
      </c>
      <c r="C74" s="148">
        <f>IF(Totais_Nº!D74="x","//",ROUND((Totais_Nº!D74/Totais_Nº!$C74)*100,2))</f>
        <v>9.9600000000000009</v>
      </c>
      <c r="D74" s="150">
        <f>IF(Totais_Nº!E74="x","//",ROUND((Totais_Nº!E74/Totais_Nº!$D74)*100,2))</f>
        <v>67.150000000000006</v>
      </c>
      <c r="E74" s="148">
        <f>IF(Totais_Nº!F74="x","//",ROUND((Totais_Nº!F74/Totais_Nº!$D74)*100,2))</f>
        <v>53.79</v>
      </c>
      <c r="F74" s="148">
        <f>IF(Totais_Nº!G74="x","//",ROUND((Totais_Nº!G74/Totais_Nº!$D74)*100,2))</f>
        <v>35.409999999999997</v>
      </c>
      <c r="G74" s="148">
        <f>IF(Totais_Nº!H74="x","//",ROUND((Totais_Nº!H74/Totais_Nº!$C74)*100,2))</f>
        <v>9.86</v>
      </c>
      <c r="H74" s="154"/>
      <c r="I74" s="148">
        <f>IF(Totais_Nº!K74="x","//",ROUND((Totais_Nº!K74/Totais_Nº!$J74)*100,2))</f>
        <v>9.58</v>
      </c>
      <c r="J74" s="150">
        <f>IF(Totais_Nº!L74="x","//",ROUND((Totais_Nº!L74/Totais_Nº!$K74)*100,2))</f>
        <v>86.09</v>
      </c>
      <c r="K74" s="148">
        <f>IF(Totais_Nº!M74="x","//",ROUND((Totais_Nº!M74/Totais_Nº!$K74)*100,2))</f>
        <v>73.319999999999993</v>
      </c>
      <c r="L74" s="148">
        <f>IF(Totais_Nº!N74="x","//",ROUND((Totais_Nº!N74/Totais_Nº!$K74)*100,2))</f>
        <v>47.72</v>
      </c>
      <c r="M74" s="150">
        <f>IF(Totais_Nº!O74="//","//",ROUND((Totais_Nº!O74/Totais_Nº!$J74)*100,2))</f>
        <v>7.56</v>
      </c>
      <c r="N74" s="150"/>
    </row>
    <row r="75" spans="1:15" s="9" customFormat="1" ht="15" customHeight="1" x14ac:dyDescent="0.25">
      <c r="A75" s="14"/>
      <c r="B75" s="94">
        <v>2015</v>
      </c>
      <c r="C75" s="148">
        <f>IF(Totais_Nº!D75="x","//",ROUND((Totais_Nº!D75/Totais_Nº!$C75)*100,2))</f>
        <v>12.81</v>
      </c>
      <c r="D75" s="150">
        <f>IF(Totais_Nº!E75="x","//",ROUND((Totais_Nº!E75/Totais_Nº!$D75)*100,2))</f>
        <v>67.569999999999993</v>
      </c>
      <c r="E75" s="148">
        <f>IF(Totais_Nº!F75="x","//",ROUND((Totais_Nº!F75/Totais_Nº!$D75)*100,2))</f>
        <v>53.87</v>
      </c>
      <c r="F75" s="148">
        <f>IF(Totais_Nº!G75="x","//",ROUND((Totais_Nº!G75/Totais_Nº!$D75)*100,2))</f>
        <v>34.39</v>
      </c>
      <c r="G75" s="148">
        <f>IF(Totais_Nº!H75="x","//",ROUND((Totais_Nº!H75/Totais_Nº!$C75)*100,2))</f>
        <v>10.32</v>
      </c>
      <c r="H75" s="154"/>
      <c r="I75" s="148">
        <f>IF(Totais_Nº!K75="x","//",ROUND((Totais_Nº!K75/Totais_Nº!$J75)*100,2))</f>
        <v>11.12</v>
      </c>
      <c r="J75" s="150">
        <f>IF(Totais_Nº!L75="x","//",ROUND((Totais_Nº!L75/Totais_Nº!$K75)*100,2))</f>
        <v>86.02</v>
      </c>
      <c r="K75" s="148">
        <f>IF(Totais_Nº!M75="x","//",ROUND((Totais_Nº!M75/Totais_Nº!$K75)*100,2))</f>
        <v>74.91</v>
      </c>
      <c r="L75" s="148">
        <f>IF(Totais_Nº!N75="x","//",ROUND((Totais_Nº!N75/Totais_Nº!$K75)*100,2))</f>
        <v>53.46</v>
      </c>
      <c r="M75" s="150">
        <f>IF(Totais_Nº!O75="//","//",ROUND((Totais_Nº!O75/Totais_Nº!$J75)*100,2))</f>
        <v>7.46</v>
      </c>
      <c r="N75" s="150"/>
    </row>
    <row r="76" spans="1:15" s="9" customFormat="1" ht="15" customHeight="1" x14ac:dyDescent="0.25">
      <c r="A76" s="17"/>
      <c r="B76" s="94">
        <v>2014</v>
      </c>
      <c r="C76" s="148">
        <f>IF(Totais_Nº!D76="x","//",ROUND((Totais_Nº!D76/Totais_Nº!$C76)*100,2))</f>
        <v>22.97</v>
      </c>
      <c r="D76" s="150">
        <f>IF(Totais_Nº!E76="x","//",ROUND((Totais_Nº!E76/Totais_Nº!$D76)*100,2))</f>
        <v>74.099999999999994</v>
      </c>
      <c r="E76" s="148">
        <f>IF(Totais_Nº!F76="x","//",ROUND((Totais_Nº!F76/Totais_Nº!$D76)*100,2))</f>
        <v>60.11</v>
      </c>
      <c r="F76" s="148">
        <f>IF(Totais_Nº!G76="x","//",ROUND((Totais_Nº!G76/Totais_Nº!$D76)*100,2))</f>
        <v>38.479999999999997</v>
      </c>
      <c r="G76" s="148">
        <f>IF(Totais_Nº!H76="x","//",ROUND((Totais_Nº!H76/Totais_Nº!$C76)*100,2))</f>
        <v>9.82</v>
      </c>
      <c r="H76" s="154"/>
      <c r="I76" s="148">
        <f>IF(Totais_Nº!K76="x","//",ROUND((Totais_Nº!K76/Totais_Nº!$J76)*100,2))</f>
        <v>11.37</v>
      </c>
      <c r="J76" s="150">
        <f>IF(Totais_Nº!L76="x","//",ROUND((Totais_Nº!L76/Totais_Nº!$K76)*100,2))</f>
        <v>86.42</v>
      </c>
      <c r="K76" s="148">
        <f>IF(Totais_Nº!M76="x","//",ROUND((Totais_Nº!M76/Totais_Nº!$K76)*100,2))</f>
        <v>75.819999999999993</v>
      </c>
      <c r="L76" s="148">
        <f>IF(Totais_Nº!N76="x","//",ROUND((Totais_Nº!N76/Totais_Nº!$K76)*100,2))</f>
        <v>55.12</v>
      </c>
      <c r="M76" s="150">
        <f>IF(Totais_Nº!O76="//","//",ROUND((Totais_Nº!O76/Totais_Nº!$J76)*100,2))</f>
        <v>7.68</v>
      </c>
      <c r="N76" s="150"/>
    </row>
    <row r="77" spans="1:15" s="9" customFormat="1" ht="15" customHeight="1" x14ac:dyDescent="0.25">
      <c r="A77" s="17"/>
      <c r="B77" s="94">
        <v>2013</v>
      </c>
      <c r="C77" s="148">
        <f>IF(Totais_Nº!D77="x","//",ROUND((Totais_Nº!D77/Totais_Nº!$C77)*100,2))</f>
        <v>52.24</v>
      </c>
      <c r="D77" s="148">
        <f>IF(Totais_Nº!E77="x","//",ROUND((Totais_Nº!E77/Totais_Nº!$D77)*100,2))</f>
        <v>83.88</v>
      </c>
      <c r="E77" s="148">
        <f>IF(Totais_Nº!F77="x","//",ROUND((Totais_Nº!F77/Totais_Nº!$D77)*100,2))</f>
        <v>74.209999999999994</v>
      </c>
      <c r="F77" s="148">
        <f>IF(Totais_Nº!G77="x","//",ROUND((Totais_Nº!G77/Totais_Nº!$D77)*100,2))</f>
        <v>54.46</v>
      </c>
      <c r="G77" s="148">
        <f>IF(Totais_Nº!H77="x","//",ROUND((Totais_Nº!H77/Totais_Nº!$C77)*100,2))</f>
        <v>9.19</v>
      </c>
      <c r="H77" s="154"/>
      <c r="I77" s="148">
        <f>IF(Totais_Nº!K77="x","//",ROUND((Totais_Nº!K77/Totais_Nº!$J77)*100,2))</f>
        <v>14.6</v>
      </c>
      <c r="J77" s="148">
        <f>IF(Totais_Nº!L77="x","//",ROUND((Totais_Nº!L77/Totais_Nº!$K77)*100,2))</f>
        <v>89.67</v>
      </c>
      <c r="K77" s="148">
        <f>IF(Totais_Nº!M77="x","//",ROUND((Totais_Nº!M77/Totais_Nº!$K77)*100,2))</f>
        <v>78.11</v>
      </c>
      <c r="L77" s="148">
        <f>IF(Totais_Nº!N77="x","//",ROUND((Totais_Nº!N77/Totais_Nº!$K77)*100,2))</f>
        <v>59.43</v>
      </c>
      <c r="M77" s="148">
        <f>IF(Totais_Nº!O77="//","//",ROUND((Totais_Nº!O77/Totais_Nº!$J77)*100,2))</f>
        <v>6.7</v>
      </c>
      <c r="N77" s="148"/>
    </row>
    <row r="78" spans="1:15" s="1" customFormat="1" ht="15" customHeight="1" x14ac:dyDescent="0.25">
      <c r="A78" s="28"/>
      <c r="B78" s="94">
        <v>2012</v>
      </c>
      <c r="C78" s="148">
        <f>IF(Totais_Nº!D78="x","//",ROUND((Totais_Nº!D78/Totais_Nº!$C78)*100,2))</f>
        <v>13.38</v>
      </c>
      <c r="D78" s="148">
        <f>IF(Totais_Nº!E78="x","//",ROUND((Totais_Nº!E78/Totais_Nº!$D78)*100,2))</f>
        <v>78.05</v>
      </c>
      <c r="E78" s="148">
        <f>IF(Totais_Nº!F78="x","//",ROUND((Totais_Nº!F78/Totais_Nº!$D78)*100,2))</f>
        <v>67.97</v>
      </c>
      <c r="F78" s="148">
        <f>IF(Totais_Nº!G78="x","//",ROUND((Totais_Nº!G78/Totais_Nº!$D78)*100,2))</f>
        <v>50.63</v>
      </c>
      <c r="G78" s="148">
        <f>IF(Totais_Nº!H78="x","//",ROUND((Totais_Nº!H78/Totais_Nº!$C78)*100,2))</f>
        <v>9.42</v>
      </c>
      <c r="H78" s="154"/>
      <c r="I78" s="148">
        <f>IF(Totais_Nº!K78="x","//",ROUND((Totais_Nº!K78/Totais_Nº!$J78)*100,2))</f>
        <v>9.84</v>
      </c>
      <c r="J78" s="148">
        <f>IF(Totais_Nº!L78="x","//",ROUND((Totais_Nº!L78/Totais_Nº!$K78)*100,2))</f>
        <v>87.95</v>
      </c>
      <c r="K78" s="148">
        <f>IF(Totais_Nº!M78="x","//",ROUND((Totais_Nº!M78/Totais_Nº!$K78)*100,2))</f>
        <v>77.11</v>
      </c>
      <c r="L78" s="148">
        <f>IF(Totais_Nº!N78="x","//",ROUND((Totais_Nº!N78/Totais_Nº!$K78)*100,2))</f>
        <v>59.37</v>
      </c>
      <c r="M78" s="148">
        <f>IF(Totais_Nº!O78="//","//",ROUND((Totais_Nº!O78/Totais_Nº!$J78)*100,2))</f>
        <v>8.4700000000000006</v>
      </c>
      <c r="N78" s="148"/>
      <c r="O78" s="9"/>
    </row>
    <row r="79" spans="1:15" s="1" customFormat="1" ht="15" customHeight="1" x14ac:dyDescent="0.25">
      <c r="B79" s="94">
        <v>2011</v>
      </c>
      <c r="C79" s="148">
        <f>IF(Totais_Nº!D79="x","//",ROUND((Totais_Nº!D79/Totais_Nº!$C79)*100,2))</f>
        <v>13.19</v>
      </c>
      <c r="D79" s="148">
        <f>IF(Totais_Nº!E79="x","//",ROUND((Totais_Nº!E79/Totais_Nº!$D79)*100,2))</f>
        <v>76.38</v>
      </c>
      <c r="E79" s="148">
        <f>IF(Totais_Nº!F79="x","//",ROUND((Totais_Nº!F79/Totais_Nº!$D79)*100,2))</f>
        <v>65.739999999999995</v>
      </c>
      <c r="F79" s="148">
        <f>IF(Totais_Nº!G79="x","//",ROUND((Totais_Nº!G79/Totais_Nº!$D79)*100,2))</f>
        <v>50.38</v>
      </c>
      <c r="G79" s="148">
        <f>IF(Totais_Nº!H79="x","//",ROUND((Totais_Nº!H79/Totais_Nº!$C79)*100,2))</f>
        <v>12.05</v>
      </c>
      <c r="H79" s="154"/>
      <c r="I79" s="148">
        <f>IF(Totais_Nº!K79="x","//",ROUND((Totais_Nº!K79/Totais_Nº!$J79)*100,2))</f>
        <v>9.4499999999999993</v>
      </c>
      <c r="J79" s="148">
        <f>IF(Totais_Nº!L79="x","//",ROUND((Totais_Nº!L79/Totais_Nº!$K79)*100,2))</f>
        <v>87.19</v>
      </c>
      <c r="K79" s="148">
        <f>IF(Totais_Nº!M79="x","//",ROUND((Totais_Nº!M79/Totais_Nº!$K79)*100,2))</f>
        <v>77.489999999999995</v>
      </c>
      <c r="L79" s="148">
        <f>IF(Totais_Nº!N79="x","//",ROUND((Totais_Nº!N79/Totais_Nº!$K79)*100,2))</f>
        <v>58.81</v>
      </c>
      <c r="M79" s="148">
        <f>IF(Totais_Nº!O79="//","//",ROUND((Totais_Nº!O79/Totais_Nº!$J79)*100,2))</f>
        <v>8.2100000000000009</v>
      </c>
      <c r="N79" s="148"/>
    </row>
    <row r="80" spans="1:15" s="1" customFormat="1" ht="15" customHeight="1" x14ac:dyDescent="0.25">
      <c r="A80" s="29"/>
      <c r="B80" s="94">
        <v>2010</v>
      </c>
      <c r="C80" s="148">
        <f>IF(Totais_Nº!D80="x","//",ROUND((Totais_Nº!D80/Totais_Nº!$C80)*100,2))</f>
        <v>6.91</v>
      </c>
      <c r="D80" s="148">
        <f>IF(Totais_Nº!E80="x","//",ROUND((Totais_Nº!E80/Totais_Nº!$D80)*100,2))</f>
        <v>73.86</v>
      </c>
      <c r="E80" s="148">
        <f>IF(Totais_Nº!F80="x","//",ROUND((Totais_Nº!F80/Totais_Nº!$D80)*100,2))</f>
        <v>57.7</v>
      </c>
      <c r="F80" s="148">
        <f>IF(Totais_Nº!G80="x","//",ROUND((Totais_Nº!G80/Totais_Nº!$D80)*100,2))</f>
        <v>39.28</v>
      </c>
      <c r="G80" s="148">
        <f>IF(Totais_Nº!H80="x","//",ROUND((Totais_Nº!H80/Totais_Nº!$C80)*100,2))</f>
        <v>8.9600000000000009</v>
      </c>
      <c r="H80" s="154"/>
      <c r="I80" s="148">
        <f>IF(Totais_Nº!K80="x","//",ROUND((Totais_Nº!K80/Totais_Nº!$J80)*100,2))</f>
        <v>10.11</v>
      </c>
      <c r="J80" s="148">
        <f>IF(Totais_Nº!L80="x","//",ROUND((Totais_Nº!L80/Totais_Nº!$K80)*100,2))</f>
        <v>85.14</v>
      </c>
      <c r="K80" s="148">
        <f>IF(Totais_Nº!M80="x","//",ROUND((Totais_Nº!M80/Totais_Nº!$K80)*100,2))</f>
        <v>73.849999999999994</v>
      </c>
      <c r="L80" s="148">
        <f>IF(Totais_Nº!N80="x","//",ROUND((Totais_Nº!N80/Totais_Nº!$K80)*100,2))</f>
        <v>52.97</v>
      </c>
      <c r="M80" s="148">
        <f>IF(Totais_Nº!O80="//","//",ROUND((Totais_Nº!O80/Totais_Nº!$J80)*100,2))</f>
        <v>7.63</v>
      </c>
      <c r="N80" s="148"/>
    </row>
    <row r="81" spans="1:15" s="1" customFormat="1" ht="15" customHeight="1" x14ac:dyDescent="0.25">
      <c r="A81" s="18"/>
      <c r="B81" s="94">
        <v>2009</v>
      </c>
      <c r="C81" s="148">
        <f>IF(Totais_Nº!D81="x","//",ROUND((Totais_Nº!D81/Totais_Nº!$C81)*100,2))</f>
        <v>6.64</v>
      </c>
      <c r="D81" s="148">
        <f>IF(Totais_Nº!E81="x","//",ROUND((Totais_Nº!E81/Totais_Nº!$D81)*100,2))</f>
        <v>75.52</v>
      </c>
      <c r="E81" s="148">
        <f>IF(Totais_Nº!F81="x","//",ROUND((Totais_Nº!F81/Totais_Nº!$D81)*100,2))</f>
        <v>62.96</v>
      </c>
      <c r="F81" s="148">
        <f>IF(Totais_Nº!G81="x","//",ROUND((Totais_Nº!G81/Totais_Nº!$D81)*100,2))</f>
        <v>41.06</v>
      </c>
      <c r="G81" s="148">
        <f>IF(Totais_Nº!H81="x","//",ROUND((Totais_Nº!H81/Totais_Nº!$C81)*100,2))</f>
        <v>8.9700000000000006</v>
      </c>
      <c r="H81" s="154"/>
      <c r="I81" s="148">
        <f>IF(Totais_Nº!K81="x","//",ROUND((Totais_Nº!K81/Totais_Nº!$J81)*100,2))</f>
        <v>7.49</v>
      </c>
      <c r="J81" s="148">
        <f>IF(Totais_Nº!L81="x","//",ROUND((Totais_Nº!L81/Totais_Nº!$K81)*100,2))</f>
        <v>84.11</v>
      </c>
      <c r="K81" s="148">
        <f>IF(Totais_Nº!M81="x","//",ROUND((Totais_Nº!M81/Totais_Nº!$K81)*100,2))</f>
        <v>73.61</v>
      </c>
      <c r="L81" s="148">
        <f>IF(Totais_Nº!N81="x","//",ROUND((Totais_Nº!N81/Totais_Nº!$K81)*100,2))</f>
        <v>54.28</v>
      </c>
      <c r="M81" s="148">
        <f>IF(Totais_Nº!O81="//","//",ROUND((Totais_Nº!O81/Totais_Nº!$J81)*100,2))</f>
        <v>10.130000000000001</v>
      </c>
      <c r="N81" s="148"/>
    </row>
    <row r="82" spans="1:15" s="1" customFormat="1" ht="15" customHeight="1" x14ac:dyDescent="0.25">
      <c r="A82" s="14"/>
      <c r="B82" s="94">
        <v>2008</v>
      </c>
      <c r="C82" s="153">
        <f>IF(Totais_Nº!D82="x","//",ROUND((Totais_Nº!D82/Totais_Nº!$C82)*100,2))</f>
        <v>7.93</v>
      </c>
      <c r="D82" s="153">
        <f>IF(Totais_Nº!E82="x","//",ROUND((Totais_Nº!E82/Totais_Nº!$D82)*100,2))</f>
        <v>75.680000000000007</v>
      </c>
      <c r="E82" s="153">
        <f>IF(Totais_Nº!F82="x","//",ROUND((Totais_Nº!F82/Totais_Nº!$D82)*100,2))</f>
        <v>62.34</v>
      </c>
      <c r="F82" s="153">
        <f>IF(Totais_Nº!G82="x","//",ROUND((Totais_Nº!G82/Totais_Nº!$D82)*100,2))</f>
        <v>41.49</v>
      </c>
      <c r="G82" s="153">
        <f>IF(Totais_Nº!H82="x","//",ROUND((Totais_Nº!H82/Totais_Nº!$C82)*100,2))</f>
        <v>8.9600000000000009</v>
      </c>
      <c r="H82" s="153"/>
      <c r="I82" s="153">
        <f>IF(Totais_Nº!K82="x","//",ROUND((Totais_Nº!K82/Totais_Nº!$J82)*100,2))</f>
        <v>9.14</v>
      </c>
      <c r="J82" s="153">
        <f>IF(Totais_Nº!L82="x","//",ROUND((Totais_Nº!L82/Totais_Nº!$K82)*100,2))</f>
        <v>80.95</v>
      </c>
      <c r="K82" s="153">
        <f>IF(Totais_Nº!M82="x","//",ROUND((Totais_Nº!M82/Totais_Nº!$K82)*100,2))</f>
        <v>68.41</v>
      </c>
      <c r="L82" s="153">
        <f>IF(Totais_Nº!N82="x","//",ROUND((Totais_Nº!N82/Totais_Nº!$K82)*100,2))</f>
        <v>49.36</v>
      </c>
      <c r="M82" s="153">
        <f>IF(Totais_Nº!O82="//","//",ROUND((Totais_Nº!O82/Totais_Nº!$J82)*100,2))</f>
        <v>7.18</v>
      </c>
      <c r="N82" s="153"/>
    </row>
    <row r="83" spans="1:15" s="9" customFormat="1" ht="15" customHeight="1" collapsed="1" x14ac:dyDescent="0.25">
      <c r="A83" s="14"/>
      <c r="B83" s="90" t="s">
        <v>9</v>
      </c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</row>
    <row r="84" spans="1:15" s="9" customFormat="1" ht="15" customHeight="1" x14ac:dyDescent="0.25">
      <c r="A84" s="14"/>
      <c r="B84" s="91">
        <v>2022</v>
      </c>
      <c r="C84" s="146">
        <f>IF(Totais_Nº!D84="x","//",ROUND((Totais_Nº!D84/Totais_Nº!$C84)*100,2))</f>
        <v>5.16</v>
      </c>
      <c r="D84" s="147"/>
      <c r="E84" s="147"/>
      <c r="F84" s="147"/>
      <c r="G84" s="146">
        <f>IF(Totais_Nº!H84="x","//",ROUND((Totais_Nº!H84/Totais_Nº!$C84)*100,2))</f>
        <v>7.34</v>
      </c>
      <c r="H84" s="146" t="s">
        <v>301</v>
      </c>
      <c r="I84" s="146">
        <f>IF(Totais_Nº!K84="x","//",ROUND((Totais_Nº!K84/Totais_Nº!$J84)*100,2))</f>
        <v>4.32</v>
      </c>
      <c r="J84" s="147"/>
      <c r="K84" s="147"/>
      <c r="L84" s="147"/>
      <c r="M84" s="146" t="s">
        <v>159</v>
      </c>
      <c r="N84" s="146"/>
    </row>
    <row r="85" spans="1:15" s="9" customFormat="1" ht="15" customHeight="1" x14ac:dyDescent="0.25">
      <c r="A85" s="14"/>
      <c r="B85" s="94">
        <v>2021</v>
      </c>
      <c r="C85" s="148">
        <f>IF(Totais_Nº!D85="x","//",ROUND((Totais_Nº!D85/Totais_Nº!$C85)*100,2))</f>
        <v>5.78</v>
      </c>
      <c r="D85" s="148">
        <f>IF(Totais_Nº!E85="x","//",ROUND((Totais_Nº!E85/Totais_Nº!$D85)*100,2))</f>
        <v>82.76</v>
      </c>
      <c r="E85" s="149"/>
      <c r="F85" s="149"/>
      <c r="G85" s="148">
        <f>IF(Totais_Nº!H85="x","//",ROUND((Totais_Nº!H85/Totais_Nº!$C85)*100,2))</f>
        <v>6.57</v>
      </c>
      <c r="H85" s="148" t="s">
        <v>300</v>
      </c>
      <c r="I85" s="148">
        <f>IF(Totais_Nº!K85="x","//",ROUND((Totais_Nº!K85/Totais_Nº!$J85)*100,2))</f>
        <v>5.64</v>
      </c>
      <c r="J85" s="148">
        <f>IF(Totais_Nº!L85="x","//",ROUND((Totais_Nº!L85/Totais_Nº!$K85)*100,2))</f>
        <v>90.63</v>
      </c>
      <c r="K85" s="149"/>
      <c r="L85" s="149"/>
      <c r="M85" s="148">
        <f>IF(Totais_Nº!O85="//","//",ROUND((Totais_Nº!O85/Totais_Nº!$J85)*100,2))</f>
        <v>5.1100000000000003</v>
      </c>
      <c r="N85" s="148" t="s">
        <v>300</v>
      </c>
    </row>
    <row r="86" spans="1:15" s="9" customFormat="1" ht="15" customHeight="1" x14ac:dyDescent="0.25">
      <c r="A86" s="14"/>
      <c r="B86" s="94">
        <v>2020</v>
      </c>
      <c r="C86" s="150">
        <f>IF(Totais_Nº!D86="x","//",ROUND((Totais_Nº!D86/Totais_Nº!$C86)*100,2))</f>
        <v>5.38</v>
      </c>
      <c r="D86" s="148">
        <f>IF(Totais_Nº!E86="x","//",ROUND((Totais_Nº!E86/Totais_Nº!$D86)*100,2))</f>
        <v>76.36</v>
      </c>
      <c r="E86" s="148">
        <f>IF(Totais_Nº!F86="x","//",ROUND((Totais_Nº!F86/Totais_Nº!$D86)*100,2))</f>
        <v>58.18</v>
      </c>
      <c r="F86" s="149"/>
      <c r="G86" s="148">
        <f>IF(Totais_Nº!H86="x","//",ROUND((Totais_Nº!H86/Totais_Nº!$C86)*100,2))</f>
        <v>6.16</v>
      </c>
      <c r="H86" s="148"/>
      <c r="I86" s="148">
        <f>IF(Totais_Nº!K86="x","//",ROUND((Totais_Nº!K86/Totais_Nº!$J86)*100,2))</f>
        <v>5.31</v>
      </c>
      <c r="J86" s="148">
        <f>IF(Totais_Nº!L86="x","//",ROUND((Totais_Nº!L86/Totais_Nº!$K86)*100,2))</f>
        <v>77.42</v>
      </c>
      <c r="K86" s="148">
        <f>IF(Totais_Nº!M86="x","//",ROUND((Totais_Nº!M86/Totais_Nº!$K86)*100,2))</f>
        <v>70.97</v>
      </c>
      <c r="L86" s="149"/>
      <c r="M86" s="148">
        <f>IF(Totais_Nº!O86="//","//",ROUND((Totais_Nº!O86/Totais_Nº!$J86)*100,2))</f>
        <v>5.48</v>
      </c>
      <c r="N86" s="148"/>
    </row>
    <row r="87" spans="1:15" s="9" customFormat="1" ht="15" customHeight="1" x14ac:dyDescent="0.25">
      <c r="A87" s="14"/>
      <c r="B87" s="94">
        <v>2019</v>
      </c>
      <c r="C87" s="148">
        <f>IF(Totais_Nº!D87="x","//",ROUND((Totais_Nº!D87/Totais_Nº!$C87)*100,2))</f>
        <v>3.82</v>
      </c>
      <c r="D87" s="150">
        <f>IF(Totais_Nº!E87="x","//",ROUND((Totais_Nº!E87/Totais_Nº!$D87)*100,2))</f>
        <v>87.18</v>
      </c>
      <c r="E87" s="148">
        <f>IF(Totais_Nº!F87="x","//",ROUND((Totais_Nº!F87/Totais_Nº!$D87)*100,2))</f>
        <v>66.67</v>
      </c>
      <c r="F87" s="151"/>
      <c r="G87" s="148">
        <f>IF(Totais_Nº!H87="x","//",ROUND((Totais_Nº!H87/Totais_Nº!$C87)*100,2))</f>
        <v>4.51</v>
      </c>
      <c r="H87" s="152"/>
      <c r="I87" s="148">
        <f>IF(Totais_Nº!K87="x","//",ROUND((Totais_Nº!K87/Totais_Nº!$J87)*100,2))</f>
        <v>4.32</v>
      </c>
      <c r="J87" s="150">
        <f>IF(Totais_Nº!L87="x","//",ROUND((Totais_Nº!L87/Totais_Nº!$K87)*100,2))</f>
        <v>96</v>
      </c>
      <c r="K87" s="148">
        <f>IF(Totais_Nº!M87="x","//",ROUND((Totais_Nº!M87/Totais_Nº!$K87)*100,2))</f>
        <v>80</v>
      </c>
      <c r="L87" s="151"/>
      <c r="M87" s="150">
        <f>IF(Totais_Nº!O87="//","//",ROUND((Totais_Nº!O87/Totais_Nº!$J87)*100,2))</f>
        <v>4.49</v>
      </c>
      <c r="N87" s="150"/>
    </row>
    <row r="88" spans="1:15" s="9" customFormat="1" ht="15" customHeight="1" x14ac:dyDescent="0.25">
      <c r="A88" s="14"/>
      <c r="B88" s="94">
        <v>2018</v>
      </c>
      <c r="C88" s="148">
        <f>IF(Totais_Nº!D88="x","//",ROUND((Totais_Nº!D88/Totais_Nº!$C88)*100,2))</f>
        <v>5.97</v>
      </c>
      <c r="D88" s="150">
        <f>IF(Totais_Nº!E88="x","//",ROUND((Totais_Nº!E88/Totais_Nº!$D88)*100,2))</f>
        <v>90.16</v>
      </c>
      <c r="E88" s="148">
        <f>IF(Totais_Nº!F88="x","//",ROUND((Totais_Nº!F88/Totais_Nº!$D88)*100,2))</f>
        <v>78.69</v>
      </c>
      <c r="F88" s="151"/>
      <c r="G88" s="148">
        <f>IF(Totais_Nº!H88="x","//",ROUND((Totais_Nº!H88/Totais_Nº!$C88)*100,2))</f>
        <v>4.4000000000000004</v>
      </c>
      <c r="H88" s="154"/>
      <c r="I88" s="148">
        <f>IF(Totais_Nº!K88="x","//",ROUND((Totais_Nº!K88/Totais_Nº!$J88)*100,2))</f>
        <v>3.72</v>
      </c>
      <c r="J88" s="150">
        <f>IF(Totais_Nº!L88="x","//",ROUND((Totais_Nº!L88/Totais_Nº!$K88)*100,2))</f>
        <v>81.819999999999993</v>
      </c>
      <c r="K88" s="148">
        <f>IF(Totais_Nº!M88="x","//",ROUND((Totais_Nº!M88/Totais_Nº!$K88)*100,2))</f>
        <v>50</v>
      </c>
      <c r="L88" s="151"/>
      <c r="M88" s="150">
        <f>IF(Totais_Nº!O88="//","//",ROUND((Totais_Nº!O88/Totais_Nº!$J88)*100,2))</f>
        <v>6.26</v>
      </c>
      <c r="N88" s="150"/>
    </row>
    <row r="89" spans="1:15" s="9" customFormat="1" ht="15" customHeight="1" x14ac:dyDescent="0.25">
      <c r="A89" s="32"/>
      <c r="B89" s="94">
        <v>2017</v>
      </c>
      <c r="C89" s="148">
        <f>IF(Totais_Nº!D89="x","//",ROUND((Totais_Nº!D89/Totais_Nº!$C89)*100,2))</f>
        <v>6.69</v>
      </c>
      <c r="D89" s="150">
        <f>IF(Totais_Nº!E89="x","//",ROUND((Totais_Nº!E89/Totais_Nº!$D89)*100,2))</f>
        <v>73.239999999999995</v>
      </c>
      <c r="E89" s="148">
        <f>IF(Totais_Nº!F89="x","//",ROUND((Totais_Nº!F89/Totais_Nº!$D89)*100,2))</f>
        <v>56.34</v>
      </c>
      <c r="F89" s="148">
        <f>IF(Totais_Nº!G89="x","//",ROUND((Totais_Nº!G89/Totais_Nº!$D89)*100,2))</f>
        <v>46.48</v>
      </c>
      <c r="G89" s="148">
        <f>IF(Totais_Nº!H89="x","//",ROUND((Totais_Nº!H89/Totais_Nº!$C89)*100,2))</f>
        <v>7.44</v>
      </c>
      <c r="H89" s="154"/>
      <c r="I89" s="148">
        <f>IF(Totais_Nº!K89="x","//",ROUND((Totais_Nº!K89/Totais_Nº!$J89)*100,2))</f>
        <v>4.07</v>
      </c>
      <c r="J89" s="150">
        <f>IF(Totais_Nº!L89="x","//",ROUND((Totais_Nº!L89/Totais_Nº!$K89)*100,2))</f>
        <v>80</v>
      </c>
      <c r="K89" s="148">
        <f>IF(Totais_Nº!M89="x","//",ROUND((Totais_Nº!M89/Totais_Nº!$K89)*100,2))</f>
        <v>64</v>
      </c>
      <c r="L89" s="148">
        <f>IF(Totais_Nº!N89="x","//",ROUND((Totais_Nº!N89/Totais_Nº!$K89)*100,2))</f>
        <v>40</v>
      </c>
      <c r="M89" s="150">
        <f>IF(Totais_Nº!O89="//","//",ROUND((Totais_Nº!O89/Totais_Nº!$J89)*100,2))</f>
        <v>6.67</v>
      </c>
      <c r="N89" s="150"/>
    </row>
    <row r="90" spans="1:15" s="9" customFormat="1" ht="15" customHeight="1" x14ac:dyDescent="0.25">
      <c r="A90" s="14"/>
      <c r="B90" s="94">
        <v>2016</v>
      </c>
      <c r="C90" s="148">
        <f>IF(Totais_Nº!D90="x","//",ROUND((Totais_Nº!D90/Totais_Nº!$C90)*100,2))</f>
        <v>6.41</v>
      </c>
      <c r="D90" s="150">
        <f>IF(Totais_Nº!E90="x","//",ROUND((Totais_Nº!E90/Totais_Nº!$D90)*100,2))</f>
        <v>82.09</v>
      </c>
      <c r="E90" s="148">
        <f>IF(Totais_Nº!F90="x","//",ROUND((Totais_Nº!F90/Totais_Nº!$D90)*100,2))</f>
        <v>58.21</v>
      </c>
      <c r="F90" s="148">
        <f>IF(Totais_Nº!G90="x","//",ROUND((Totais_Nº!G90/Totais_Nº!$D90)*100,2))</f>
        <v>41.79</v>
      </c>
      <c r="G90" s="148">
        <f>IF(Totais_Nº!H90="x","//",ROUND((Totais_Nº!H90/Totais_Nº!$C90)*100,2))</f>
        <v>5.45</v>
      </c>
      <c r="H90" s="154"/>
      <c r="I90" s="148">
        <f>IF(Totais_Nº!K90="x","//",ROUND((Totais_Nº!K90/Totais_Nº!$J90)*100,2))</f>
        <v>5.0599999999999996</v>
      </c>
      <c r="J90" s="150">
        <f>IF(Totais_Nº!L90="x","//",ROUND((Totais_Nº!L90/Totais_Nº!$K90)*100,2))</f>
        <v>96.77</v>
      </c>
      <c r="K90" s="148">
        <f>IF(Totais_Nº!M90="x","//",ROUND((Totais_Nº!M90/Totais_Nº!$K90)*100,2))</f>
        <v>93.55</v>
      </c>
      <c r="L90" s="148">
        <f>IF(Totais_Nº!N90="x","//",ROUND((Totais_Nº!N90/Totais_Nº!$K90)*100,2))</f>
        <v>70.97</v>
      </c>
      <c r="M90" s="150">
        <f>IF(Totais_Nº!O90="//","//",ROUND((Totais_Nº!O90/Totais_Nº!$J90)*100,2))</f>
        <v>3.92</v>
      </c>
      <c r="N90" s="150"/>
    </row>
    <row r="91" spans="1:15" s="9" customFormat="1" ht="15" customHeight="1" x14ac:dyDescent="0.25">
      <c r="A91" s="14"/>
      <c r="B91" s="94">
        <v>2015</v>
      </c>
      <c r="C91" s="148">
        <f>IF(Totais_Nº!D91="x","//",ROUND((Totais_Nº!D91/Totais_Nº!$C91)*100,2))</f>
        <v>6.19</v>
      </c>
      <c r="D91" s="150">
        <f>IF(Totais_Nº!E91="x","//",ROUND((Totais_Nº!E91/Totais_Nº!$D91)*100,2))</f>
        <v>74.239999999999995</v>
      </c>
      <c r="E91" s="148">
        <f>IF(Totais_Nº!F91="x","//",ROUND((Totais_Nº!F91/Totais_Nº!$D91)*100,2))</f>
        <v>59.09</v>
      </c>
      <c r="F91" s="148">
        <f>IF(Totais_Nº!G91="x","//",ROUND((Totais_Nº!G91/Totais_Nº!$D91)*100,2))</f>
        <v>51.52</v>
      </c>
      <c r="G91" s="148">
        <f>IF(Totais_Nº!H91="x","//",ROUND((Totais_Nº!H91/Totais_Nº!$C91)*100,2))</f>
        <v>8.16</v>
      </c>
      <c r="H91" s="154"/>
      <c r="I91" s="148">
        <f>IF(Totais_Nº!K91="x","//",ROUND((Totais_Nº!K91/Totais_Nº!$J91)*100,2))</f>
        <v>4.78</v>
      </c>
      <c r="J91" s="150">
        <f>IF(Totais_Nº!L91="x","//",ROUND((Totais_Nº!L91/Totais_Nº!$K91)*100,2))</f>
        <v>86.67</v>
      </c>
      <c r="K91" s="148">
        <f>IF(Totais_Nº!M91="x","//",ROUND((Totais_Nº!M91/Totais_Nº!$K91)*100,2))</f>
        <v>76.67</v>
      </c>
      <c r="L91" s="148">
        <f>IF(Totais_Nº!N91="x","//",ROUND((Totais_Nº!N91/Totais_Nº!$K91)*100,2))</f>
        <v>50</v>
      </c>
      <c r="M91" s="150">
        <f>IF(Totais_Nº!O91="//","//",ROUND((Totais_Nº!O91/Totais_Nº!$J91)*100,2))</f>
        <v>6.53</v>
      </c>
      <c r="N91" s="150"/>
    </row>
    <row r="92" spans="1:15" s="9" customFormat="1" ht="15" customHeight="1" x14ac:dyDescent="0.25">
      <c r="A92" s="17"/>
      <c r="B92" s="94">
        <v>2014</v>
      </c>
      <c r="C92" s="148">
        <f>IF(Totais_Nº!D92="x","//",ROUND((Totais_Nº!D92/Totais_Nº!$C92)*100,2))</f>
        <v>8.26</v>
      </c>
      <c r="D92" s="150">
        <f>IF(Totais_Nº!E92="x","//",ROUND((Totais_Nº!E92/Totais_Nº!$D92)*100,2))</f>
        <v>67.03</v>
      </c>
      <c r="E92" s="148">
        <f>IF(Totais_Nº!F92="x","//",ROUND((Totais_Nº!F92/Totais_Nº!$D92)*100,2))</f>
        <v>57.14</v>
      </c>
      <c r="F92" s="148">
        <f>IF(Totais_Nº!G92="x","//",ROUND((Totais_Nº!G92/Totais_Nº!$D92)*100,2))</f>
        <v>43.96</v>
      </c>
      <c r="G92" s="148">
        <f>IF(Totais_Nº!H92="x","//",ROUND((Totais_Nº!H92/Totais_Nº!$C92)*100,2))</f>
        <v>9.5299999999999994</v>
      </c>
      <c r="H92" s="154"/>
      <c r="I92" s="148">
        <f>IF(Totais_Nº!K92="x","//",ROUND((Totais_Nº!K92/Totais_Nº!$J92)*100,2))</f>
        <v>3.25</v>
      </c>
      <c r="J92" s="150">
        <f>IF(Totais_Nº!L92="x","//",ROUND((Totais_Nº!L92/Totais_Nº!$K92)*100,2))</f>
        <v>76.19</v>
      </c>
      <c r="K92" s="148">
        <f>IF(Totais_Nº!M92="x","//",ROUND((Totais_Nº!M92/Totais_Nº!$K92)*100,2))</f>
        <v>66.67</v>
      </c>
      <c r="L92" s="148">
        <f>IF(Totais_Nº!N92="x","//",ROUND((Totais_Nº!N92/Totais_Nº!$K92)*100,2))</f>
        <v>52.38</v>
      </c>
      <c r="M92" s="150">
        <f>IF(Totais_Nº!O92="//","//",ROUND((Totais_Nº!O92/Totais_Nº!$J92)*100,2))</f>
        <v>8.5</v>
      </c>
      <c r="N92" s="150"/>
    </row>
    <row r="93" spans="1:15" s="9" customFormat="1" ht="15" customHeight="1" x14ac:dyDescent="0.25">
      <c r="A93" s="17"/>
      <c r="B93" s="94">
        <v>2013</v>
      </c>
      <c r="C93" s="148">
        <f>IF(Totais_Nº!D93="x","//",ROUND((Totais_Nº!D93/Totais_Nº!$C93)*100,2))</f>
        <v>8.64</v>
      </c>
      <c r="D93" s="148">
        <f>IF(Totais_Nº!E93="x","//",ROUND((Totais_Nº!E93/Totais_Nº!$D93)*100,2))</f>
        <v>77</v>
      </c>
      <c r="E93" s="148">
        <f>IF(Totais_Nº!F93="x","//",ROUND((Totais_Nº!F93/Totais_Nº!$D93)*100,2))</f>
        <v>63</v>
      </c>
      <c r="F93" s="148">
        <f>IF(Totais_Nº!G93="x","//",ROUND((Totais_Nº!G93/Totais_Nº!$D93)*100,2))</f>
        <v>46</v>
      </c>
      <c r="G93" s="148">
        <f>IF(Totais_Nº!H93="x","//",ROUND((Totais_Nº!H93/Totais_Nº!$C93)*100,2))</f>
        <v>9.25</v>
      </c>
      <c r="H93" s="154"/>
      <c r="I93" s="148">
        <f>IF(Totais_Nº!K93="x","//",ROUND((Totais_Nº!K93/Totais_Nº!$J93)*100,2))</f>
        <v>4.74</v>
      </c>
      <c r="J93" s="148">
        <f>IF(Totais_Nº!L93="x","//",ROUND((Totais_Nº!L93/Totais_Nº!$K93)*100,2))</f>
        <v>87.88</v>
      </c>
      <c r="K93" s="148">
        <f>IF(Totais_Nº!M93="x","//",ROUND((Totais_Nº!M93/Totais_Nº!$K93)*100,2))</f>
        <v>63.64</v>
      </c>
      <c r="L93" s="148">
        <f>IF(Totais_Nº!N93="x","//",ROUND((Totais_Nº!N93/Totais_Nº!$K93)*100,2))</f>
        <v>51.52</v>
      </c>
      <c r="M93" s="148">
        <f>IF(Totais_Nº!O93="//","//",ROUND((Totais_Nº!O93/Totais_Nº!$J93)*100,2))</f>
        <v>9.1999999999999993</v>
      </c>
      <c r="N93" s="148"/>
    </row>
    <row r="94" spans="1:15" s="1" customFormat="1" ht="15" customHeight="1" x14ac:dyDescent="0.25">
      <c r="A94" s="28"/>
      <c r="B94" s="94">
        <v>2012</v>
      </c>
      <c r="C94" s="148">
        <f>IF(Totais_Nº!D94="x","//",ROUND((Totais_Nº!D94/Totais_Nº!$C94)*100,2))</f>
        <v>3.49</v>
      </c>
      <c r="D94" s="148">
        <f>IF(Totais_Nº!E94="x","//",ROUND((Totais_Nº!E94/Totais_Nº!$D94)*100,2))</f>
        <v>95.12</v>
      </c>
      <c r="E94" s="148">
        <f>IF(Totais_Nº!F94="x","//",ROUND((Totais_Nº!F94/Totais_Nº!$D94)*100,2))</f>
        <v>75.61</v>
      </c>
      <c r="F94" s="148">
        <f>IF(Totais_Nº!G94="x","//",ROUND((Totais_Nº!G94/Totais_Nº!$D94)*100,2))</f>
        <v>60.98</v>
      </c>
      <c r="G94" s="148">
        <f>IF(Totais_Nº!H94="x","//",ROUND((Totais_Nº!H94/Totais_Nº!$C94)*100,2))</f>
        <v>9.1</v>
      </c>
      <c r="H94" s="154"/>
      <c r="I94" s="148">
        <f>IF(Totais_Nº!K94="x","//",ROUND((Totais_Nº!K94/Totais_Nº!$J94)*100,2))</f>
        <v>2.58</v>
      </c>
      <c r="J94" s="148">
        <f>IF(Totais_Nº!L94="x","//",ROUND((Totais_Nº!L94/Totais_Nº!$K94)*100,2))</f>
        <v>89.47</v>
      </c>
      <c r="K94" s="148">
        <f>IF(Totais_Nº!M94="x","//",ROUND((Totais_Nº!M94/Totais_Nº!$K94)*100,2))</f>
        <v>68.42</v>
      </c>
      <c r="L94" s="148">
        <f>IF(Totais_Nº!N94="x","//",ROUND((Totais_Nº!N94/Totais_Nº!$K94)*100,2))</f>
        <v>57.89</v>
      </c>
      <c r="M94" s="148">
        <f>IF(Totais_Nº!O94="//","//",ROUND((Totais_Nº!O94/Totais_Nº!$J94)*100,2))</f>
        <v>9.3800000000000008</v>
      </c>
      <c r="N94" s="148"/>
      <c r="O94" s="9"/>
    </row>
    <row r="95" spans="1:15" s="1" customFormat="1" ht="15" customHeight="1" x14ac:dyDescent="0.25">
      <c r="B95" s="94">
        <v>2011</v>
      </c>
      <c r="C95" s="148">
        <f>IF(Totais_Nº!D95="x","//",ROUND((Totais_Nº!D95/Totais_Nº!$C95)*100,2))</f>
        <v>3.89</v>
      </c>
      <c r="D95" s="148">
        <f>IF(Totais_Nº!E95="x","//",ROUND((Totais_Nº!E95/Totais_Nº!$D95)*100,2))</f>
        <v>75.510000000000005</v>
      </c>
      <c r="E95" s="148">
        <f>IF(Totais_Nº!F95="x","//",ROUND((Totais_Nº!F95/Totais_Nº!$D95)*100,2))</f>
        <v>53.06</v>
      </c>
      <c r="F95" s="148">
        <f>IF(Totais_Nº!G95="x","//",ROUND((Totais_Nº!G95/Totais_Nº!$D95)*100,2))</f>
        <v>36.729999999999997</v>
      </c>
      <c r="G95" s="148">
        <f>IF(Totais_Nº!H95="x","//",ROUND((Totais_Nº!H95/Totais_Nº!$C95)*100,2))</f>
        <v>9.91</v>
      </c>
      <c r="H95" s="154"/>
      <c r="I95" s="148">
        <f>IF(Totais_Nº!K95="x","//",ROUND((Totais_Nº!K95/Totais_Nº!$J95)*100,2))</f>
        <v>2.81</v>
      </c>
      <c r="J95" s="148">
        <f>IF(Totais_Nº!L95="x","//",ROUND((Totais_Nº!L95/Totais_Nº!$K95)*100,2))</f>
        <v>90.91</v>
      </c>
      <c r="K95" s="148">
        <f>IF(Totais_Nº!M95="x","//",ROUND((Totais_Nº!M95/Totais_Nº!$K95)*100,2))</f>
        <v>54.55</v>
      </c>
      <c r="L95" s="148">
        <f>IF(Totais_Nº!N95="x","//",ROUND((Totais_Nº!N95/Totais_Nº!$K95)*100,2))</f>
        <v>31.82</v>
      </c>
      <c r="M95" s="148">
        <f>IF(Totais_Nº!O95="//","//",ROUND((Totais_Nº!O95/Totais_Nº!$J95)*100,2))</f>
        <v>8.17</v>
      </c>
      <c r="N95" s="148"/>
    </row>
    <row r="96" spans="1:15" s="1" customFormat="1" ht="15" customHeight="1" x14ac:dyDescent="0.25">
      <c r="A96" s="29"/>
      <c r="B96" s="94">
        <v>2010</v>
      </c>
      <c r="C96" s="148">
        <f>IF(Totais_Nº!D96="x","//",ROUND((Totais_Nº!D96/Totais_Nº!$C96)*100,2))</f>
        <v>4.76</v>
      </c>
      <c r="D96" s="148">
        <f>IF(Totais_Nº!E96="x","//",ROUND((Totais_Nº!E96/Totais_Nº!$D96)*100,2))</f>
        <v>88.89</v>
      </c>
      <c r="E96" s="148">
        <f>IF(Totais_Nº!F96="x","//",ROUND((Totais_Nº!F96/Totais_Nº!$D96)*100,2))</f>
        <v>68.25</v>
      </c>
      <c r="F96" s="148">
        <f>IF(Totais_Nº!G96="x","//",ROUND((Totais_Nº!G96/Totais_Nº!$D96)*100,2))</f>
        <v>41.27</v>
      </c>
      <c r="G96" s="148">
        <f>IF(Totais_Nº!H96="x","//",ROUND((Totais_Nº!H96/Totais_Nº!$C96)*100,2))</f>
        <v>8.16</v>
      </c>
      <c r="H96" s="154"/>
      <c r="I96" s="148">
        <f>IF(Totais_Nº!K96="x","//",ROUND((Totais_Nº!K96/Totais_Nº!$J96)*100,2))</f>
        <v>5.58</v>
      </c>
      <c r="J96" s="148">
        <f>IF(Totais_Nº!L96="x","//",ROUND((Totais_Nº!L96/Totais_Nº!$K96)*100,2))</f>
        <v>82.61</v>
      </c>
      <c r="K96" s="148">
        <f>IF(Totais_Nº!M96="x","//",ROUND((Totais_Nº!M96/Totais_Nº!$K96)*100,2))</f>
        <v>71.739999999999995</v>
      </c>
      <c r="L96" s="148">
        <f>IF(Totais_Nº!N96="x","//",ROUND((Totais_Nº!N96/Totais_Nº!$K96)*100,2))</f>
        <v>43.48</v>
      </c>
      <c r="M96" s="148">
        <f>IF(Totais_Nº!O96="//","//",ROUND((Totais_Nº!O96/Totais_Nº!$J96)*100,2))</f>
        <v>7.77</v>
      </c>
      <c r="N96" s="148"/>
    </row>
    <row r="97" spans="1:15" s="1" customFormat="1" ht="15" customHeight="1" x14ac:dyDescent="0.25">
      <c r="A97" s="18"/>
      <c r="B97" s="94">
        <v>2009</v>
      </c>
      <c r="C97" s="148">
        <f>IF(Totais_Nº!D97="x","//",ROUND((Totais_Nº!D97/Totais_Nº!$C97)*100,2))</f>
        <v>5.69</v>
      </c>
      <c r="D97" s="148">
        <f>IF(Totais_Nº!E97="x","//",ROUND((Totais_Nº!E97/Totais_Nº!$D97)*100,2))</f>
        <v>79.010000000000005</v>
      </c>
      <c r="E97" s="148">
        <f>IF(Totais_Nº!F97="x","//",ROUND((Totais_Nº!F97/Totais_Nº!$D97)*100,2))</f>
        <v>64.2</v>
      </c>
      <c r="F97" s="148">
        <f>IF(Totais_Nº!G97="x","//",ROUND((Totais_Nº!G97/Totais_Nº!$D97)*100,2))</f>
        <v>34.57</v>
      </c>
      <c r="G97" s="148">
        <f>IF(Totais_Nº!H97="x","//",ROUND((Totais_Nº!H97/Totais_Nº!$C97)*100,2))</f>
        <v>10.82</v>
      </c>
      <c r="H97" s="154"/>
      <c r="I97" s="148">
        <f>IF(Totais_Nº!K97="x","//",ROUND((Totais_Nº!K97/Totais_Nº!$J97)*100,2))</f>
        <v>5.0199999999999996</v>
      </c>
      <c r="J97" s="148">
        <f>IF(Totais_Nº!L97="x","//",ROUND((Totais_Nº!L97/Totais_Nº!$K97)*100,2))</f>
        <v>78.569999999999993</v>
      </c>
      <c r="K97" s="148">
        <f>IF(Totais_Nº!M97="x","//",ROUND((Totais_Nº!M97/Totais_Nº!$K97)*100,2))</f>
        <v>59.52</v>
      </c>
      <c r="L97" s="148">
        <f>IF(Totais_Nº!N97="x","//",ROUND((Totais_Nº!N97/Totais_Nº!$K97)*100,2))</f>
        <v>47.62</v>
      </c>
      <c r="M97" s="148">
        <f>IF(Totais_Nº!O97="//","//",ROUND((Totais_Nº!O97/Totais_Nº!$J97)*100,2))</f>
        <v>7.54</v>
      </c>
      <c r="N97" s="148"/>
    </row>
    <row r="98" spans="1:15" s="1" customFormat="1" ht="15" customHeight="1" x14ac:dyDescent="0.25">
      <c r="A98" s="14"/>
      <c r="B98" s="94">
        <v>2008</v>
      </c>
      <c r="C98" s="153">
        <f>IF(Totais_Nº!D98="x","//",ROUND((Totais_Nº!D98/Totais_Nº!$C98)*100,2))</f>
        <v>7.72</v>
      </c>
      <c r="D98" s="153">
        <f>IF(Totais_Nº!E98="x","//",ROUND((Totais_Nº!E98/Totais_Nº!$D98)*100,2))</f>
        <v>80</v>
      </c>
      <c r="E98" s="153">
        <f>IF(Totais_Nº!F98="x","//",ROUND((Totais_Nº!F98/Totais_Nº!$D98)*100,2))</f>
        <v>59.13</v>
      </c>
      <c r="F98" s="153">
        <f>IF(Totais_Nº!G98="x","//",ROUND((Totais_Nº!G98/Totais_Nº!$D98)*100,2))</f>
        <v>37.39</v>
      </c>
      <c r="G98" s="153">
        <f>IF(Totais_Nº!H98="x","//",ROUND((Totais_Nº!H98/Totais_Nº!$C98)*100,2))</f>
        <v>10.4</v>
      </c>
      <c r="H98" s="153"/>
      <c r="I98" s="153">
        <f>IF(Totais_Nº!K98="x","//",ROUND((Totais_Nº!K98/Totais_Nº!$J98)*100,2))</f>
        <v>7.34</v>
      </c>
      <c r="J98" s="153">
        <f>IF(Totais_Nº!L98="x","//",ROUND((Totais_Nº!L98/Totais_Nº!$K98)*100,2))</f>
        <v>82.81</v>
      </c>
      <c r="K98" s="153">
        <f>IF(Totais_Nº!M98="x","//",ROUND((Totais_Nº!M98/Totais_Nº!$K98)*100,2))</f>
        <v>65.63</v>
      </c>
      <c r="L98" s="153">
        <f>IF(Totais_Nº!N98="x","//",ROUND((Totais_Nº!N98/Totais_Nº!$K98)*100,2))</f>
        <v>43.75</v>
      </c>
      <c r="M98" s="153">
        <f>IF(Totais_Nº!O98="//","//",ROUND((Totais_Nº!O98/Totais_Nº!$J98)*100,2))</f>
        <v>8.49</v>
      </c>
      <c r="N98" s="153"/>
    </row>
    <row r="99" spans="1:15" s="9" customFormat="1" ht="15" customHeight="1" collapsed="1" x14ac:dyDescent="0.25">
      <c r="A99" s="14"/>
      <c r="B99" s="90" t="s">
        <v>10</v>
      </c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</row>
    <row r="100" spans="1:15" s="9" customFormat="1" ht="15" customHeight="1" x14ac:dyDescent="0.25">
      <c r="A100" s="14"/>
      <c r="B100" s="91">
        <v>2022</v>
      </c>
      <c r="C100" s="146">
        <f>IF(Totais_Nº!D100="x","//",ROUND((Totais_Nº!D100/Totais_Nº!$C100)*100,2))</f>
        <v>7.96</v>
      </c>
      <c r="D100" s="147"/>
      <c r="E100" s="147"/>
      <c r="F100" s="147"/>
      <c r="G100" s="146">
        <f>IF(Totais_Nº!H100="x","//",ROUND((Totais_Nº!H100/Totais_Nº!$C100)*100,2))</f>
        <v>6.42</v>
      </c>
      <c r="H100" s="146" t="s">
        <v>301</v>
      </c>
      <c r="I100" s="146">
        <f>IF(Totais_Nº!K100="x","//",ROUND((Totais_Nº!K100/Totais_Nº!$J100)*100,2))</f>
        <v>5.32</v>
      </c>
      <c r="J100" s="147"/>
      <c r="K100" s="147"/>
      <c r="L100" s="147"/>
      <c r="M100" s="146" t="s">
        <v>159</v>
      </c>
      <c r="N100" s="146"/>
    </row>
    <row r="101" spans="1:15" s="9" customFormat="1" ht="15" customHeight="1" x14ac:dyDescent="0.25">
      <c r="A101" s="14"/>
      <c r="B101" s="94">
        <v>2021</v>
      </c>
      <c r="C101" s="148">
        <f>IF(Totais_Nº!D101="x","//",ROUND((Totais_Nº!D101/Totais_Nº!$C101)*100,2))</f>
        <v>7.75</v>
      </c>
      <c r="D101" s="148">
        <f>IF(Totais_Nº!E101="x","//",ROUND((Totais_Nº!E101/Totais_Nº!$D101)*100,2))</f>
        <v>83.62</v>
      </c>
      <c r="E101" s="149"/>
      <c r="F101" s="149"/>
      <c r="G101" s="148">
        <f>IF(Totais_Nº!H101="x","//",ROUND((Totais_Nº!H101/Totais_Nº!$C101)*100,2))</f>
        <v>6.87</v>
      </c>
      <c r="H101" s="148" t="s">
        <v>300</v>
      </c>
      <c r="I101" s="148">
        <f>IF(Totais_Nº!K101="x","//",ROUND((Totais_Nº!K101/Totais_Nº!$J101)*100,2))</f>
        <v>5.46</v>
      </c>
      <c r="J101" s="148">
        <f>IF(Totais_Nº!L101="x","//",ROUND((Totais_Nº!L101/Totais_Nº!$K101)*100,2))</f>
        <v>91.08</v>
      </c>
      <c r="K101" s="149"/>
      <c r="L101" s="149"/>
      <c r="M101" s="148">
        <f>IF(Totais_Nº!O101="//","//",ROUND((Totais_Nº!O101/Totais_Nº!$J101)*100,2))</f>
        <v>5.36</v>
      </c>
      <c r="N101" s="148" t="s">
        <v>300</v>
      </c>
    </row>
    <row r="102" spans="1:15" s="9" customFormat="1" ht="15" customHeight="1" x14ac:dyDescent="0.25">
      <c r="A102" s="14"/>
      <c r="B102" s="94">
        <v>2020</v>
      </c>
      <c r="C102" s="150">
        <f>IF(Totais_Nº!D102="x","//",ROUND((Totais_Nº!D102/Totais_Nº!$C102)*100,2))</f>
        <v>7.1</v>
      </c>
      <c r="D102" s="148">
        <f>IF(Totais_Nº!E102="x","//",ROUND((Totais_Nº!E102/Totais_Nº!$D102)*100,2))</f>
        <v>83.76</v>
      </c>
      <c r="E102" s="148">
        <f>IF(Totais_Nº!F102="x","//",ROUND((Totais_Nº!F102/Totais_Nº!$D102)*100,2))</f>
        <v>70.98</v>
      </c>
      <c r="F102" s="149"/>
      <c r="G102" s="148">
        <f>IF(Totais_Nº!H102="x","//",ROUND((Totais_Nº!H102/Totais_Nº!$C102)*100,2))</f>
        <v>6.81</v>
      </c>
      <c r="H102" s="148"/>
      <c r="I102" s="148">
        <f>IF(Totais_Nº!K102="x","//",ROUND((Totais_Nº!K102/Totais_Nº!$J102)*100,2))</f>
        <v>5.14</v>
      </c>
      <c r="J102" s="148">
        <f>IF(Totais_Nº!L102="x","//",ROUND((Totais_Nº!L102/Totais_Nº!$K102)*100,2))</f>
        <v>88.28</v>
      </c>
      <c r="K102" s="148">
        <f>IF(Totais_Nº!M102="x","//",ROUND((Totais_Nº!M102/Totais_Nº!$K102)*100,2))</f>
        <v>78.42</v>
      </c>
      <c r="L102" s="149"/>
      <c r="M102" s="148">
        <f>IF(Totais_Nº!O102="//","//",ROUND((Totais_Nº!O102/Totais_Nº!$J102)*100,2))</f>
        <v>6.42</v>
      </c>
      <c r="N102" s="148"/>
    </row>
    <row r="103" spans="1:15" s="9" customFormat="1" ht="15" customHeight="1" x14ac:dyDescent="0.25">
      <c r="A103" s="14"/>
      <c r="B103" s="94">
        <v>2019</v>
      </c>
      <c r="C103" s="148">
        <f>IF(Totais_Nº!D103="x","//",ROUND((Totais_Nº!D103/Totais_Nº!$C103)*100,2))</f>
        <v>8.4</v>
      </c>
      <c r="D103" s="150">
        <f>IF(Totais_Nº!E103="x","//",ROUND((Totais_Nº!E103/Totais_Nº!$D103)*100,2))</f>
        <v>82.81</v>
      </c>
      <c r="E103" s="148">
        <f>IF(Totais_Nº!F103="x","//",ROUND((Totais_Nº!F103/Totais_Nº!$D103)*100,2))</f>
        <v>69.87</v>
      </c>
      <c r="F103" s="151"/>
      <c r="G103" s="148">
        <f>IF(Totais_Nº!H103="x","//",ROUND((Totais_Nº!H103/Totais_Nº!$C103)*100,2))</f>
        <v>7.91</v>
      </c>
      <c r="H103" s="152"/>
      <c r="I103" s="148">
        <f>IF(Totais_Nº!K103="x","//",ROUND((Totais_Nº!K103/Totais_Nº!$J103)*100,2))</f>
        <v>6.62</v>
      </c>
      <c r="J103" s="150">
        <f>IF(Totais_Nº!L103="x","//",ROUND((Totais_Nº!L103/Totais_Nº!$K103)*100,2))</f>
        <v>88.26</v>
      </c>
      <c r="K103" s="148">
        <f>IF(Totais_Nº!M103="x","//",ROUND((Totais_Nº!M103/Totais_Nº!$K103)*100,2))</f>
        <v>76.819999999999993</v>
      </c>
      <c r="L103" s="151"/>
      <c r="M103" s="150">
        <f>IF(Totais_Nº!O103="//","//",ROUND((Totais_Nº!O103/Totais_Nº!$J103)*100,2))</f>
        <v>6.66</v>
      </c>
      <c r="N103" s="150"/>
    </row>
    <row r="104" spans="1:15" s="9" customFormat="1" ht="15" customHeight="1" x14ac:dyDescent="0.25">
      <c r="A104" s="14"/>
      <c r="B104" s="94">
        <v>2018</v>
      </c>
      <c r="C104" s="148">
        <f>IF(Totais_Nº!D104="x","//",ROUND((Totais_Nº!D104/Totais_Nº!$C104)*100,2))</f>
        <v>8.86</v>
      </c>
      <c r="D104" s="150">
        <f>IF(Totais_Nº!E104="x","//",ROUND((Totais_Nº!E104/Totais_Nº!$D104)*100,2))</f>
        <v>83.35</v>
      </c>
      <c r="E104" s="148">
        <f>IF(Totais_Nº!F104="x","//",ROUND((Totais_Nº!F104/Totais_Nº!$D104)*100,2))</f>
        <v>70.37</v>
      </c>
      <c r="F104" s="151"/>
      <c r="G104" s="148">
        <f>IF(Totais_Nº!H104="x","//",ROUND((Totais_Nº!H104/Totais_Nº!$C104)*100,2))</f>
        <v>7.74</v>
      </c>
      <c r="H104" s="154"/>
      <c r="I104" s="148">
        <f>IF(Totais_Nº!K104="x","//",ROUND((Totais_Nº!K104/Totais_Nº!$J104)*100,2))</f>
        <v>6.23</v>
      </c>
      <c r="J104" s="150">
        <f>IF(Totais_Nº!L104="x","//",ROUND((Totais_Nº!L104/Totais_Nº!$K104)*100,2))</f>
        <v>88.97</v>
      </c>
      <c r="K104" s="148">
        <f>IF(Totais_Nº!M104="x","//",ROUND((Totais_Nº!M104/Totais_Nº!$K104)*100,2))</f>
        <v>76.91</v>
      </c>
      <c r="L104" s="151"/>
      <c r="M104" s="150">
        <f>IF(Totais_Nº!O104="//","//",ROUND((Totais_Nº!O104/Totais_Nº!$J104)*100,2))</f>
        <v>5.97</v>
      </c>
      <c r="N104" s="150"/>
    </row>
    <row r="105" spans="1:15" s="9" customFormat="1" ht="15" customHeight="1" x14ac:dyDescent="0.25">
      <c r="A105" s="32"/>
      <c r="B105" s="94">
        <v>2017</v>
      </c>
      <c r="C105" s="148">
        <f>IF(Totais_Nº!D105="x","//",ROUND((Totais_Nº!D105/Totais_Nº!$C105)*100,2))</f>
        <v>8.5500000000000007</v>
      </c>
      <c r="D105" s="150">
        <f>IF(Totais_Nº!E105="x","//",ROUND((Totais_Nº!E105/Totais_Nº!$D105)*100,2))</f>
        <v>78.36</v>
      </c>
      <c r="E105" s="148">
        <f>IF(Totais_Nº!F105="x","//",ROUND((Totais_Nº!F105/Totais_Nº!$D105)*100,2))</f>
        <v>65.73</v>
      </c>
      <c r="F105" s="148">
        <f>IF(Totais_Nº!G105="x","//",ROUND((Totais_Nº!G105/Totais_Nº!$D105)*100,2))</f>
        <v>45.96</v>
      </c>
      <c r="G105" s="148">
        <f>IF(Totais_Nº!H105="x","//",ROUND((Totais_Nº!H105/Totais_Nº!$C105)*100,2))</f>
        <v>7.5</v>
      </c>
      <c r="H105" s="154"/>
      <c r="I105" s="148">
        <f>IF(Totais_Nº!K105="x","//",ROUND((Totais_Nº!K105/Totais_Nº!$J105)*100,2))</f>
        <v>6.25</v>
      </c>
      <c r="J105" s="150">
        <f>IF(Totais_Nº!L105="x","//",ROUND((Totais_Nº!L105/Totais_Nº!$K105)*100,2))</f>
        <v>90.72</v>
      </c>
      <c r="K105" s="148">
        <f>IF(Totais_Nº!M105="x","//",ROUND((Totais_Nº!M105/Totais_Nº!$K105)*100,2))</f>
        <v>79.7</v>
      </c>
      <c r="L105" s="148">
        <f>IF(Totais_Nº!N105="x","//",ROUND((Totais_Nº!N105/Totais_Nº!$K105)*100,2))</f>
        <v>58.13</v>
      </c>
      <c r="M105" s="150">
        <f>IF(Totais_Nº!O105="//","//",ROUND((Totais_Nº!O105/Totais_Nº!$J105)*100,2))</f>
        <v>5.46</v>
      </c>
      <c r="N105" s="150"/>
    </row>
    <row r="106" spans="1:15" s="9" customFormat="1" ht="15" customHeight="1" x14ac:dyDescent="0.25">
      <c r="A106" s="14"/>
      <c r="B106" s="94">
        <v>2016</v>
      </c>
      <c r="C106" s="148">
        <f>IF(Totais_Nº!D106="x","//",ROUND((Totais_Nº!D106/Totais_Nº!$C106)*100,2))</f>
        <v>8.81</v>
      </c>
      <c r="D106" s="150">
        <f>IF(Totais_Nº!E106="x","//",ROUND((Totais_Nº!E106/Totais_Nº!$D106)*100,2))</f>
        <v>79.83</v>
      </c>
      <c r="E106" s="148">
        <f>IF(Totais_Nº!F106="x","//",ROUND((Totais_Nº!F106/Totais_Nº!$D106)*100,2))</f>
        <v>67.010000000000005</v>
      </c>
      <c r="F106" s="148">
        <f>IF(Totais_Nº!G106="x","//",ROUND((Totais_Nº!G106/Totais_Nº!$D106)*100,2))</f>
        <v>46.8</v>
      </c>
      <c r="G106" s="148">
        <f>IF(Totais_Nº!H106="x","//",ROUND((Totais_Nº!H106/Totais_Nº!$C106)*100,2))</f>
        <v>7.8</v>
      </c>
      <c r="H106" s="154"/>
      <c r="I106" s="148">
        <f>IF(Totais_Nº!K106="x","//",ROUND((Totais_Nº!K106/Totais_Nº!$J106)*100,2))</f>
        <v>6.5</v>
      </c>
      <c r="J106" s="150">
        <f>IF(Totais_Nº!L106="x","//",ROUND((Totais_Nº!L106/Totais_Nº!$K106)*100,2))</f>
        <v>89.86</v>
      </c>
      <c r="K106" s="148">
        <f>IF(Totais_Nº!M106="x","//",ROUND((Totais_Nº!M106/Totais_Nº!$K106)*100,2))</f>
        <v>78.33</v>
      </c>
      <c r="L106" s="148">
        <f>IF(Totais_Nº!N106="x","//",ROUND((Totais_Nº!N106/Totais_Nº!$K106)*100,2))</f>
        <v>58.21</v>
      </c>
      <c r="M106" s="150">
        <f>IF(Totais_Nº!O106="//","//",ROUND((Totais_Nº!O106/Totais_Nº!$J106)*100,2))</f>
        <v>6</v>
      </c>
      <c r="N106" s="150"/>
    </row>
    <row r="107" spans="1:15" s="9" customFormat="1" ht="15" customHeight="1" x14ac:dyDescent="0.25">
      <c r="A107" s="14"/>
      <c r="B107" s="94">
        <v>2015</v>
      </c>
      <c r="C107" s="148">
        <f>IF(Totais_Nº!D107="x","//",ROUND((Totais_Nº!D107/Totais_Nº!$C107)*100,2))</f>
        <v>9.7799999999999994</v>
      </c>
      <c r="D107" s="150">
        <f>IF(Totais_Nº!E107="x","//",ROUND((Totais_Nº!E107/Totais_Nº!$D107)*100,2))</f>
        <v>79.95</v>
      </c>
      <c r="E107" s="148">
        <f>IF(Totais_Nº!F107="x","//",ROUND((Totais_Nº!F107/Totais_Nº!$D107)*100,2))</f>
        <v>67.739999999999995</v>
      </c>
      <c r="F107" s="148">
        <f>IF(Totais_Nº!G107="x","//",ROUND((Totais_Nº!G107/Totais_Nº!$D107)*100,2))</f>
        <v>46.67</v>
      </c>
      <c r="G107" s="148">
        <f>IF(Totais_Nº!H107="x","//",ROUND((Totais_Nº!H107/Totais_Nº!$C107)*100,2))</f>
        <v>8.4600000000000009</v>
      </c>
      <c r="H107" s="154"/>
      <c r="I107" s="148">
        <f>IF(Totais_Nº!K107="x","//",ROUND((Totais_Nº!K107/Totais_Nº!$J107)*100,2))</f>
        <v>7.07</v>
      </c>
      <c r="J107" s="150">
        <f>IF(Totais_Nº!L107="x","//",ROUND((Totais_Nº!L107/Totais_Nº!$K107)*100,2))</f>
        <v>90.64</v>
      </c>
      <c r="K107" s="148">
        <f>IF(Totais_Nº!M107="x","//",ROUND((Totais_Nº!M107/Totais_Nº!$K107)*100,2))</f>
        <v>80.13</v>
      </c>
      <c r="L107" s="148">
        <f>IF(Totais_Nº!N107="x","//",ROUND((Totais_Nº!N107/Totais_Nº!$K107)*100,2))</f>
        <v>59.16</v>
      </c>
      <c r="M107" s="150">
        <f>IF(Totais_Nº!O107="//","//",ROUND((Totais_Nº!O107/Totais_Nº!$J107)*100,2))</f>
        <v>6.37</v>
      </c>
      <c r="N107" s="150"/>
    </row>
    <row r="108" spans="1:15" s="9" customFormat="1" ht="15" customHeight="1" x14ac:dyDescent="0.25">
      <c r="A108" s="17"/>
      <c r="B108" s="94">
        <v>2014</v>
      </c>
      <c r="C108" s="148">
        <f>IF(Totais_Nº!D108="x","//",ROUND((Totais_Nº!D108/Totais_Nº!$C108)*100,2))</f>
        <v>9.9</v>
      </c>
      <c r="D108" s="150">
        <f>IF(Totais_Nº!E108="x","//",ROUND((Totais_Nº!E108/Totais_Nº!$D108)*100,2))</f>
        <v>79.97</v>
      </c>
      <c r="E108" s="148">
        <f>IF(Totais_Nº!F108="x","//",ROUND((Totais_Nº!F108/Totais_Nº!$D108)*100,2))</f>
        <v>66.67</v>
      </c>
      <c r="F108" s="148">
        <f>IF(Totais_Nº!G108="x","//",ROUND((Totais_Nº!G108/Totais_Nº!$D108)*100,2))</f>
        <v>45.95</v>
      </c>
      <c r="G108" s="148">
        <f>IF(Totais_Nº!H108="x","//",ROUND((Totais_Nº!H108/Totais_Nº!$C108)*100,2))</f>
        <v>8.8699999999999992</v>
      </c>
      <c r="H108" s="154"/>
      <c r="I108" s="148">
        <f>IF(Totais_Nº!K108="x","//",ROUND((Totais_Nº!K108/Totais_Nº!$J108)*100,2))</f>
        <v>7.56</v>
      </c>
      <c r="J108" s="150">
        <f>IF(Totais_Nº!L108="x","//",ROUND((Totais_Nº!L108/Totais_Nº!$K108)*100,2))</f>
        <v>89.65</v>
      </c>
      <c r="K108" s="148">
        <f>IF(Totais_Nº!M108="x","//",ROUND((Totais_Nº!M108/Totais_Nº!$K108)*100,2))</f>
        <v>79.06</v>
      </c>
      <c r="L108" s="148">
        <f>IF(Totais_Nº!N108="x","//",ROUND((Totais_Nº!N108/Totais_Nº!$K108)*100,2))</f>
        <v>57.81</v>
      </c>
      <c r="M108" s="150">
        <f>IF(Totais_Nº!O108="//","//",ROUND((Totais_Nº!O108/Totais_Nº!$J108)*100,2))</f>
        <v>6.96</v>
      </c>
      <c r="N108" s="150"/>
    </row>
    <row r="109" spans="1:15" s="9" customFormat="1" ht="15" customHeight="1" x14ac:dyDescent="0.25">
      <c r="A109" s="17"/>
      <c r="B109" s="94">
        <v>2013</v>
      </c>
      <c r="C109" s="148">
        <f>IF(Totais_Nº!D109="x","//",ROUND((Totais_Nº!D109/Totais_Nº!$C109)*100,2))</f>
        <v>10.18</v>
      </c>
      <c r="D109" s="148">
        <f>IF(Totais_Nº!E109="x","//",ROUND((Totais_Nº!E109/Totais_Nº!$D109)*100,2))</f>
        <v>81.92</v>
      </c>
      <c r="E109" s="148">
        <f>IF(Totais_Nº!F109="x","//",ROUND((Totais_Nº!F109/Totais_Nº!$D109)*100,2))</f>
        <v>68.44</v>
      </c>
      <c r="F109" s="148">
        <f>IF(Totais_Nº!G109="x","//",ROUND((Totais_Nº!G109/Totais_Nº!$D109)*100,2))</f>
        <v>47.34</v>
      </c>
      <c r="G109" s="148">
        <f>IF(Totais_Nº!H109="x","//",ROUND((Totais_Nº!H109/Totais_Nº!$C109)*100,2))</f>
        <v>8.9700000000000006</v>
      </c>
      <c r="H109" s="154"/>
      <c r="I109" s="148">
        <f>IF(Totais_Nº!K109="x","//",ROUND((Totais_Nº!K109/Totais_Nº!$J109)*100,2))</f>
        <v>7.79</v>
      </c>
      <c r="J109" s="148">
        <f>IF(Totais_Nº!L109="x","//",ROUND((Totais_Nº!L109/Totais_Nº!$K109)*100,2))</f>
        <v>90.56</v>
      </c>
      <c r="K109" s="148">
        <f>IF(Totais_Nº!M109="x","//",ROUND((Totais_Nº!M109/Totais_Nº!$K109)*100,2))</f>
        <v>79.27</v>
      </c>
      <c r="L109" s="148">
        <f>IF(Totais_Nº!N109="x","//",ROUND((Totais_Nº!N109/Totais_Nº!$K109)*100,2))</f>
        <v>58.33</v>
      </c>
      <c r="M109" s="148">
        <f>IF(Totais_Nº!O109="//","//",ROUND((Totais_Nº!O109/Totais_Nº!$J109)*100,2))</f>
        <v>7.21</v>
      </c>
      <c r="N109" s="148"/>
    </row>
    <row r="110" spans="1:15" s="1" customFormat="1" ht="15" customHeight="1" x14ac:dyDescent="0.25">
      <c r="A110" s="28"/>
      <c r="B110" s="94">
        <v>2012</v>
      </c>
      <c r="C110" s="148">
        <f>IF(Totais_Nº!D110="x","//",ROUND((Totais_Nº!D110/Totais_Nº!$C110)*100,2))</f>
        <v>7.74</v>
      </c>
      <c r="D110" s="148">
        <f>IF(Totais_Nº!E110="x","//",ROUND((Totais_Nº!E110/Totais_Nº!$D110)*100,2))</f>
        <v>79.760000000000005</v>
      </c>
      <c r="E110" s="148">
        <f>IF(Totais_Nº!F110="x","//",ROUND((Totais_Nº!F110/Totais_Nº!$D110)*100,2))</f>
        <v>66.150000000000006</v>
      </c>
      <c r="F110" s="148">
        <f>IF(Totais_Nº!G110="x","//",ROUND((Totais_Nº!G110/Totais_Nº!$D110)*100,2))</f>
        <v>45.37</v>
      </c>
      <c r="G110" s="148">
        <f>IF(Totais_Nº!H110="x","//",ROUND((Totais_Nº!H110/Totais_Nº!$C110)*100,2))</f>
        <v>11.32</v>
      </c>
      <c r="H110" s="154"/>
      <c r="I110" s="148">
        <f>IF(Totais_Nº!K110="x","//",ROUND((Totais_Nº!K110/Totais_Nº!$J110)*100,2))</f>
        <v>6</v>
      </c>
      <c r="J110" s="148">
        <f>IF(Totais_Nº!L110="x","//",ROUND((Totais_Nº!L110/Totais_Nº!$K110)*100,2))</f>
        <v>89.38</v>
      </c>
      <c r="K110" s="148">
        <f>IF(Totais_Nº!M110="x","//",ROUND((Totais_Nº!M110/Totais_Nº!$K110)*100,2))</f>
        <v>76.959999999999994</v>
      </c>
      <c r="L110" s="148">
        <f>IF(Totais_Nº!N110="x","//",ROUND((Totais_Nº!N110/Totais_Nº!$K110)*100,2))</f>
        <v>54.73</v>
      </c>
      <c r="M110" s="148">
        <f>IF(Totais_Nº!O110="//","//",ROUND((Totais_Nº!O110/Totais_Nº!$J110)*100,2))</f>
        <v>8.9600000000000009</v>
      </c>
      <c r="N110" s="148"/>
      <c r="O110" s="9"/>
    </row>
    <row r="111" spans="1:15" s="1" customFormat="1" ht="15" customHeight="1" x14ac:dyDescent="0.25">
      <c r="B111" s="94">
        <v>2011</v>
      </c>
      <c r="C111" s="148">
        <f>IF(Totais_Nº!D111="x","//",ROUND((Totais_Nº!D111/Totais_Nº!$C111)*100,2))</f>
        <v>8.17</v>
      </c>
      <c r="D111" s="148">
        <f>IF(Totais_Nº!E111="x","//",ROUND((Totais_Nº!E111/Totais_Nº!$D111)*100,2))</f>
        <v>79.83</v>
      </c>
      <c r="E111" s="148">
        <f>IF(Totais_Nº!F111="x","//",ROUND((Totais_Nº!F111/Totais_Nº!$D111)*100,2))</f>
        <v>64.540000000000006</v>
      </c>
      <c r="F111" s="148">
        <f>IF(Totais_Nº!G111="x","//",ROUND((Totais_Nº!G111/Totais_Nº!$D111)*100,2))</f>
        <v>42.81</v>
      </c>
      <c r="G111" s="148">
        <f>IF(Totais_Nº!H111="x","//",ROUND((Totais_Nº!H111/Totais_Nº!$C111)*100,2))</f>
        <v>11.55</v>
      </c>
      <c r="H111" s="154"/>
      <c r="I111" s="148">
        <f>IF(Totais_Nº!K111="x","//",ROUND((Totais_Nº!K111/Totais_Nº!$J111)*100,2))</f>
        <v>6.26</v>
      </c>
      <c r="J111" s="148">
        <f>IF(Totais_Nº!L111="x","//",ROUND((Totais_Nº!L111/Totais_Nº!$K111)*100,2))</f>
        <v>88.13</v>
      </c>
      <c r="K111" s="148">
        <f>IF(Totais_Nº!M111="x","//",ROUND((Totais_Nº!M111/Totais_Nº!$K111)*100,2))</f>
        <v>74.959999999999994</v>
      </c>
      <c r="L111" s="148">
        <f>IF(Totais_Nº!N111="x","//",ROUND((Totais_Nº!N111/Totais_Nº!$K111)*100,2))</f>
        <v>52.37</v>
      </c>
      <c r="M111" s="148">
        <f>IF(Totais_Nº!O111="//","//",ROUND((Totais_Nº!O111/Totais_Nº!$J111)*100,2))</f>
        <v>9.56</v>
      </c>
      <c r="N111" s="148"/>
    </row>
    <row r="112" spans="1:15" s="1" customFormat="1" ht="15" customHeight="1" x14ac:dyDescent="0.25">
      <c r="A112" s="29"/>
      <c r="B112" s="94">
        <v>2010</v>
      </c>
      <c r="C112" s="148">
        <f>IF(Totais_Nº!D112="x","//",ROUND((Totais_Nº!D112/Totais_Nº!$C112)*100,2))</f>
        <v>6.16</v>
      </c>
      <c r="D112" s="148">
        <f>IF(Totais_Nº!E112="x","//",ROUND((Totais_Nº!E112/Totais_Nº!$D112)*100,2))</f>
        <v>80.489999999999995</v>
      </c>
      <c r="E112" s="148">
        <f>IF(Totais_Nº!F112="x","//",ROUND((Totais_Nº!F112/Totais_Nº!$D112)*100,2))</f>
        <v>65.23</v>
      </c>
      <c r="F112" s="148">
        <f>IF(Totais_Nº!G112="x","//",ROUND((Totais_Nº!G112/Totais_Nº!$D112)*100,2))</f>
        <v>42.49</v>
      </c>
      <c r="G112" s="148">
        <f>IF(Totais_Nº!H112="x","//",ROUND((Totais_Nº!H112/Totais_Nº!$C112)*100,2))</f>
        <v>10.48</v>
      </c>
      <c r="H112" s="154"/>
      <c r="I112" s="148">
        <f>IF(Totais_Nº!K112="x","//",ROUND((Totais_Nº!K112/Totais_Nº!$J112)*100,2))</f>
        <v>5.98</v>
      </c>
      <c r="J112" s="148">
        <f>IF(Totais_Nº!L112="x","//",ROUND((Totais_Nº!L112/Totais_Nº!$K112)*100,2))</f>
        <v>88.43</v>
      </c>
      <c r="K112" s="148">
        <f>IF(Totais_Nº!M112="x","//",ROUND((Totais_Nº!M112/Totais_Nº!$K112)*100,2))</f>
        <v>74.63</v>
      </c>
      <c r="L112" s="148">
        <f>IF(Totais_Nº!N112="x","//",ROUND((Totais_Nº!N112/Totais_Nº!$K112)*100,2))</f>
        <v>50.99</v>
      </c>
      <c r="M112" s="148">
        <f>IF(Totais_Nº!O112="//","//",ROUND((Totais_Nº!O112/Totais_Nº!$J112)*100,2))</f>
        <v>8.51</v>
      </c>
      <c r="N112" s="148"/>
    </row>
    <row r="113" spans="1:15" s="1" customFormat="1" ht="15" customHeight="1" x14ac:dyDescent="0.25">
      <c r="A113" s="18"/>
      <c r="B113" s="94">
        <v>2009</v>
      </c>
      <c r="C113" s="148">
        <f>IF(Totais_Nº!D113="x","//",ROUND((Totais_Nº!D113/Totais_Nº!$C113)*100,2))</f>
        <v>6.54</v>
      </c>
      <c r="D113" s="148">
        <f>IF(Totais_Nº!E113="x","//",ROUND((Totais_Nº!E113/Totais_Nº!$D113)*100,2))</f>
        <v>78.12</v>
      </c>
      <c r="E113" s="148">
        <f>IF(Totais_Nº!F113="x","//",ROUND((Totais_Nº!F113/Totais_Nº!$D113)*100,2))</f>
        <v>63.55</v>
      </c>
      <c r="F113" s="148">
        <f>IF(Totais_Nº!G113="x","//",ROUND((Totais_Nº!G113/Totais_Nº!$D113)*100,2))</f>
        <v>38.35</v>
      </c>
      <c r="G113" s="148">
        <f>IF(Totais_Nº!H113="x","//",ROUND((Totais_Nº!H113/Totais_Nº!$C113)*100,2))</f>
        <v>12.01</v>
      </c>
      <c r="H113" s="154"/>
      <c r="I113" s="148">
        <f>IF(Totais_Nº!K113="x","//",ROUND((Totais_Nº!K113/Totais_Nº!$J113)*100,2))</f>
        <v>5.72</v>
      </c>
      <c r="J113" s="148">
        <f>IF(Totais_Nº!L113="x","//",ROUND((Totais_Nº!L113/Totais_Nº!$K113)*100,2))</f>
        <v>86.75</v>
      </c>
      <c r="K113" s="148">
        <f>IF(Totais_Nº!M113="x","//",ROUND((Totais_Nº!M113/Totais_Nº!$K113)*100,2))</f>
        <v>75.05</v>
      </c>
      <c r="L113" s="148">
        <f>IF(Totais_Nº!N113="x","//",ROUND((Totais_Nº!N113/Totais_Nº!$K113)*100,2))</f>
        <v>48.13</v>
      </c>
      <c r="M113" s="148">
        <f>IF(Totais_Nº!O113="//","//",ROUND((Totais_Nº!O113/Totais_Nº!$J113)*100,2))</f>
        <v>9.1</v>
      </c>
      <c r="N113" s="148"/>
    </row>
    <row r="114" spans="1:15" s="1" customFormat="1" ht="15" customHeight="1" x14ac:dyDescent="0.25">
      <c r="A114" s="14"/>
      <c r="B114" s="94">
        <v>2008</v>
      </c>
      <c r="C114" s="153">
        <f>IF(Totais_Nº!D114="x","//",ROUND((Totais_Nº!D114/Totais_Nº!$C114)*100,2))</f>
        <v>7.9</v>
      </c>
      <c r="D114" s="153">
        <f>IF(Totais_Nº!E114="x","//",ROUND((Totais_Nº!E114/Totais_Nº!$D114)*100,2))</f>
        <v>79.02</v>
      </c>
      <c r="E114" s="153">
        <f>IF(Totais_Nº!F114="x","//",ROUND((Totais_Nº!F114/Totais_Nº!$D114)*100,2))</f>
        <v>58.69</v>
      </c>
      <c r="F114" s="153">
        <f>IF(Totais_Nº!G114="x","//",ROUND((Totais_Nº!G114/Totais_Nº!$D114)*100,2))</f>
        <v>34.229999999999997</v>
      </c>
      <c r="G114" s="153">
        <f>IF(Totais_Nº!H114="x","//",ROUND((Totais_Nº!H114/Totais_Nº!$C114)*100,2))</f>
        <v>11.19</v>
      </c>
      <c r="H114" s="153"/>
      <c r="I114" s="153">
        <f>IF(Totais_Nº!K114="x","//",ROUND((Totais_Nº!K114/Totais_Nº!$J114)*100,2))</f>
        <v>6.51</v>
      </c>
      <c r="J114" s="153">
        <f>IF(Totais_Nº!L114="x","//",ROUND((Totais_Nº!L114/Totais_Nº!$K114)*100,2))</f>
        <v>85.87</v>
      </c>
      <c r="K114" s="153">
        <f>IF(Totais_Nº!M114="x","//",ROUND((Totais_Nº!M114/Totais_Nº!$K114)*100,2))</f>
        <v>72.790000000000006</v>
      </c>
      <c r="L114" s="153">
        <f>IF(Totais_Nº!N114="x","//",ROUND((Totais_Nº!N114/Totais_Nº!$K114)*100,2))</f>
        <v>46.83</v>
      </c>
      <c r="M114" s="153">
        <f>IF(Totais_Nº!O114="//","//",ROUND((Totais_Nº!O114/Totais_Nº!$J114)*100,2))</f>
        <v>8.67</v>
      </c>
      <c r="N114" s="153"/>
    </row>
    <row r="115" spans="1:15" s="9" customFormat="1" ht="15" customHeight="1" collapsed="1" x14ac:dyDescent="0.25">
      <c r="A115" s="14"/>
      <c r="B115" s="90" t="s">
        <v>174</v>
      </c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</row>
    <row r="116" spans="1:15" s="9" customFormat="1" ht="15" customHeight="1" x14ac:dyDescent="0.25">
      <c r="A116" s="14"/>
      <c r="B116" s="91">
        <v>2022</v>
      </c>
      <c r="C116" s="146">
        <f>IF(Totais_Nº!D116="x","//",ROUND((Totais_Nº!D116/Totais_Nº!$C116)*100,2))</f>
        <v>26.43</v>
      </c>
      <c r="D116" s="147"/>
      <c r="E116" s="147"/>
      <c r="F116" s="147"/>
      <c r="G116" s="146">
        <f>IF(Totais_Nº!H116="x","//",ROUND((Totais_Nº!H116/Totais_Nº!$C116)*100,2))</f>
        <v>4.5199999999999996</v>
      </c>
      <c r="H116" s="146" t="s">
        <v>301</v>
      </c>
      <c r="I116" s="146">
        <f>IF(Totais_Nº!K116="x","//",ROUND((Totais_Nº!K116/Totais_Nº!$J116)*100,2))</f>
        <v>14.42</v>
      </c>
      <c r="J116" s="147"/>
      <c r="K116" s="147"/>
      <c r="L116" s="147"/>
      <c r="M116" s="146" t="s">
        <v>159</v>
      </c>
      <c r="N116" s="146"/>
    </row>
    <row r="117" spans="1:15" s="9" customFormat="1" ht="15" customHeight="1" x14ac:dyDescent="0.25">
      <c r="A117" s="14"/>
      <c r="B117" s="94">
        <v>2021</v>
      </c>
      <c r="C117" s="148">
        <f>IF(Totais_Nº!D117="x","//",ROUND((Totais_Nº!D117/Totais_Nº!$C117)*100,2))</f>
        <v>7.21</v>
      </c>
      <c r="D117" s="148">
        <f>IF(Totais_Nº!E117="x","//",ROUND((Totais_Nº!E117/Totais_Nº!$D117)*100,2))</f>
        <v>94.99</v>
      </c>
      <c r="E117" s="149"/>
      <c r="F117" s="149"/>
      <c r="G117" s="148">
        <f>IF(Totais_Nº!H117="x","//",ROUND((Totais_Nº!H117/Totais_Nº!$C117)*100,2))</f>
        <v>4.25</v>
      </c>
      <c r="H117" s="148" t="s">
        <v>300</v>
      </c>
      <c r="I117" s="148">
        <f>IF(Totais_Nº!K117="x","//",ROUND((Totais_Nº!K117/Totais_Nº!$J117)*100,2))</f>
        <v>10</v>
      </c>
      <c r="J117" s="148">
        <f>IF(Totais_Nº!L117="x","//",ROUND((Totais_Nº!L117/Totais_Nº!$K117)*100,2))</f>
        <v>90</v>
      </c>
      <c r="K117" s="149"/>
      <c r="L117" s="149"/>
      <c r="M117" s="148">
        <f>IF(Totais_Nº!O117="//","//",ROUND((Totais_Nº!O117/Totais_Nº!$J117)*100,2))</f>
        <v>7</v>
      </c>
      <c r="N117" s="148" t="s">
        <v>300</v>
      </c>
    </row>
    <row r="118" spans="1:15" s="9" customFormat="1" ht="15" customHeight="1" x14ac:dyDescent="0.25">
      <c r="A118" s="14"/>
      <c r="B118" s="94">
        <v>2020</v>
      </c>
      <c r="C118" s="150">
        <f>IF(Totais_Nº!D118="x","//",ROUND((Totais_Nº!D118/Totais_Nº!$C118)*100,2))</f>
        <v>4.2300000000000004</v>
      </c>
      <c r="D118" s="148">
        <f>IF(Totais_Nº!E118="x","//",ROUND((Totais_Nº!E118/Totais_Nº!$D118)*100,2))</f>
        <v>92.75</v>
      </c>
      <c r="E118" s="148">
        <f>IF(Totais_Nº!F118="x","//",ROUND((Totais_Nº!F118/Totais_Nº!$D118)*100,2))</f>
        <v>85.51</v>
      </c>
      <c r="F118" s="149"/>
      <c r="G118" s="148">
        <f>IF(Totais_Nº!H118="x","//",ROUND((Totais_Nº!H118/Totais_Nº!$C118)*100,2))</f>
        <v>10.43</v>
      </c>
      <c r="H118" s="148"/>
      <c r="I118" s="148">
        <f>IF(Totais_Nº!K118="x","//",ROUND((Totais_Nº!K118/Totais_Nº!$J118)*100,2))</f>
        <v>10.37</v>
      </c>
      <c r="J118" s="148">
        <f>IF(Totais_Nº!L118="x","//",ROUND((Totais_Nº!L118/Totais_Nº!$K118)*100,2))</f>
        <v>90.32</v>
      </c>
      <c r="K118" s="148">
        <f>IF(Totais_Nº!M118="x","//",ROUND((Totais_Nº!M118/Totais_Nº!$K118)*100,2))</f>
        <v>80.650000000000006</v>
      </c>
      <c r="L118" s="149"/>
      <c r="M118" s="148">
        <f>IF(Totais_Nº!O118="//","//",ROUND((Totais_Nº!O118/Totais_Nº!$J118)*100,2))</f>
        <v>9.36</v>
      </c>
      <c r="N118" s="148"/>
    </row>
    <row r="119" spans="1:15" s="9" customFormat="1" ht="15" customHeight="1" x14ac:dyDescent="0.25">
      <c r="A119" s="14"/>
      <c r="B119" s="94">
        <v>2019</v>
      </c>
      <c r="C119" s="148">
        <f>IF(Totais_Nº!D119="x","//",ROUND((Totais_Nº!D119/Totais_Nº!$C119)*100,2))</f>
        <v>5.71</v>
      </c>
      <c r="D119" s="150">
        <f>IF(Totais_Nº!E119="x","//",ROUND((Totais_Nº!E119/Totais_Nº!$D119)*100,2))</f>
        <v>97.67</v>
      </c>
      <c r="E119" s="148">
        <f>IF(Totais_Nº!F119="x","//",ROUND((Totais_Nº!F119/Totais_Nº!$D119)*100,2))</f>
        <v>85.99</v>
      </c>
      <c r="F119" s="151"/>
      <c r="G119" s="148">
        <f>IF(Totais_Nº!H119="x","//",ROUND((Totais_Nº!H119/Totais_Nº!$C119)*100,2))</f>
        <v>2.93</v>
      </c>
      <c r="H119" s="152"/>
      <c r="I119" s="148">
        <f>IF(Totais_Nº!K119="x","//",ROUND((Totais_Nº!K119/Totais_Nº!$J119)*100,2))</f>
        <v>11.49</v>
      </c>
      <c r="J119" s="150">
        <f>IF(Totais_Nº!L119="x","//",ROUND((Totais_Nº!L119/Totais_Nº!$K119)*100,2))</f>
        <v>91.18</v>
      </c>
      <c r="K119" s="148">
        <f>IF(Totais_Nº!M119="x","//",ROUND((Totais_Nº!M119/Totais_Nº!$K119)*100,2))</f>
        <v>64.709999999999994</v>
      </c>
      <c r="L119" s="151"/>
      <c r="M119" s="150">
        <f>IF(Totais_Nº!O119="//","//",ROUND((Totais_Nº!O119/Totais_Nº!$J119)*100,2))</f>
        <v>9.1199999999999992</v>
      </c>
      <c r="N119" s="150"/>
    </row>
    <row r="120" spans="1:15" s="9" customFormat="1" ht="15" customHeight="1" x14ac:dyDescent="0.25">
      <c r="A120" s="14"/>
      <c r="B120" s="94">
        <v>2018</v>
      </c>
      <c r="C120" s="148">
        <f>IF(Totais_Nº!D120="x","//",ROUND((Totais_Nº!D120/Totais_Nº!$C120)*100,2))</f>
        <v>9.32</v>
      </c>
      <c r="D120" s="150">
        <f>IF(Totais_Nº!E120="x","//",ROUND((Totais_Nº!E120/Totais_Nº!$D120)*100,2))</f>
        <v>93.37</v>
      </c>
      <c r="E120" s="148">
        <f>IF(Totais_Nº!F120="x","//",ROUND((Totais_Nº!F120/Totais_Nº!$D120)*100,2))</f>
        <v>89.43</v>
      </c>
      <c r="F120" s="151"/>
      <c r="G120" s="148">
        <f>IF(Totais_Nº!H120="x","//",ROUND((Totais_Nº!H120/Totais_Nº!$C120)*100,2))</f>
        <v>3.02</v>
      </c>
      <c r="H120" s="154"/>
      <c r="I120" s="148">
        <f>IF(Totais_Nº!K120="x","//",ROUND((Totais_Nº!K120/Totais_Nº!$J120)*100,2))</f>
        <v>7.55</v>
      </c>
      <c r="J120" s="150">
        <f>IF(Totais_Nº!L120="x","//",ROUND((Totais_Nº!L120/Totais_Nº!$K120)*100,2))</f>
        <v>80.95</v>
      </c>
      <c r="K120" s="148">
        <f>IF(Totais_Nº!M120="x","//",ROUND((Totais_Nº!M120/Totais_Nº!$K120)*100,2))</f>
        <v>66.67</v>
      </c>
      <c r="L120" s="151"/>
      <c r="M120" s="150">
        <f>IF(Totais_Nº!O120="//","//",ROUND((Totais_Nº!O120/Totais_Nº!$J120)*100,2))</f>
        <v>5.04</v>
      </c>
      <c r="N120" s="150"/>
    </row>
    <row r="121" spans="1:15" s="9" customFormat="1" ht="15" customHeight="1" x14ac:dyDescent="0.25">
      <c r="A121" s="32"/>
      <c r="B121" s="94">
        <v>2017</v>
      </c>
      <c r="C121" s="148">
        <f>IF(Totais_Nº!D121="x","//",ROUND((Totais_Nº!D121/Totais_Nº!$C121)*100,2))</f>
        <v>5.42</v>
      </c>
      <c r="D121" s="150">
        <f>IF(Totais_Nº!E121="x","//",ROUND((Totais_Nº!E121/Totais_Nº!$D121)*100,2))</f>
        <v>87.73</v>
      </c>
      <c r="E121" s="148">
        <f>IF(Totais_Nº!F121="x","//",ROUND((Totais_Nº!F121/Totais_Nº!$D121)*100,2))</f>
        <v>81.819999999999993</v>
      </c>
      <c r="F121" s="148">
        <f>IF(Totais_Nº!G121="x","//",ROUND((Totais_Nº!G121/Totais_Nº!$D121)*100,2))</f>
        <v>64.09</v>
      </c>
      <c r="G121" s="148">
        <f>IF(Totais_Nº!H121="x","//",ROUND((Totais_Nº!H121/Totais_Nº!$C121)*100,2))</f>
        <v>3</v>
      </c>
      <c r="H121" s="154"/>
      <c r="I121" s="148">
        <f>IF(Totais_Nº!K121="x","//",ROUND((Totais_Nº!K121/Totais_Nº!$J121)*100,2))</f>
        <v>9.09</v>
      </c>
      <c r="J121" s="150">
        <f>IF(Totais_Nº!L121="x","//",ROUND((Totais_Nº!L121/Totais_Nº!$K121)*100,2))</f>
        <v>96</v>
      </c>
      <c r="K121" s="148">
        <f>IF(Totais_Nº!M121="x","//",ROUND((Totais_Nº!M121/Totais_Nº!$K121)*100,2))</f>
        <v>92</v>
      </c>
      <c r="L121" s="148">
        <f>IF(Totais_Nº!N121="x","//",ROUND((Totais_Nº!N121/Totais_Nº!$K121)*100,2))</f>
        <v>52</v>
      </c>
      <c r="M121" s="150">
        <f>IF(Totais_Nº!O121="//","//",ROUND((Totais_Nº!O121/Totais_Nº!$J121)*100,2))</f>
        <v>6.91</v>
      </c>
      <c r="N121" s="150"/>
    </row>
    <row r="122" spans="1:15" s="9" customFormat="1" ht="15" customHeight="1" x14ac:dyDescent="0.25">
      <c r="A122" s="14"/>
      <c r="B122" s="94">
        <v>2016</v>
      </c>
      <c r="C122" s="148">
        <f>IF(Totais_Nº!D122="x","//",ROUND((Totais_Nº!D122/Totais_Nº!$C122)*100,2))</f>
        <v>69.37</v>
      </c>
      <c r="D122" s="150">
        <f>IF(Totais_Nº!E122="x","//",ROUND((Totais_Nº!E122/Totais_Nº!$D122)*100,2))</f>
        <v>95.47</v>
      </c>
      <c r="E122" s="148">
        <f>IF(Totais_Nº!F122="x","//",ROUND((Totais_Nº!F122/Totais_Nº!$D122)*100,2))</f>
        <v>91.63</v>
      </c>
      <c r="F122" s="148">
        <f>IF(Totais_Nº!G122="x","//",ROUND((Totais_Nº!G122/Totais_Nº!$D122)*100,2))</f>
        <v>72.739999999999995</v>
      </c>
      <c r="G122" s="148">
        <f>IF(Totais_Nº!H122="x","//",ROUND((Totais_Nº!H122/Totais_Nº!$C122)*100,2))</f>
        <v>2.11</v>
      </c>
      <c r="H122" s="154"/>
      <c r="I122" s="148">
        <f>IF(Totais_Nº!K122="x","//",ROUND((Totais_Nº!K122/Totais_Nº!$J122)*100,2))</f>
        <v>8.99</v>
      </c>
      <c r="J122" s="150">
        <f>IF(Totais_Nº!L122="x","//",ROUND((Totais_Nº!L122/Totais_Nº!$K122)*100,2))</f>
        <v>92</v>
      </c>
      <c r="K122" s="148">
        <f>IF(Totais_Nº!M122="x","//",ROUND((Totais_Nº!M122/Totais_Nº!$K122)*100,2))</f>
        <v>84</v>
      </c>
      <c r="L122" s="148">
        <f>IF(Totais_Nº!N122="x","//",ROUND((Totais_Nº!N122/Totais_Nº!$K122)*100,2))</f>
        <v>64</v>
      </c>
      <c r="M122" s="150">
        <f>IF(Totais_Nº!O122="//","//",ROUND((Totais_Nº!O122/Totais_Nº!$J122)*100,2))</f>
        <v>8.99</v>
      </c>
      <c r="N122" s="150"/>
    </row>
    <row r="123" spans="1:15" s="9" customFormat="1" ht="15" customHeight="1" x14ac:dyDescent="0.25">
      <c r="A123" s="14"/>
      <c r="B123" s="94">
        <v>2015</v>
      </c>
      <c r="C123" s="148">
        <f>IF(Totais_Nº!D123="x","//",ROUND((Totais_Nº!D123/Totais_Nº!$C123)*100,2))</f>
        <v>25.48</v>
      </c>
      <c r="D123" s="150">
        <f>IF(Totais_Nº!E123="x","//",ROUND((Totais_Nº!E123/Totais_Nº!$D123)*100,2))</f>
        <v>87.66</v>
      </c>
      <c r="E123" s="148">
        <f>IF(Totais_Nº!F123="x","//",ROUND((Totais_Nº!F123/Totais_Nº!$D123)*100,2))</f>
        <v>82.14</v>
      </c>
      <c r="F123" s="148">
        <f>IF(Totais_Nº!G123="x","//",ROUND((Totais_Nº!G123/Totais_Nº!$D123)*100,2))</f>
        <v>72.08</v>
      </c>
      <c r="G123" s="148">
        <f>IF(Totais_Nº!H123="x","//",ROUND((Totais_Nº!H123/Totais_Nº!$C123)*100,2))</f>
        <v>5.05</v>
      </c>
      <c r="H123" s="154"/>
      <c r="I123" s="148">
        <f>IF(Totais_Nº!K123="x","//",ROUND((Totais_Nº!K123/Totais_Nº!$J123)*100,2))</f>
        <v>10.9</v>
      </c>
      <c r="J123" s="150">
        <f>IF(Totais_Nº!L123="x","//",ROUND((Totais_Nº!L123/Totais_Nº!$K123)*100,2))</f>
        <v>86.21</v>
      </c>
      <c r="K123" s="148">
        <f>IF(Totais_Nº!M123="x","//",ROUND((Totais_Nº!M123/Totais_Nº!$K123)*100,2))</f>
        <v>79.31</v>
      </c>
      <c r="L123" s="148">
        <f>IF(Totais_Nº!N123="x","//",ROUND((Totais_Nº!N123/Totais_Nº!$K123)*100,2))</f>
        <v>55.17</v>
      </c>
      <c r="M123" s="150">
        <f>IF(Totais_Nº!O123="//","//",ROUND((Totais_Nº!O123/Totais_Nº!$J123)*100,2))</f>
        <v>7.52</v>
      </c>
      <c r="N123" s="150"/>
    </row>
    <row r="124" spans="1:15" s="9" customFormat="1" ht="15" customHeight="1" x14ac:dyDescent="0.25">
      <c r="A124" s="17"/>
      <c r="B124" s="94">
        <v>2014</v>
      </c>
      <c r="C124" s="148">
        <f>IF(Totais_Nº!D124="x","//",ROUND((Totais_Nº!D124/Totais_Nº!$C124)*100,2))</f>
        <v>14.13</v>
      </c>
      <c r="D124" s="150">
        <f>IF(Totais_Nº!E124="x","//",ROUND((Totais_Nº!E124/Totais_Nº!$D124)*100,2))</f>
        <v>92.48</v>
      </c>
      <c r="E124" s="148">
        <f>IF(Totais_Nº!F124="x","//",ROUND((Totais_Nº!F124/Totais_Nº!$D124)*100,2))</f>
        <v>83.46</v>
      </c>
      <c r="F124" s="148">
        <f>IF(Totais_Nº!G124="x","//",ROUND((Totais_Nº!G124/Totais_Nº!$D124)*100,2))</f>
        <v>70.680000000000007</v>
      </c>
      <c r="G124" s="148">
        <f>IF(Totais_Nº!H124="x","//",ROUND((Totais_Nº!H124/Totais_Nº!$C124)*100,2))</f>
        <v>4.78</v>
      </c>
      <c r="H124" s="154"/>
      <c r="I124" s="148">
        <f>IF(Totais_Nº!K124="x","//",ROUND((Totais_Nº!K124/Totais_Nº!$J124)*100,2))</f>
        <v>10.85</v>
      </c>
      <c r="J124" s="150">
        <f>IF(Totais_Nº!L124="x","//",ROUND((Totais_Nº!L124/Totais_Nº!$K124)*100,2))</f>
        <v>82.14</v>
      </c>
      <c r="K124" s="148">
        <f>IF(Totais_Nº!M124="x","//",ROUND((Totais_Nº!M124/Totais_Nº!$K124)*100,2))</f>
        <v>67.86</v>
      </c>
      <c r="L124" s="148">
        <f>IF(Totais_Nº!N124="x","//",ROUND((Totais_Nº!N124/Totais_Nº!$K124)*100,2))</f>
        <v>53.57</v>
      </c>
      <c r="M124" s="150">
        <f>IF(Totais_Nº!O124="//","//",ROUND((Totais_Nº!O124/Totais_Nº!$J124)*100,2))</f>
        <v>6.98</v>
      </c>
      <c r="N124" s="150"/>
    </row>
    <row r="125" spans="1:15" s="9" customFormat="1" ht="15" customHeight="1" x14ac:dyDescent="0.25">
      <c r="A125" s="17"/>
      <c r="B125" s="94">
        <v>2013</v>
      </c>
      <c r="C125" s="148">
        <f>IF(Totais_Nº!D125="x","//",ROUND((Totais_Nº!D125/Totais_Nº!$C125)*100,2))</f>
        <v>13.51</v>
      </c>
      <c r="D125" s="148">
        <f>IF(Totais_Nº!E125="x","//",ROUND((Totais_Nº!E125/Totais_Nº!$D125)*100,2))</f>
        <v>62.4</v>
      </c>
      <c r="E125" s="148">
        <f>IF(Totais_Nº!F125="x","//",ROUND((Totais_Nº!F125/Totais_Nº!$D125)*100,2))</f>
        <v>58.4</v>
      </c>
      <c r="F125" s="148">
        <f>IF(Totais_Nº!G125="x","//",ROUND((Totais_Nº!G125/Totais_Nº!$D125)*100,2))</f>
        <v>52.8</v>
      </c>
      <c r="G125" s="148">
        <f>IF(Totais_Nº!H125="x","//",ROUND((Totais_Nº!H125/Totais_Nº!$C125)*100,2))</f>
        <v>12.65</v>
      </c>
      <c r="H125" s="154"/>
      <c r="I125" s="148">
        <f>IF(Totais_Nº!K125="x","//",ROUND((Totais_Nº!K125/Totais_Nº!$J125)*100,2))</f>
        <v>9.92</v>
      </c>
      <c r="J125" s="148">
        <f>IF(Totais_Nº!L125="x","//",ROUND((Totais_Nº!L125/Totais_Nº!$K125)*100,2))</f>
        <v>92.31</v>
      </c>
      <c r="K125" s="148">
        <f>IF(Totais_Nº!M125="x","//",ROUND((Totais_Nº!M125/Totais_Nº!$K125)*100,2))</f>
        <v>88.46</v>
      </c>
      <c r="L125" s="148">
        <f>IF(Totais_Nº!N125="x","//",ROUND((Totais_Nº!N125/Totais_Nº!$K125)*100,2))</f>
        <v>80.77</v>
      </c>
      <c r="M125" s="148">
        <f>IF(Totais_Nº!O125="//","//",ROUND((Totais_Nº!O125/Totais_Nº!$J125)*100,2))</f>
        <v>8.7799999999999994</v>
      </c>
      <c r="N125" s="148"/>
    </row>
    <row r="126" spans="1:15" s="1" customFormat="1" ht="15" customHeight="1" x14ac:dyDescent="0.25">
      <c r="A126" s="28"/>
      <c r="B126" s="94">
        <v>2012</v>
      </c>
      <c r="C126" s="148">
        <f>IF(Totais_Nº!D126="x","//",ROUND((Totais_Nº!D126/Totais_Nº!$C126)*100,2))</f>
        <v>17.34</v>
      </c>
      <c r="D126" s="148">
        <f>IF(Totais_Nº!E126="x","//",ROUND((Totais_Nº!E126/Totais_Nº!$D126)*100,2))</f>
        <v>64.290000000000006</v>
      </c>
      <c r="E126" s="148">
        <f>IF(Totais_Nº!F126="x","//",ROUND((Totais_Nº!F126/Totais_Nº!$D126)*100,2))</f>
        <v>45.45</v>
      </c>
      <c r="F126" s="148">
        <f>IF(Totais_Nº!G126="x","//",ROUND((Totais_Nº!G126/Totais_Nº!$D126)*100,2))</f>
        <v>40.26</v>
      </c>
      <c r="G126" s="148">
        <f>IF(Totais_Nº!H126="x","//",ROUND((Totais_Nº!H126/Totais_Nº!$C126)*100,2))</f>
        <v>10.36</v>
      </c>
      <c r="H126" s="154"/>
      <c r="I126" s="148">
        <f>IF(Totais_Nº!K126="x","//",ROUND((Totais_Nº!K126/Totais_Nº!$J126)*100,2))</f>
        <v>7.36</v>
      </c>
      <c r="J126" s="148">
        <f>IF(Totais_Nº!L126="x","//",ROUND((Totais_Nº!L126/Totais_Nº!$K126)*100,2))</f>
        <v>84.21</v>
      </c>
      <c r="K126" s="148">
        <f>IF(Totais_Nº!M126="x","//",ROUND((Totais_Nº!M126/Totais_Nº!$K126)*100,2))</f>
        <v>73.680000000000007</v>
      </c>
      <c r="L126" s="148">
        <f>IF(Totais_Nº!N126="x","//",ROUND((Totais_Nº!N126/Totais_Nº!$K126)*100,2))</f>
        <v>52.63</v>
      </c>
      <c r="M126" s="148">
        <f>IF(Totais_Nº!O126="//","//",ROUND((Totais_Nº!O126/Totais_Nº!$J126)*100,2))</f>
        <v>7.75</v>
      </c>
      <c r="N126" s="148"/>
      <c r="O126" s="9"/>
    </row>
    <row r="127" spans="1:15" s="1" customFormat="1" ht="15" customHeight="1" x14ac:dyDescent="0.25">
      <c r="B127" s="94">
        <v>2011</v>
      </c>
      <c r="C127" s="148">
        <f>IF(Totais_Nº!D127="x","//",ROUND((Totais_Nº!D127/Totais_Nº!$C127)*100,2))</f>
        <v>13.11</v>
      </c>
      <c r="D127" s="148">
        <f>IF(Totais_Nº!E127="x","//",ROUND((Totais_Nº!E127/Totais_Nº!$D127)*100,2))</f>
        <v>73.33</v>
      </c>
      <c r="E127" s="148">
        <f>IF(Totais_Nº!F127="x","//",ROUND((Totais_Nº!F127/Totais_Nº!$D127)*100,2))</f>
        <v>67.62</v>
      </c>
      <c r="F127" s="148">
        <f>IF(Totais_Nº!G127="x","//",ROUND((Totais_Nº!G127/Totais_Nº!$D127)*100,2))</f>
        <v>51.43</v>
      </c>
      <c r="G127" s="148">
        <f>IF(Totais_Nº!H127="x","//",ROUND((Totais_Nº!H127/Totais_Nº!$C127)*100,2))</f>
        <v>5.99</v>
      </c>
      <c r="H127" s="154"/>
      <c r="I127" s="148">
        <f>IF(Totais_Nº!K127="x","//",ROUND((Totais_Nº!K127/Totais_Nº!$J127)*100,2))</f>
        <v>14.55</v>
      </c>
      <c r="J127" s="148">
        <f>IF(Totais_Nº!L127="x","//",ROUND((Totais_Nº!L127/Totais_Nº!$K127)*100,2))</f>
        <v>89.74</v>
      </c>
      <c r="K127" s="148">
        <f>IF(Totais_Nº!M127="x","//",ROUND((Totais_Nº!M127/Totais_Nº!$K127)*100,2))</f>
        <v>79.489999999999995</v>
      </c>
      <c r="L127" s="148">
        <f>IF(Totais_Nº!N127="x","//",ROUND((Totais_Nº!N127/Totais_Nº!$K127)*100,2))</f>
        <v>53.85</v>
      </c>
      <c r="M127" s="148">
        <f>IF(Totais_Nº!O127="//","//",ROUND((Totais_Nº!O127/Totais_Nº!$J127)*100,2))</f>
        <v>10.45</v>
      </c>
      <c r="N127" s="148"/>
    </row>
    <row r="128" spans="1:15" s="1" customFormat="1" ht="15" customHeight="1" x14ac:dyDescent="0.25">
      <c r="A128" s="29"/>
      <c r="B128" s="94">
        <v>2010</v>
      </c>
      <c r="C128" s="148">
        <f>IF(Totais_Nº!D128="x","//",ROUND((Totais_Nº!D128/Totais_Nº!$C128)*100,2))</f>
        <v>11.54</v>
      </c>
      <c r="D128" s="148">
        <f>IF(Totais_Nº!E128="x","//",ROUND((Totais_Nº!E128/Totais_Nº!$D128)*100,2))</f>
        <v>82.56</v>
      </c>
      <c r="E128" s="148">
        <f>IF(Totais_Nº!F128="x","//",ROUND((Totais_Nº!F128/Totais_Nº!$D128)*100,2))</f>
        <v>74.42</v>
      </c>
      <c r="F128" s="148">
        <f>IF(Totais_Nº!G128="x","//",ROUND((Totais_Nº!G128/Totais_Nº!$D128)*100,2))</f>
        <v>53.49</v>
      </c>
      <c r="G128" s="148">
        <f>IF(Totais_Nº!H128="x","//",ROUND((Totais_Nº!H128/Totais_Nº!$C128)*100,2))</f>
        <v>5.77</v>
      </c>
      <c r="H128" s="154"/>
      <c r="I128" s="148">
        <f>IF(Totais_Nº!K128="x","//",ROUND((Totais_Nº!K128/Totais_Nº!$J128)*100,2))</f>
        <v>16.39</v>
      </c>
      <c r="J128" s="148">
        <f>IF(Totais_Nº!L128="x","//",ROUND((Totais_Nº!L128/Totais_Nº!$K128)*100,2))</f>
        <v>95</v>
      </c>
      <c r="K128" s="148">
        <f>IF(Totais_Nº!M128="x","//",ROUND((Totais_Nº!M128/Totais_Nº!$K128)*100,2))</f>
        <v>72.5</v>
      </c>
      <c r="L128" s="148">
        <f>IF(Totais_Nº!N128="x","//",ROUND((Totais_Nº!N128/Totais_Nº!$K128)*100,2))</f>
        <v>50</v>
      </c>
      <c r="M128" s="148">
        <f>IF(Totais_Nº!O128="//","//",ROUND((Totais_Nº!O128/Totais_Nº!$J128)*100,2))</f>
        <v>5.33</v>
      </c>
      <c r="N128" s="148"/>
    </row>
    <row r="129" spans="1:15" s="1" customFormat="1" ht="15" customHeight="1" x14ac:dyDescent="0.25">
      <c r="A129" s="18"/>
      <c r="B129" s="94">
        <v>2009</v>
      </c>
      <c r="C129" s="148">
        <f>IF(Totais_Nº!D129="x","//",ROUND((Totais_Nº!D129/Totais_Nº!$C129)*100,2))</f>
        <v>8.82</v>
      </c>
      <c r="D129" s="148">
        <f>IF(Totais_Nº!E129="x","//",ROUND((Totais_Nº!E129/Totais_Nº!$D129)*100,2))</f>
        <v>90.48</v>
      </c>
      <c r="E129" s="148">
        <f>IF(Totais_Nº!F129="x","//",ROUND((Totais_Nº!F129/Totais_Nº!$D129)*100,2))</f>
        <v>87.3</v>
      </c>
      <c r="F129" s="148">
        <f>IF(Totais_Nº!G129="x","//",ROUND((Totais_Nº!G129/Totais_Nº!$D129)*100,2))</f>
        <v>55.56</v>
      </c>
      <c r="G129" s="148">
        <f>IF(Totais_Nº!H129="x","//",ROUND((Totais_Nº!H129/Totais_Nº!$C129)*100,2))</f>
        <v>6.16</v>
      </c>
      <c r="H129" s="154"/>
      <c r="I129" s="148">
        <f>IF(Totais_Nº!K129="x","//",ROUND((Totais_Nº!K129/Totais_Nº!$J129)*100,2))</f>
        <v>11.31</v>
      </c>
      <c r="J129" s="148">
        <f>IF(Totais_Nº!L129="x","//",ROUND((Totais_Nº!L129/Totais_Nº!$K129)*100,2))</f>
        <v>96</v>
      </c>
      <c r="K129" s="148">
        <f>IF(Totais_Nº!M129="x","//",ROUND((Totais_Nº!M129/Totais_Nº!$K129)*100,2))</f>
        <v>88</v>
      </c>
      <c r="L129" s="148">
        <f>IF(Totais_Nº!N129="x","//",ROUND((Totais_Nº!N129/Totais_Nº!$K129)*100,2))</f>
        <v>52</v>
      </c>
      <c r="M129" s="148">
        <f>IF(Totais_Nº!O129="//","//",ROUND((Totais_Nº!O129/Totais_Nº!$J129)*100,2))</f>
        <v>7.69</v>
      </c>
      <c r="N129" s="148"/>
    </row>
    <row r="130" spans="1:15" s="1" customFormat="1" ht="15" customHeight="1" x14ac:dyDescent="0.25">
      <c r="A130" s="14"/>
      <c r="B130" s="94">
        <v>2008</v>
      </c>
      <c r="C130" s="153">
        <f>IF(Totais_Nº!D130="x","//",ROUND((Totais_Nº!D130/Totais_Nº!$C130)*100,2))</f>
        <v>13.27</v>
      </c>
      <c r="D130" s="153">
        <f>IF(Totais_Nº!E130="x","//",ROUND((Totais_Nº!E130/Totais_Nº!$D130)*100,2))</f>
        <v>92.22</v>
      </c>
      <c r="E130" s="153">
        <f>IF(Totais_Nº!F130="x","//",ROUND((Totais_Nº!F130/Totais_Nº!$D130)*100,2))</f>
        <v>86.67</v>
      </c>
      <c r="F130" s="153">
        <f>IF(Totais_Nº!G130="x","//",ROUND((Totais_Nº!G130/Totais_Nº!$D130)*100,2))</f>
        <v>62.22</v>
      </c>
      <c r="G130" s="153">
        <f>IF(Totais_Nº!H130="x","//",ROUND((Totais_Nº!H130/Totais_Nº!$C130)*100,2))</f>
        <v>4.72</v>
      </c>
      <c r="H130" s="153"/>
      <c r="I130" s="153">
        <f>IF(Totais_Nº!K130="x","//",ROUND((Totais_Nº!K130/Totais_Nº!$J130)*100,2))</f>
        <v>14.62</v>
      </c>
      <c r="J130" s="153">
        <f>IF(Totais_Nº!L130="x","//",ROUND((Totais_Nº!L130/Totais_Nº!$K130)*100,2))</f>
        <v>83.87</v>
      </c>
      <c r="K130" s="153">
        <f>IF(Totais_Nº!M130="x","//",ROUND((Totais_Nº!M130/Totais_Nº!$K130)*100,2))</f>
        <v>54.84</v>
      </c>
      <c r="L130" s="153">
        <f>IF(Totais_Nº!N130="x","//",ROUND((Totais_Nº!N130/Totais_Nº!$K130)*100,2))</f>
        <v>41.94</v>
      </c>
      <c r="M130" s="153">
        <f>IF(Totais_Nº!O130="//","//",ROUND((Totais_Nº!O130/Totais_Nº!$J130)*100,2))</f>
        <v>8.49</v>
      </c>
      <c r="N130" s="153"/>
    </row>
    <row r="131" spans="1:15" s="9" customFormat="1" ht="15" customHeight="1" collapsed="1" x14ac:dyDescent="0.25">
      <c r="A131" s="14"/>
      <c r="B131" s="90" t="s">
        <v>11</v>
      </c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</row>
    <row r="132" spans="1:15" s="9" customFormat="1" ht="15" customHeight="1" x14ac:dyDescent="0.25">
      <c r="A132" s="14"/>
      <c r="B132" s="91">
        <v>2022</v>
      </c>
      <c r="C132" s="146">
        <f>IF(Totais_Nº!D132="x","//",ROUND((Totais_Nº!D132/Totais_Nº!$C132)*100,2))</f>
        <v>6.9</v>
      </c>
      <c r="D132" s="147"/>
      <c r="E132" s="147"/>
      <c r="F132" s="147"/>
      <c r="G132" s="146">
        <f>IF(Totais_Nº!H132="x","//",ROUND((Totais_Nº!H132/Totais_Nº!$C132)*100,2))</f>
        <v>5.81</v>
      </c>
      <c r="H132" s="146" t="s">
        <v>301</v>
      </c>
      <c r="I132" s="146">
        <f>IF(Totais_Nº!K132="x","//",ROUND((Totais_Nº!K132/Totais_Nº!$J132)*100,2))</f>
        <v>5.21</v>
      </c>
      <c r="J132" s="147"/>
      <c r="K132" s="147"/>
      <c r="L132" s="147"/>
      <c r="M132" s="146" t="s">
        <v>159</v>
      </c>
      <c r="N132" s="146"/>
    </row>
    <row r="133" spans="1:15" s="9" customFormat="1" ht="15" customHeight="1" x14ac:dyDescent="0.25">
      <c r="A133" s="14"/>
      <c r="B133" s="94">
        <v>2021</v>
      </c>
      <c r="C133" s="148">
        <f>IF(Totais_Nº!D133="x","//",ROUND((Totais_Nº!D133/Totais_Nº!$C133)*100,2))</f>
        <v>7.22</v>
      </c>
      <c r="D133" s="148">
        <f>IF(Totais_Nº!E133="x","//",ROUND((Totais_Nº!E133/Totais_Nº!$D133)*100,2))</f>
        <v>81.72</v>
      </c>
      <c r="E133" s="149"/>
      <c r="F133" s="149"/>
      <c r="G133" s="148">
        <f>IF(Totais_Nº!H133="x","//",ROUND((Totais_Nº!H133/Totais_Nº!$C133)*100,2))</f>
        <v>6.91</v>
      </c>
      <c r="H133" s="148" t="s">
        <v>300</v>
      </c>
      <c r="I133" s="148">
        <f>IF(Totais_Nº!K133="x","//",ROUND((Totais_Nº!K133/Totais_Nº!$J133)*100,2))</f>
        <v>4.47</v>
      </c>
      <c r="J133" s="148">
        <f>IF(Totais_Nº!L133="x","//",ROUND((Totais_Nº!L133/Totais_Nº!$K133)*100,2))</f>
        <v>92.11</v>
      </c>
      <c r="K133" s="149"/>
      <c r="L133" s="149"/>
      <c r="M133" s="148">
        <f>IF(Totais_Nº!O133="//","//",ROUND((Totais_Nº!O133/Totais_Nº!$J133)*100,2))</f>
        <v>4.59</v>
      </c>
      <c r="N133" s="148" t="s">
        <v>300</v>
      </c>
    </row>
    <row r="134" spans="1:15" s="9" customFormat="1" ht="15" customHeight="1" x14ac:dyDescent="0.25">
      <c r="A134" s="14"/>
      <c r="B134" s="94">
        <v>2020</v>
      </c>
      <c r="C134" s="150">
        <f>IF(Totais_Nº!D134="x","//",ROUND((Totais_Nº!D134/Totais_Nº!$C134)*100,2))</f>
        <v>6.16</v>
      </c>
      <c r="D134" s="148">
        <f>IF(Totais_Nº!E134="x","//",ROUND((Totais_Nº!E134/Totais_Nº!$D134)*100,2))</f>
        <v>89.87</v>
      </c>
      <c r="E134" s="148">
        <f>IF(Totais_Nº!F134="x","//",ROUND((Totais_Nº!F134/Totais_Nº!$D134)*100,2))</f>
        <v>79.75</v>
      </c>
      <c r="F134" s="149"/>
      <c r="G134" s="148">
        <f>IF(Totais_Nº!H134="x","//",ROUND((Totais_Nº!H134/Totais_Nº!$C134)*100,2))</f>
        <v>6.4</v>
      </c>
      <c r="H134" s="148"/>
      <c r="I134" s="148">
        <f>IF(Totais_Nº!K134="x","//",ROUND((Totais_Nº!K134/Totais_Nº!$J134)*100,2))</f>
        <v>6.23</v>
      </c>
      <c r="J134" s="148">
        <f>IF(Totais_Nº!L134="x","//",ROUND((Totais_Nº!L134/Totais_Nº!$K134)*100,2))</f>
        <v>90.57</v>
      </c>
      <c r="K134" s="148">
        <f>IF(Totais_Nº!M134="x","//",ROUND((Totais_Nº!M134/Totais_Nº!$K134)*100,2))</f>
        <v>83.02</v>
      </c>
      <c r="L134" s="149"/>
      <c r="M134" s="148">
        <f>IF(Totais_Nº!O134="//","//",ROUND((Totais_Nº!O134/Totais_Nº!$J134)*100,2))</f>
        <v>4.7</v>
      </c>
      <c r="N134" s="148"/>
    </row>
    <row r="135" spans="1:15" s="9" customFormat="1" ht="15" customHeight="1" x14ac:dyDescent="0.25">
      <c r="A135" s="14"/>
      <c r="B135" s="94">
        <v>2019</v>
      </c>
      <c r="C135" s="148">
        <f>IF(Totais_Nº!D135="x","//",ROUND((Totais_Nº!D135/Totais_Nº!$C135)*100,2))</f>
        <v>9.43</v>
      </c>
      <c r="D135" s="150">
        <f>IF(Totais_Nº!E135="x","//",ROUND((Totais_Nº!E135/Totais_Nº!$D135)*100,2))</f>
        <v>84.55</v>
      </c>
      <c r="E135" s="148">
        <f>IF(Totais_Nº!F135="x","//",ROUND((Totais_Nº!F135/Totais_Nº!$D135)*100,2))</f>
        <v>69.92</v>
      </c>
      <c r="F135" s="151"/>
      <c r="G135" s="148">
        <f>IF(Totais_Nº!H135="x","//",ROUND((Totais_Nº!H135/Totais_Nº!$C135)*100,2))</f>
        <v>6.75</v>
      </c>
      <c r="H135" s="152"/>
      <c r="I135" s="148">
        <f>IF(Totais_Nº!K135="x","//",ROUND((Totais_Nº!K135/Totais_Nº!$J135)*100,2))</f>
        <v>8.07</v>
      </c>
      <c r="J135" s="150">
        <f>IF(Totais_Nº!L135="x","//",ROUND((Totais_Nº!L135/Totais_Nº!$K135)*100,2))</f>
        <v>85.51</v>
      </c>
      <c r="K135" s="148">
        <f>IF(Totais_Nº!M135="x","//",ROUND((Totais_Nº!M135/Totais_Nº!$K135)*100,2))</f>
        <v>78.260000000000005</v>
      </c>
      <c r="L135" s="151"/>
      <c r="M135" s="150">
        <f>IF(Totais_Nº!O135="//","//",ROUND((Totais_Nº!O135/Totais_Nº!$J135)*100,2))</f>
        <v>5.96</v>
      </c>
      <c r="N135" s="150"/>
    </row>
    <row r="136" spans="1:15" s="9" customFormat="1" ht="15" customHeight="1" x14ac:dyDescent="0.25">
      <c r="A136" s="14"/>
      <c r="B136" s="94">
        <v>2018</v>
      </c>
      <c r="C136" s="148">
        <f>IF(Totais_Nº!D136="x","//",ROUND((Totais_Nº!D136/Totais_Nº!$C136)*100,2))</f>
        <v>14.14</v>
      </c>
      <c r="D136" s="150">
        <f>IF(Totais_Nº!E136="x","//",ROUND((Totais_Nº!E136/Totais_Nº!$D136)*100,2))</f>
        <v>79.010000000000005</v>
      </c>
      <c r="E136" s="148">
        <f>IF(Totais_Nº!F136="x","//",ROUND((Totais_Nº!F136/Totais_Nº!$D136)*100,2))</f>
        <v>66.3</v>
      </c>
      <c r="F136" s="151"/>
      <c r="G136" s="148">
        <f>IF(Totais_Nº!H136="x","//",ROUND((Totais_Nº!H136/Totais_Nº!$C136)*100,2))</f>
        <v>7.58</v>
      </c>
      <c r="H136" s="154"/>
      <c r="I136" s="148">
        <f>IF(Totais_Nº!K136="x","//",ROUND((Totais_Nº!K136/Totais_Nº!$J136)*100,2))</f>
        <v>5.12</v>
      </c>
      <c r="J136" s="150">
        <f>IF(Totais_Nº!L136="x","//",ROUND((Totais_Nº!L136/Totais_Nº!$K136)*100,2))</f>
        <v>90.48</v>
      </c>
      <c r="K136" s="148">
        <f>IF(Totais_Nº!M136="x","//",ROUND((Totais_Nº!M136/Totais_Nº!$K136)*100,2))</f>
        <v>71.430000000000007</v>
      </c>
      <c r="L136" s="151"/>
      <c r="M136" s="150">
        <f>IF(Totais_Nº!O136="//","//",ROUND((Totais_Nº!O136/Totais_Nº!$J136)*100,2))</f>
        <v>4.63</v>
      </c>
      <c r="N136" s="150"/>
    </row>
    <row r="137" spans="1:15" s="9" customFormat="1" ht="15" customHeight="1" x14ac:dyDescent="0.25">
      <c r="A137" s="32"/>
      <c r="B137" s="94">
        <v>2017</v>
      </c>
      <c r="C137" s="148">
        <f>IF(Totais_Nº!D137="x","//",ROUND((Totais_Nº!D137/Totais_Nº!$C137)*100,2))</f>
        <v>6.89</v>
      </c>
      <c r="D137" s="150">
        <f>IF(Totais_Nº!E137="x","//",ROUND((Totais_Nº!E137/Totais_Nº!$D137)*100,2))</f>
        <v>78.569999999999993</v>
      </c>
      <c r="E137" s="148">
        <f>IF(Totais_Nº!F137="x","//",ROUND((Totais_Nº!F137/Totais_Nº!$D137)*100,2))</f>
        <v>70.239999999999995</v>
      </c>
      <c r="F137" s="148">
        <f>IF(Totais_Nº!G137="x","//",ROUND((Totais_Nº!G137/Totais_Nº!$D137)*100,2))</f>
        <v>50</v>
      </c>
      <c r="G137" s="148">
        <f>IF(Totais_Nº!H137="x","//",ROUND((Totais_Nº!H137/Totais_Nº!$C137)*100,2))</f>
        <v>10.09</v>
      </c>
      <c r="H137" s="154"/>
      <c r="I137" s="148">
        <f>IF(Totais_Nº!K137="x","//",ROUND((Totais_Nº!K137/Totais_Nº!$J137)*100,2))</f>
        <v>5.96</v>
      </c>
      <c r="J137" s="150">
        <f>IF(Totais_Nº!L137="x","//",ROUND((Totais_Nº!L137/Totais_Nº!$K137)*100,2))</f>
        <v>89.8</v>
      </c>
      <c r="K137" s="148">
        <f>IF(Totais_Nº!M137="x","//",ROUND((Totais_Nº!M137/Totais_Nº!$K137)*100,2))</f>
        <v>83.67</v>
      </c>
      <c r="L137" s="148">
        <f>IF(Totais_Nº!N137="x","//",ROUND((Totais_Nº!N137/Totais_Nº!$K137)*100,2))</f>
        <v>55.1</v>
      </c>
      <c r="M137" s="150">
        <f>IF(Totais_Nº!O137="//","//",ROUND((Totais_Nº!O137/Totais_Nº!$J137)*100,2))</f>
        <v>5.35</v>
      </c>
      <c r="N137" s="150"/>
    </row>
    <row r="138" spans="1:15" s="9" customFormat="1" ht="15" customHeight="1" x14ac:dyDescent="0.25">
      <c r="A138" s="14"/>
      <c r="B138" s="94">
        <v>2016</v>
      </c>
      <c r="C138" s="148">
        <f>IF(Totais_Nº!D138="x","//",ROUND((Totais_Nº!D138/Totais_Nº!$C138)*100,2))</f>
        <v>8.06</v>
      </c>
      <c r="D138" s="150">
        <f>IF(Totais_Nº!E138="x","//",ROUND((Totais_Nº!E138/Totais_Nº!$D138)*100,2))</f>
        <v>84.85</v>
      </c>
      <c r="E138" s="148">
        <f>IF(Totais_Nº!F138="x","//",ROUND((Totais_Nº!F138/Totais_Nº!$D138)*100,2))</f>
        <v>63.64</v>
      </c>
      <c r="F138" s="148">
        <f>IF(Totais_Nº!G138="x","//",ROUND((Totais_Nº!G138/Totais_Nº!$D138)*100,2))</f>
        <v>43.43</v>
      </c>
      <c r="G138" s="148">
        <f>IF(Totais_Nº!H138="x","//",ROUND((Totais_Nº!H138/Totais_Nº!$C138)*100,2))</f>
        <v>7.57</v>
      </c>
      <c r="H138" s="154"/>
      <c r="I138" s="148">
        <f>IF(Totais_Nº!K138="x","//",ROUND((Totais_Nº!K138/Totais_Nº!$J138)*100,2))</f>
        <v>5.57</v>
      </c>
      <c r="J138" s="150">
        <f>IF(Totais_Nº!L138="x","//",ROUND((Totais_Nº!L138/Totais_Nº!$K138)*100,2))</f>
        <v>89.13</v>
      </c>
      <c r="K138" s="148">
        <f>IF(Totais_Nº!M138="x","//",ROUND((Totais_Nº!M138/Totais_Nº!$K138)*100,2))</f>
        <v>73.91</v>
      </c>
      <c r="L138" s="148">
        <f>IF(Totais_Nº!N138="x","//",ROUND((Totais_Nº!N138/Totais_Nº!$K138)*100,2))</f>
        <v>52.17</v>
      </c>
      <c r="M138" s="150">
        <f>IF(Totais_Nº!O138="//","//",ROUND((Totais_Nº!O138/Totais_Nº!$J138)*100,2))</f>
        <v>6.17</v>
      </c>
      <c r="N138" s="150"/>
    </row>
    <row r="139" spans="1:15" s="9" customFormat="1" ht="15" customHeight="1" x14ac:dyDescent="0.25">
      <c r="A139" s="14"/>
      <c r="B139" s="94">
        <v>2015</v>
      </c>
      <c r="C139" s="148">
        <f>IF(Totais_Nº!D139="x","//",ROUND((Totais_Nº!D139/Totais_Nº!$C139)*100,2))</f>
        <v>13.23</v>
      </c>
      <c r="D139" s="150">
        <f>IF(Totais_Nº!E139="x","//",ROUND((Totais_Nº!E139/Totais_Nº!$D139)*100,2))</f>
        <v>89.82</v>
      </c>
      <c r="E139" s="148">
        <f>IF(Totais_Nº!F139="x","//",ROUND((Totais_Nº!F139/Totais_Nº!$D139)*100,2))</f>
        <v>74.849999999999994</v>
      </c>
      <c r="F139" s="148">
        <f>IF(Totais_Nº!G139="x","//",ROUND((Totais_Nº!G139/Totais_Nº!$D139)*100,2))</f>
        <v>38.32</v>
      </c>
      <c r="G139" s="148">
        <f>IF(Totais_Nº!H139="x","//",ROUND((Totais_Nº!H139/Totais_Nº!$C139)*100,2))</f>
        <v>10.46</v>
      </c>
      <c r="H139" s="154"/>
      <c r="I139" s="148">
        <f>IF(Totais_Nº!K139="x","//",ROUND((Totais_Nº!K139/Totais_Nº!$J139)*100,2))</f>
        <v>8.51</v>
      </c>
      <c r="J139" s="150">
        <f>IF(Totais_Nº!L139="x","//",ROUND((Totais_Nº!L139/Totais_Nº!$K139)*100,2))</f>
        <v>87.5</v>
      </c>
      <c r="K139" s="148">
        <f>IF(Totais_Nº!M139="x","//",ROUND((Totais_Nº!M139/Totais_Nº!$K139)*100,2))</f>
        <v>77.78</v>
      </c>
      <c r="L139" s="148">
        <f>IF(Totais_Nº!N139="x","//",ROUND((Totais_Nº!N139/Totais_Nº!$K139)*100,2))</f>
        <v>58.33</v>
      </c>
      <c r="M139" s="150">
        <f>IF(Totais_Nº!O139="//","//",ROUND((Totais_Nº!O139/Totais_Nº!$J139)*100,2))</f>
        <v>8.16</v>
      </c>
      <c r="N139" s="150"/>
    </row>
    <row r="140" spans="1:15" s="9" customFormat="1" ht="15" customHeight="1" x14ac:dyDescent="0.25">
      <c r="A140" s="17"/>
      <c r="B140" s="94">
        <v>2014</v>
      </c>
      <c r="C140" s="148">
        <f>IF(Totais_Nº!D140="x","//",ROUND((Totais_Nº!D140/Totais_Nº!$C140)*100,2))</f>
        <v>9.82</v>
      </c>
      <c r="D140" s="150">
        <f>IF(Totais_Nº!E140="x","//",ROUND((Totais_Nº!E140/Totais_Nº!$D140)*100,2))</f>
        <v>86.99</v>
      </c>
      <c r="E140" s="148">
        <f>IF(Totais_Nº!F140="x","//",ROUND((Totais_Nº!F140/Totais_Nº!$D140)*100,2))</f>
        <v>71.540000000000006</v>
      </c>
      <c r="F140" s="148">
        <f>IF(Totais_Nº!G140="x","//",ROUND((Totais_Nº!G140/Totais_Nº!$D140)*100,2))</f>
        <v>51.22</v>
      </c>
      <c r="G140" s="148">
        <f>IF(Totais_Nº!H140="x","//",ROUND((Totais_Nº!H140/Totais_Nº!$C140)*100,2))</f>
        <v>10.38</v>
      </c>
      <c r="H140" s="154"/>
      <c r="I140" s="148">
        <f>IF(Totais_Nº!K140="x","//",ROUND((Totais_Nº!K140/Totais_Nº!$J140)*100,2))</f>
        <v>9.8000000000000007</v>
      </c>
      <c r="J140" s="150">
        <f>IF(Totais_Nº!L140="x","//",ROUND((Totais_Nº!L140/Totais_Nº!$K140)*100,2))</f>
        <v>94.05</v>
      </c>
      <c r="K140" s="148">
        <f>IF(Totais_Nº!M140="x","//",ROUND((Totais_Nº!M140/Totais_Nº!$K140)*100,2))</f>
        <v>77.38</v>
      </c>
      <c r="L140" s="148">
        <f>IF(Totais_Nº!N140="x","//",ROUND((Totais_Nº!N140/Totais_Nº!$K140)*100,2))</f>
        <v>57.14</v>
      </c>
      <c r="M140" s="150">
        <f>IF(Totais_Nº!O140="//","//",ROUND((Totais_Nº!O140/Totais_Nº!$J140)*100,2))</f>
        <v>7.93</v>
      </c>
      <c r="N140" s="150"/>
    </row>
    <row r="141" spans="1:15" s="9" customFormat="1" ht="15" customHeight="1" x14ac:dyDescent="0.25">
      <c r="A141" s="17"/>
      <c r="B141" s="94">
        <v>2013</v>
      </c>
      <c r="C141" s="148">
        <f>IF(Totais_Nº!D141="x","//",ROUND((Totais_Nº!D141/Totais_Nº!$C141)*100,2))</f>
        <v>11.52</v>
      </c>
      <c r="D141" s="148">
        <f>IF(Totais_Nº!E141="x","//",ROUND((Totais_Nº!E141/Totais_Nº!$D141)*100,2))</f>
        <v>85.11</v>
      </c>
      <c r="E141" s="148">
        <f>IF(Totais_Nº!F141="x","//",ROUND((Totais_Nº!F141/Totais_Nº!$D141)*100,2))</f>
        <v>70.209999999999994</v>
      </c>
      <c r="F141" s="148">
        <f>IF(Totais_Nº!G141="x","//",ROUND((Totais_Nº!G141/Totais_Nº!$D141)*100,2))</f>
        <v>51.06</v>
      </c>
      <c r="G141" s="148">
        <f>IF(Totais_Nº!H141="x","//",ROUND((Totais_Nº!H141/Totais_Nº!$C141)*100,2))</f>
        <v>8.01</v>
      </c>
      <c r="H141" s="154"/>
      <c r="I141" s="148">
        <f>IF(Totais_Nº!K141="x","//",ROUND((Totais_Nº!K141/Totais_Nº!$J141)*100,2))</f>
        <v>8.52</v>
      </c>
      <c r="J141" s="148">
        <f>IF(Totais_Nº!L141="x","//",ROUND((Totais_Nº!L141/Totais_Nº!$K141)*100,2))</f>
        <v>90.14</v>
      </c>
      <c r="K141" s="148">
        <f>IF(Totais_Nº!M141="x","//",ROUND((Totais_Nº!M141/Totais_Nº!$K141)*100,2))</f>
        <v>73.239999999999995</v>
      </c>
      <c r="L141" s="148">
        <f>IF(Totais_Nº!N141="x","//",ROUND((Totais_Nº!N141/Totais_Nº!$K141)*100,2))</f>
        <v>50.7</v>
      </c>
      <c r="M141" s="148">
        <f>IF(Totais_Nº!O141="//","//",ROUND((Totais_Nº!O141/Totais_Nº!$J141)*100,2))</f>
        <v>7.2</v>
      </c>
      <c r="N141" s="148"/>
    </row>
    <row r="142" spans="1:15" s="1" customFormat="1" ht="15" customHeight="1" x14ac:dyDescent="0.25">
      <c r="A142" s="28"/>
      <c r="B142" s="94">
        <v>2012</v>
      </c>
      <c r="C142" s="148">
        <f>IF(Totais_Nº!D142="x","//",ROUND((Totais_Nº!D142/Totais_Nº!$C142)*100,2))</f>
        <v>11.09</v>
      </c>
      <c r="D142" s="148">
        <f>IF(Totais_Nº!E142="x","//",ROUND((Totais_Nº!E142/Totais_Nº!$D142)*100,2))</f>
        <v>87.22</v>
      </c>
      <c r="E142" s="148">
        <f>IF(Totais_Nº!F142="x","//",ROUND((Totais_Nº!F142/Totais_Nº!$D142)*100,2))</f>
        <v>78.2</v>
      </c>
      <c r="F142" s="148">
        <f>IF(Totais_Nº!G142="x","//",ROUND((Totais_Nº!G142/Totais_Nº!$D142)*100,2))</f>
        <v>36.840000000000003</v>
      </c>
      <c r="G142" s="148">
        <f>IF(Totais_Nº!H142="x","//",ROUND((Totais_Nº!H142/Totais_Nº!$C142)*100,2))</f>
        <v>8.67</v>
      </c>
      <c r="H142" s="154"/>
      <c r="I142" s="148">
        <f>IF(Totais_Nº!K142="x","//",ROUND((Totais_Nº!K142/Totais_Nº!$J142)*100,2))</f>
        <v>9.5</v>
      </c>
      <c r="J142" s="148">
        <f>IF(Totais_Nº!L142="x","//",ROUND((Totais_Nº!L142/Totais_Nº!$K142)*100,2))</f>
        <v>93.67</v>
      </c>
      <c r="K142" s="148">
        <f>IF(Totais_Nº!M142="x","//",ROUND((Totais_Nº!M142/Totais_Nº!$K142)*100,2))</f>
        <v>75.95</v>
      </c>
      <c r="L142" s="148">
        <f>IF(Totais_Nº!N142="x","//",ROUND((Totais_Nº!N142/Totais_Nº!$K142)*100,2))</f>
        <v>40.51</v>
      </c>
      <c r="M142" s="148">
        <f>IF(Totais_Nº!O142="//","//",ROUND((Totais_Nº!O142/Totais_Nº!$J142)*100,2))</f>
        <v>7.81</v>
      </c>
      <c r="N142" s="148"/>
      <c r="O142" s="9"/>
    </row>
    <row r="143" spans="1:15" s="1" customFormat="1" ht="15" customHeight="1" x14ac:dyDescent="0.25">
      <c r="B143" s="94">
        <v>2011</v>
      </c>
      <c r="C143" s="148">
        <f>IF(Totais_Nº!D143="x","//",ROUND((Totais_Nº!D143/Totais_Nº!$C143)*100,2))</f>
        <v>12.54</v>
      </c>
      <c r="D143" s="148">
        <f>IF(Totais_Nº!E143="x","//",ROUND((Totais_Nº!E143/Totais_Nº!$D143)*100,2))</f>
        <v>79.59</v>
      </c>
      <c r="E143" s="148">
        <f>IF(Totais_Nº!F143="x","//",ROUND((Totais_Nº!F143/Totais_Nº!$D143)*100,2))</f>
        <v>66.67</v>
      </c>
      <c r="F143" s="148">
        <f>IF(Totais_Nº!G143="x","//",ROUND((Totais_Nº!G143/Totais_Nº!$D143)*100,2))</f>
        <v>40.82</v>
      </c>
      <c r="G143" s="148">
        <f>IF(Totais_Nº!H143="x","//",ROUND((Totais_Nº!H143/Totais_Nº!$C143)*100,2))</f>
        <v>9.3000000000000007</v>
      </c>
      <c r="H143" s="154"/>
      <c r="I143" s="148">
        <f>IF(Totais_Nº!K143="x","//",ROUND((Totais_Nº!K143/Totais_Nº!$J143)*100,2))</f>
        <v>10.27</v>
      </c>
      <c r="J143" s="148">
        <f>IF(Totais_Nº!L143="x","//",ROUND((Totais_Nº!L143/Totais_Nº!$K143)*100,2))</f>
        <v>89.29</v>
      </c>
      <c r="K143" s="148">
        <f>IF(Totais_Nº!M143="x","//",ROUND((Totais_Nº!M143/Totais_Nº!$K143)*100,2))</f>
        <v>77.38</v>
      </c>
      <c r="L143" s="148">
        <f>IF(Totais_Nº!N143="x","//",ROUND((Totais_Nº!N143/Totais_Nº!$K143)*100,2))</f>
        <v>58.33</v>
      </c>
      <c r="M143" s="148">
        <f>IF(Totais_Nº!O143="//","//",ROUND((Totais_Nº!O143/Totais_Nº!$J143)*100,2))</f>
        <v>7.58</v>
      </c>
      <c r="N143" s="148"/>
    </row>
    <row r="144" spans="1:15" s="1" customFormat="1" ht="15" customHeight="1" x14ac:dyDescent="0.25">
      <c r="A144" s="29"/>
      <c r="B144" s="94">
        <v>2010</v>
      </c>
      <c r="C144" s="148">
        <f>IF(Totais_Nº!D144="x","//",ROUND((Totais_Nº!D144/Totais_Nº!$C144)*100,2))</f>
        <v>9.93</v>
      </c>
      <c r="D144" s="148">
        <f>IF(Totais_Nº!E144="x","//",ROUND((Totais_Nº!E144/Totais_Nº!$D144)*100,2))</f>
        <v>90.83</v>
      </c>
      <c r="E144" s="148">
        <f>IF(Totais_Nº!F144="x","//",ROUND((Totais_Nº!F144/Totais_Nº!$D144)*100,2))</f>
        <v>77.98</v>
      </c>
      <c r="F144" s="148">
        <f>IF(Totais_Nº!G144="x","//",ROUND((Totais_Nº!G144/Totais_Nº!$D144)*100,2))</f>
        <v>52.29</v>
      </c>
      <c r="G144" s="148">
        <f>IF(Totais_Nº!H144="x","//",ROUND((Totais_Nº!H144/Totais_Nº!$C144)*100,2))</f>
        <v>7.29</v>
      </c>
      <c r="H144" s="154"/>
      <c r="I144" s="148">
        <f>IF(Totais_Nº!K144="x","//",ROUND((Totais_Nº!K144/Totais_Nº!$J144)*100,2))</f>
        <v>9.44</v>
      </c>
      <c r="J144" s="148">
        <f>IF(Totais_Nº!L144="x","//",ROUND((Totais_Nº!L144/Totais_Nº!$K144)*100,2))</f>
        <v>94.59</v>
      </c>
      <c r="K144" s="148">
        <f>IF(Totais_Nº!M144="x","//",ROUND((Totais_Nº!M144/Totais_Nº!$K144)*100,2))</f>
        <v>79.73</v>
      </c>
      <c r="L144" s="148">
        <f>IF(Totais_Nº!N144="x","//",ROUND((Totais_Nº!N144/Totais_Nº!$K144)*100,2))</f>
        <v>50</v>
      </c>
      <c r="M144" s="148">
        <f>IF(Totais_Nº!O144="//","//",ROUND((Totais_Nº!O144/Totais_Nº!$J144)*100,2))</f>
        <v>6.63</v>
      </c>
      <c r="N144" s="148"/>
    </row>
    <row r="145" spans="1:15" s="1" customFormat="1" ht="15" customHeight="1" x14ac:dyDescent="0.25">
      <c r="A145" s="18"/>
      <c r="B145" s="94">
        <v>2009</v>
      </c>
      <c r="C145" s="148">
        <f>IF(Totais_Nº!D145="x","//",ROUND((Totais_Nº!D145/Totais_Nº!$C145)*100,2))</f>
        <v>9.85</v>
      </c>
      <c r="D145" s="148">
        <f>IF(Totais_Nº!E145="x","//",ROUND((Totais_Nº!E145/Totais_Nº!$D145)*100,2))</f>
        <v>88.99</v>
      </c>
      <c r="E145" s="148">
        <f>IF(Totais_Nº!F145="x","//",ROUND((Totais_Nº!F145/Totais_Nº!$D145)*100,2))</f>
        <v>79.819999999999993</v>
      </c>
      <c r="F145" s="148">
        <f>IF(Totais_Nº!G145="x","//",ROUND((Totais_Nº!G145/Totais_Nº!$D145)*100,2))</f>
        <v>56.88</v>
      </c>
      <c r="G145" s="148">
        <f>IF(Totais_Nº!H145="x","//",ROUND((Totais_Nº!H145/Totais_Nº!$C145)*100,2))</f>
        <v>9.94</v>
      </c>
      <c r="H145" s="154"/>
      <c r="I145" s="148">
        <f>IF(Totais_Nº!K145="x","//",ROUND((Totais_Nº!K145/Totais_Nº!$J145)*100,2))</f>
        <v>9.7200000000000006</v>
      </c>
      <c r="J145" s="148">
        <f>IF(Totais_Nº!L145="x","//",ROUND((Totais_Nº!L145/Totais_Nº!$K145)*100,2))</f>
        <v>90.67</v>
      </c>
      <c r="K145" s="148">
        <f>IF(Totais_Nº!M145="x","//",ROUND((Totais_Nº!M145/Totais_Nº!$K145)*100,2))</f>
        <v>76</v>
      </c>
      <c r="L145" s="148">
        <f>IF(Totais_Nº!N145="x","//",ROUND((Totais_Nº!N145/Totais_Nº!$K145)*100,2))</f>
        <v>54.67</v>
      </c>
      <c r="M145" s="148">
        <f>IF(Totais_Nº!O145="//","//",ROUND((Totais_Nº!O145/Totais_Nº!$J145)*100,2))</f>
        <v>7.51</v>
      </c>
      <c r="N145" s="148"/>
    </row>
    <row r="146" spans="1:15" s="1" customFormat="1" ht="15" customHeight="1" x14ac:dyDescent="0.25">
      <c r="A146" s="14"/>
      <c r="B146" s="94">
        <v>2008</v>
      </c>
      <c r="C146" s="153">
        <f>IF(Totais_Nº!D146="x","//",ROUND((Totais_Nº!D146/Totais_Nº!$C146)*100,2))</f>
        <v>16.25</v>
      </c>
      <c r="D146" s="153">
        <f>IF(Totais_Nº!E146="x","//",ROUND((Totais_Nº!E146/Totais_Nº!$D146)*100,2))</f>
        <v>87.5</v>
      </c>
      <c r="E146" s="153">
        <f>IF(Totais_Nº!F146="x","//",ROUND((Totais_Nº!F146/Totais_Nº!$D146)*100,2))</f>
        <v>69.89</v>
      </c>
      <c r="F146" s="153">
        <f>IF(Totais_Nº!G146="x","//",ROUND((Totais_Nº!G146/Totais_Nº!$D146)*100,2))</f>
        <v>44.32</v>
      </c>
      <c r="G146" s="153">
        <f>IF(Totais_Nº!H146="x","//",ROUND((Totais_Nº!H146/Totais_Nº!$C146)*100,2))</f>
        <v>7.85</v>
      </c>
      <c r="H146" s="153"/>
      <c r="I146" s="153">
        <f>IF(Totais_Nº!K146="x","//",ROUND((Totais_Nº!K146/Totais_Nº!$J146)*100,2))</f>
        <v>14.21</v>
      </c>
      <c r="J146" s="153">
        <f>IF(Totais_Nº!L146="x","//",ROUND((Totais_Nº!L146/Totais_Nº!$K146)*100,2))</f>
        <v>91.51</v>
      </c>
      <c r="K146" s="153">
        <f>IF(Totais_Nº!M146="x","//",ROUND((Totais_Nº!M146/Totais_Nº!$K146)*100,2))</f>
        <v>77.36</v>
      </c>
      <c r="L146" s="153">
        <f>IF(Totais_Nº!N146="x","//",ROUND((Totais_Nº!N146/Totais_Nº!$K146)*100,2))</f>
        <v>55.66</v>
      </c>
      <c r="M146" s="153">
        <f>IF(Totais_Nº!O146="//","//",ROUND((Totais_Nº!O146/Totais_Nº!$J146)*100,2))</f>
        <v>6.17</v>
      </c>
      <c r="N146" s="153"/>
    </row>
    <row r="147" spans="1:15" s="9" customFormat="1" ht="15" customHeight="1" collapsed="1" x14ac:dyDescent="0.25">
      <c r="A147" s="14"/>
      <c r="B147" s="90" t="s">
        <v>12</v>
      </c>
      <c r="C147" s="90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</row>
    <row r="148" spans="1:15" s="9" customFormat="1" ht="15" customHeight="1" x14ac:dyDescent="0.25">
      <c r="A148" s="14"/>
      <c r="B148" s="91">
        <v>2022</v>
      </c>
      <c r="C148" s="146">
        <f>IF(Totais_Nº!D148="x","//",ROUND((Totais_Nº!D148/Totais_Nº!$C148)*100,2))</f>
        <v>12.64</v>
      </c>
      <c r="D148" s="147"/>
      <c r="E148" s="147"/>
      <c r="F148" s="147"/>
      <c r="G148" s="146">
        <f>IF(Totais_Nº!H148="x","//",ROUND((Totais_Nº!H148/Totais_Nº!$C148)*100,2))</f>
        <v>7.91</v>
      </c>
      <c r="H148" s="146" t="s">
        <v>301</v>
      </c>
      <c r="I148" s="146">
        <f>IF(Totais_Nº!K148="x","//",ROUND((Totais_Nº!K148/Totais_Nº!$J148)*100,2))</f>
        <v>10.42</v>
      </c>
      <c r="J148" s="147"/>
      <c r="K148" s="147"/>
      <c r="L148" s="147"/>
      <c r="M148" s="146" t="s">
        <v>159</v>
      </c>
      <c r="N148" s="146"/>
    </row>
    <row r="149" spans="1:15" s="9" customFormat="1" ht="15" customHeight="1" x14ac:dyDescent="0.25">
      <c r="A149" s="14"/>
      <c r="B149" s="94">
        <v>2021</v>
      </c>
      <c r="C149" s="148">
        <f>IF(Totais_Nº!D149="x","//",ROUND((Totais_Nº!D149/Totais_Nº!$C149)*100,2))</f>
        <v>12.09</v>
      </c>
      <c r="D149" s="148">
        <f>IF(Totais_Nº!E149="x","//",ROUND((Totais_Nº!E149/Totais_Nº!$D149)*100,2))</f>
        <v>81.849999999999994</v>
      </c>
      <c r="E149" s="149"/>
      <c r="F149" s="149"/>
      <c r="G149" s="148">
        <f>IF(Totais_Nº!H149="x","//",ROUND((Totais_Nº!H149/Totais_Nº!$C149)*100,2))</f>
        <v>8.81</v>
      </c>
      <c r="H149" s="148" t="s">
        <v>300</v>
      </c>
      <c r="I149" s="148">
        <f>IF(Totais_Nº!K149="x","//",ROUND((Totais_Nº!K149/Totais_Nº!$J149)*100,2))</f>
        <v>10.18</v>
      </c>
      <c r="J149" s="148">
        <f>IF(Totais_Nº!L149="x","//",ROUND((Totais_Nº!L149/Totais_Nº!$K149)*100,2))</f>
        <v>90.77</v>
      </c>
      <c r="K149" s="149"/>
      <c r="L149" s="149"/>
      <c r="M149" s="148">
        <f>IF(Totais_Nº!O149="//","//",ROUND((Totais_Nº!O149/Totais_Nº!$J149)*100,2))</f>
        <v>7.11</v>
      </c>
      <c r="N149" s="148" t="s">
        <v>300</v>
      </c>
    </row>
    <row r="150" spans="1:15" s="9" customFormat="1" ht="15" customHeight="1" x14ac:dyDescent="0.25">
      <c r="A150" s="14"/>
      <c r="B150" s="94">
        <v>2020</v>
      </c>
      <c r="C150" s="150">
        <f>IF(Totais_Nº!D150="x","//",ROUND((Totais_Nº!D150/Totais_Nº!$C150)*100,2))</f>
        <v>10.61</v>
      </c>
      <c r="D150" s="148">
        <f>IF(Totais_Nº!E150="x","//",ROUND((Totais_Nº!E150/Totais_Nº!$D150)*100,2))</f>
        <v>82.74</v>
      </c>
      <c r="E150" s="148">
        <f>IF(Totais_Nº!F150="x","//",ROUND((Totais_Nº!F150/Totais_Nº!$D150)*100,2))</f>
        <v>69</v>
      </c>
      <c r="F150" s="149"/>
      <c r="G150" s="148">
        <f>IF(Totais_Nº!H150="x","//",ROUND((Totais_Nº!H150/Totais_Nº!$C150)*100,2))</f>
        <v>7.49</v>
      </c>
      <c r="H150" s="148"/>
      <c r="I150" s="148">
        <f>IF(Totais_Nº!K150="x","//",ROUND((Totais_Nº!K150/Totais_Nº!$J150)*100,2))</f>
        <v>9.91</v>
      </c>
      <c r="J150" s="148">
        <f>IF(Totais_Nº!L150="x","//",ROUND((Totais_Nº!L150/Totais_Nº!$K150)*100,2))</f>
        <v>86.23</v>
      </c>
      <c r="K150" s="148">
        <f>IF(Totais_Nº!M150="x","//",ROUND((Totais_Nº!M150/Totais_Nº!$K150)*100,2))</f>
        <v>76.239999999999995</v>
      </c>
      <c r="L150" s="149"/>
      <c r="M150" s="148">
        <f>IF(Totais_Nº!O150="//","//",ROUND((Totais_Nº!O150/Totais_Nº!$J150)*100,2))</f>
        <v>7.56</v>
      </c>
      <c r="N150" s="148"/>
    </row>
    <row r="151" spans="1:15" s="9" customFormat="1" ht="15" customHeight="1" x14ac:dyDescent="0.25">
      <c r="A151" s="14"/>
      <c r="B151" s="94">
        <v>2019</v>
      </c>
      <c r="C151" s="148">
        <f>IF(Totais_Nº!D151="x","//",ROUND((Totais_Nº!D151/Totais_Nº!$C151)*100,2))</f>
        <v>13.29</v>
      </c>
      <c r="D151" s="150">
        <f>IF(Totais_Nº!E151="x","//",ROUND((Totais_Nº!E151/Totais_Nº!$D151)*100,2))</f>
        <v>82.95</v>
      </c>
      <c r="E151" s="148">
        <f>IF(Totais_Nº!F151="x","//",ROUND((Totais_Nº!F151/Totais_Nº!$D151)*100,2))</f>
        <v>70.31</v>
      </c>
      <c r="F151" s="151"/>
      <c r="G151" s="148">
        <f>IF(Totais_Nº!H151="x","//",ROUND((Totais_Nº!H151/Totais_Nº!$C151)*100,2))</f>
        <v>8.59</v>
      </c>
      <c r="H151" s="152"/>
      <c r="I151" s="148">
        <f>IF(Totais_Nº!K151="x","//",ROUND((Totais_Nº!K151/Totais_Nº!$J151)*100,2))</f>
        <v>13</v>
      </c>
      <c r="J151" s="150">
        <f>IF(Totais_Nº!L151="x","//",ROUND((Totais_Nº!L151/Totais_Nº!$K151)*100,2))</f>
        <v>90.08</v>
      </c>
      <c r="K151" s="148">
        <f>IF(Totais_Nº!M151="x","//",ROUND((Totais_Nº!M151/Totais_Nº!$K151)*100,2))</f>
        <v>80.06</v>
      </c>
      <c r="L151" s="151"/>
      <c r="M151" s="150">
        <f>IF(Totais_Nº!O151="//","//",ROUND((Totais_Nº!O151/Totais_Nº!$J151)*100,2))</f>
        <v>7.17</v>
      </c>
      <c r="N151" s="150"/>
    </row>
    <row r="152" spans="1:15" s="9" customFormat="1" ht="15" customHeight="1" x14ac:dyDescent="0.25">
      <c r="A152" s="14"/>
      <c r="B152" s="94">
        <v>2018</v>
      </c>
      <c r="C152" s="148">
        <f>IF(Totais_Nº!D152="x","//",ROUND((Totais_Nº!D152/Totais_Nº!$C152)*100,2))</f>
        <v>13.3</v>
      </c>
      <c r="D152" s="150">
        <f>IF(Totais_Nº!E152="x","//",ROUND((Totais_Nº!E152/Totais_Nº!$D152)*100,2))</f>
        <v>83.11</v>
      </c>
      <c r="E152" s="148">
        <f>IF(Totais_Nº!F152="x","//",ROUND((Totais_Nº!F152/Totais_Nº!$D152)*100,2))</f>
        <v>70.38</v>
      </c>
      <c r="F152" s="151"/>
      <c r="G152" s="148">
        <f>IF(Totais_Nº!H152="x","//",ROUND((Totais_Nº!H152/Totais_Nº!$C152)*100,2))</f>
        <v>8.36</v>
      </c>
      <c r="H152" s="154"/>
      <c r="I152" s="148">
        <f>IF(Totais_Nº!K152="x","//",ROUND((Totais_Nº!K152/Totais_Nº!$J152)*100,2))</f>
        <v>11.27</v>
      </c>
      <c r="J152" s="150">
        <f>IF(Totais_Nº!L152="x","//",ROUND((Totais_Nº!L152/Totais_Nº!$K152)*100,2))</f>
        <v>88.74</v>
      </c>
      <c r="K152" s="148">
        <f>IF(Totais_Nº!M152="x","//",ROUND((Totais_Nº!M152/Totais_Nº!$K152)*100,2))</f>
        <v>76.73</v>
      </c>
      <c r="L152" s="151"/>
      <c r="M152" s="150">
        <f>IF(Totais_Nº!O152="//","//",ROUND((Totais_Nº!O152/Totais_Nº!$J152)*100,2))</f>
        <v>6.81</v>
      </c>
      <c r="N152" s="150"/>
    </row>
    <row r="153" spans="1:15" s="9" customFormat="1" ht="15" customHeight="1" x14ac:dyDescent="0.25">
      <c r="A153" s="32"/>
      <c r="B153" s="94">
        <v>2017</v>
      </c>
      <c r="C153" s="148">
        <f>IF(Totais_Nº!D153="x","//",ROUND((Totais_Nº!D153/Totais_Nº!$C153)*100,2))</f>
        <v>12.27</v>
      </c>
      <c r="D153" s="150">
        <f>IF(Totais_Nº!E153="x","//",ROUND((Totais_Nº!E153/Totais_Nº!$D153)*100,2))</f>
        <v>75.239999999999995</v>
      </c>
      <c r="E153" s="148">
        <f>IF(Totais_Nº!F153="x","//",ROUND((Totais_Nº!F153/Totais_Nº!$D153)*100,2))</f>
        <v>63.14</v>
      </c>
      <c r="F153" s="148">
        <f>IF(Totais_Nº!G153="x","//",ROUND((Totais_Nº!G153/Totais_Nº!$D153)*100,2))</f>
        <v>44.97</v>
      </c>
      <c r="G153" s="148">
        <f>IF(Totais_Nº!H153="x","//",ROUND((Totais_Nº!H153/Totais_Nº!$C153)*100,2))</f>
        <v>8.92</v>
      </c>
      <c r="H153" s="154"/>
      <c r="I153" s="148">
        <f>IF(Totais_Nº!K153="x","//",ROUND((Totais_Nº!K153/Totais_Nº!$J153)*100,2))</f>
        <v>10.39</v>
      </c>
      <c r="J153" s="150">
        <f>IF(Totais_Nº!L153="x","//",ROUND((Totais_Nº!L153/Totais_Nº!$K153)*100,2))</f>
        <v>88.75</v>
      </c>
      <c r="K153" s="148">
        <f>IF(Totais_Nº!M153="x","//",ROUND((Totais_Nº!M153/Totais_Nº!$K153)*100,2))</f>
        <v>77.790000000000006</v>
      </c>
      <c r="L153" s="148">
        <f>IF(Totais_Nº!N153="x","//",ROUND((Totais_Nº!N153/Totais_Nº!$K153)*100,2))</f>
        <v>56.6</v>
      </c>
      <c r="M153" s="150">
        <f>IF(Totais_Nº!O153="//","//",ROUND((Totais_Nº!O153/Totais_Nº!$J153)*100,2))</f>
        <v>6.82</v>
      </c>
      <c r="N153" s="150"/>
    </row>
    <row r="154" spans="1:15" s="9" customFormat="1" ht="15" customHeight="1" x14ac:dyDescent="0.25">
      <c r="A154" s="14"/>
      <c r="B154" s="94">
        <v>2016</v>
      </c>
      <c r="C154" s="148">
        <f>IF(Totais_Nº!D154="x","//",ROUND((Totais_Nº!D154/Totais_Nº!$C154)*100,2))</f>
        <v>11.62</v>
      </c>
      <c r="D154" s="150">
        <f>IF(Totais_Nº!E154="x","//",ROUND((Totais_Nº!E154/Totais_Nº!$D154)*100,2))</f>
        <v>76.180000000000007</v>
      </c>
      <c r="E154" s="148">
        <f>IF(Totais_Nº!F154="x","//",ROUND((Totais_Nº!F154/Totais_Nº!$D154)*100,2))</f>
        <v>63.04</v>
      </c>
      <c r="F154" s="148">
        <f>IF(Totais_Nº!G154="x","//",ROUND((Totais_Nº!G154/Totais_Nº!$D154)*100,2))</f>
        <v>44.87</v>
      </c>
      <c r="G154" s="148">
        <f>IF(Totais_Nº!H154="x","//",ROUND((Totais_Nº!H154/Totais_Nº!$C154)*100,2))</f>
        <v>9.31</v>
      </c>
      <c r="H154" s="154"/>
      <c r="I154" s="148">
        <f>IF(Totais_Nº!K154="x","//",ROUND((Totais_Nº!K154/Totais_Nº!$J154)*100,2))</f>
        <v>9.43</v>
      </c>
      <c r="J154" s="150">
        <f>IF(Totais_Nº!L154="x","//",ROUND((Totais_Nº!L154/Totais_Nº!$K154)*100,2))</f>
        <v>88.7</v>
      </c>
      <c r="K154" s="148">
        <f>IF(Totais_Nº!M154="x","//",ROUND((Totais_Nº!M154/Totais_Nº!$K154)*100,2))</f>
        <v>76.66</v>
      </c>
      <c r="L154" s="148">
        <f>IF(Totais_Nº!N154="x","//",ROUND((Totais_Nº!N154/Totais_Nº!$K154)*100,2))</f>
        <v>56.6</v>
      </c>
      <c r="M154" s="150">
        <f>IF(Totais_Nº!O154="//","//",ROUND((Totais_Nº!O154/Totais_Nº!$J154)*100,2))</f>
        <v>7.82</v>
      </c>
      <c r="N154" s="150"/>
    </row>
    <row r="155" spans="1:15" s="9" customFormat="1" ht="15" customHeight="1" x14ac:dyDescent="0.25">
      <c r="A155" s="14"/>
      <c r="B155" s="94">
        <v>2015</v>
      </c>
      <c r="C155" s="148">
        <f>IF(Totais_Nº!D155="x","//",ROUND((Totais_Nº!D155/Totais_Nº!$C155)*100,2))</f>
        <v>11.9</v>
      </c>
      <c r="D155" s="150">
        <f>IF(Totais_Nº!E155="x","//",ROUND((Totais_Nº!E155/Totais_Nº!$D155)*100,2))</f>
        <v>73.73</v>
      </c>
      <c r="E155" s="148">
        <f>IF(Totais_Nº!F155="x","//",ROUND((Totais_Nº!F155/Totais_Nº!$D155)*100,2))</f>
        <v>61.63</v>
      </c>
      <c r="F155" s="148">
        <f>IF(Totais_Nº!G155="x","//",ROUND((Totais_Nº!G155/Totais_Nº!$D155)*100,2))</f>
        <v>42.89</v>
      </c>
      <c r="G155" s="148">
        <f>IF(Totais_Nº!H155="x","//",ROUND((Totais_Nº!H155/Totais_Nº!$C155)*100,2))</f>
        <v>10.47</v>
      </c>
      <c r="H155" s="154"/>
      <c r="I155" s="148">
        <f>IF(Totais_Nº!K155="x","//",ROUND((Totais_Nº!K155/Totais_Nº!$J155)*100,2))</f>
        <v>9.34</v>
      </c>
      <c r="J155" s="150">
        <f>IF(Totais_Nº!L155="x","//",ROUND((Totais_Nº!L155/Totais_Nº!$K155)*100,2))</f>
        <v>88.96</v>
      </c>
      <c r="K155" s="148">
        <f>IF(Totais_Nº!M155="x","//",ROUND((Totais_Nº!M155/Totais_Nº!$K155)*100,2))</f>
        <v>76.89</v>
      </c>
      <c r="L155" s="148">
        <f>IF(Totais_Nº!N155="x","//",ROUND((Totais_Nº!N155/Totais_Nº!$K155)*100,2))</f>
        <v>56.75</v>
      </c>
      <c r="M155" s="150">
        <f>IF(Totais_Nº!O155="//","//",ROUND((Totais_Nº!O155/Totais_Nº!$J155)*100,2))</f>
        <v>8.98</v>
      </c>
      <c r="N155" s="150"/>
    </row>
    <row r="156" spans="1:15" s="9" customFormat="1" ht="15" customHeight="1" x14ac:dyDescent="0.25">
      <c r="A156" s="17"/>
      <c r="B156" s="94">
        <v>2014</v>
      </c>
      <c r="C156" s="148">
        <f>IF(Totais_Nº!D156="x","//",ROUND((Totais_Nº!D156/Totais_Nº!$C156)*100,2))</f>
        <v>10.88</v>
      </c>
      <c r="D156" s="150">
        <f>IF(Totais_Nº!E156="x","//",ROUND((Totais_Nº!E156/Totais_Nº!$D156)*100,2))</f>
        <v>72.47</v>
      </c>
      <c r="E156" s="148">
        <f>IF(Totais_Nº!F156="x","//",ROUND((Totais_Nº!F156/Totais_Nº!$D156)*100,2))</f>
        <v>58.76</v>
      </c>
      <c r="F156" s="148">
        <f>IF(Totais_Nº!G156="x","//",ROUND((Totais_Nº!G156/Totais_Nº!$D156)*100,2))</f>
        <v>38.82</v>
      </c>
      <c r="G156" s="148">
        <f>IF(Totais_Nº!H156="x","//",ROUND((Totais_Nº!H156/Totais_Nº!$C156)*100,2))</f>
        <v>11.29</v>
      </c>
      <c r="H156" s="154"/>
      <c r="I156" s="148">
        <f>IF(Totais_Nº!K156="x","//",ROUND((Totais_Nº!K156/Totais_Nº!$J156)*100,2))</f>
        <v>9.15</v>
      </c>
      <c r="J156" s="150">
        <f>IF(Totais_Nº!L156="x","//",ROUND((Totais_Nº!L156/Totais_Nº!$K156)*100,2))</f>
        <v>87.77</v>
      </c>
      <c r="K156" s="148">
        <f>IF(Totais_Nº!M156="x","//",ROUND((Totais_Nº!M156/Totais_Nº!$K156)*100,2))</f>
        <v>75.069999999999993</v>
      </c>
      <c r="L156" s="148">
        <f>IF(Totais_Nº!N156="x","//",ROUND((Totais_Nº!N156/Totais_Nº!$K156)*100,2))</f>
        <v>53.26</v>
      </c>
      <c r="M156" s="150">
        <f>IF(Totais_Nº!O156="//","//",ROUND((Totais_Nº!O156/Totais_Nº!$J156)*100,2))</f>
        <v>10.130000000000001</v>
      </c>
      <c r="N156" s="150"/>
    </row>
    <row r="157" spans="1:15" s="9" customFormat="1" ht="15" customHeight="1" x14ac:dyDescent="0.25">
      <c r="A157" s="17"/>
      <c r="B157" s="94">
        <v>2013</v>
      </c>
      <c r="C157" s="148">
        <f>IF(Totais_Nº!D157="x","//",ROUND((Totais_Nº!D157/Totais_Nº!$C157)*100,2))</f>
        <v>10.69</v>
      </c>
      <c r="D157" s="148">
        <f>IF(Totais_Nº!E157="x","//",ROUND((Totais_Nº!E157/Totais_Nº!$D157)*100,2))</f>
        <v>75.56</v>
      </c>
      <c r="E157" s="148">
        <f>IF(Totais_Nº!F157="x","//",ROUND((Totais_Nº!F157/Totais_Nº!$D157)*100,2))</f>
        <v>61.44</v>
      </c>
      <c r="F157" s="148">
        <f>IF(Totais_Nº!G157="x","//",ROUND((Totais_Nº!G157/Totais_Nº!$D157)*100,2))</f>
        <v>42.23</v>
      </c>
      <c r="G157" s="148">
        <f>IF(Totais_Nº!H157="x","//",ROUND((Totais_Nº!H157/Totais_Nº!$C157)*100,2))</f>
        <v>12.84</v>
      </c>
      <c r="H157" s="154"/>
      <c r="I157" s="148">
        <f>IF(Totais_Nº!K157="x","//",ROUND((Totais_Nº!K157/Totais_Nº!$J157)*100,2))</f>
        <v>9.41</v>
      </c>
      <c r="J157" s="148">
        <f>IF(Totais_Nº!L157="x","//",ROUND((Totais_Nº!L157/Totais_Nº!$K157)*100,2))</f>
        <v>88.11</v>
      </c>
      <c r="K157" s="148">
        <f>IF(Totais_Nº!M157="x","//",ROUND((Totais_Nº!M157/Totais_Nº!$K157)*100,2))</f>
        <v>75.22</v>
      </c>
      <c r="L157" s="148">
        <f>IF(Totais_Nº!N157="x","//",ROUND((Totais_Nº!N157/Totais_Nº!$K157)*100,2))</f>
        <v>53.87</v>
      </c>
      <c r="M157" s="148">
        <f>IF(Totais_Nº!O157="//","//",ROUND((Totais_Nº!O157/Totais_Nº!$J157)*100,2))</f>
        <v>12.02</v>
      </c>
      <c r="N157" s="148"/>
    </row>
    <row r="158" spans="1:15" s="1" customFormat="1" ht="15" customHeight="1" x14ac:dyDescent="0.25">
      <c r="A158" s="28"/>
      <c r="B158" s="94">
        <v>2012</v>
      </c>
      <c r="C158" s="148">
        <f>IF(Totais_Nº!D158="x","//",ROUND((Totais_Nº!D158/Totais_Nº!$C158)*100,2))</f>
        <v>7.72</v>
      </c>
      <c r="D158" s="148">
        <f>IF(Totais_Nº!E158="x","//",ROUND((Totais_Nº!E158/Totais_Nº!$D158)*100,2))</f>
        <v>72.010000000000005</v>
      </c>
      <c r="E158" s="148">
        <f>IF(Totais_Nº!F158="x","//",ROUND((Totais_Nº!F158/Totais_Nº!$D158)*100,2))</f>
        <v>56.61</v>
      </c>
      <c r="F158" s="148">
        <f>IF(Totais_Nº!G158="x","//",ROUND((Totais_Nº!G158/Totais_Nº!$D158)*100,2))</f>
        <v>37.19</v>
      </c>
      <c r="G158" s="148">
        <f>IF(Totais_Nº!H158="x","//",ROUND((Totais_Nº!H158/Totais_Nº!$C158)*100,2))</f>
        <v>16.79</v>
      </c>
      <c r="H158" s="154"/>
      <c r="I158" s="148">
        <f>IF(Totais_Nº!K158="x","//",ROUND((Totais_Nº!K158/Totais_Nº!$J158)*100,2))</f>
        <v>6.93</v>
      </c>
      <c r="J158" s="148">
        <f>IF(Totais_Nº!L158="x","//",ROUND((Totais_Nº!L158/Totais_Nº!$K158)*100,2))</f>
        <v>84.26</v>
      </c>
      <c r="K158" s="148">
        <f>IF(Totais_Nº!M158="x","//",ROUND((Totais_Nº!M158/Totais_Nº!$K158)*100,2))</f>
        <v>69.760000000000005</v>
      </c>
      <c r="L158" s="148">
        <f>IF(Totais_Nº!N158="x","//",ROUND((Totais_Nº!N158/Totais_Nº!$K158)*100,2))</f>
        <v>46.15</v>
      </c>
      <c r="M158" s="148">
        <f>IF(Totais_Nº!O158="//","//",ROUND((Totais_Nº!O158/Totais_Nº!$J158)*100,2))</f>
        <v>16.02</v>
      </c>
      <c r="N158" s="148"/>
      <c r="O158" s="9"/>
    </row>
    <row r="159" spans="1:15" s="1" customFormat="1" ht="15" customHeight="1" x14ac:dyDescent="0.25">
      <c r="B159" s="94">
        <v>2011</v>
      </c>
      <c r="C159" s="148">
        <f>IF(Totais_Nº!D159="x","//",ROUND((Totais_Nº!D159/Totais_Nº!$C159)*100,2))</f>
        <v>8.26</v>
      </c>
      <c r="D159" s="148">
        <f>IF(Totais_Nº!E159="x","//",ROUND((Totais_Nº!E159/Totais_Nº!$D159)*100,2))</f>
        <v>71.12</v>
      </c>
      <c r="E159" s="148">
        <f>IF(Totais_Nº!F159="x","//",ROUND((Totais_Nº!F159/Totais_Nº!$D159)*100,2))</f>
        <v>52.77</v>
      </c>
      <c r="F159" s="148">
        <f>IF(Totais_Nº!G159="x","//",ROUND((Totais_Nº!G159/Totais_Nº!$D159)*100,2))</f>
        <v>33.299999999999997</v>
      </c>
      <c r="G159" s="148">
        <f>IF(Totais_Nº!H159="x","//",ROUND((Totais_Nº!H159/Totais_Nº!$C159)*100,2))</f>
        <v>17.079999999999998</v>
      </c>
      <c r="H159" s="154"/>
      <c r="I159" s="148">
        <f>IF(Totais_Nº!K159="x","//",ROUND((Totais_Nº!K159/Totais_Nº!$J159)*100,2))</f>
        <v>7.78</v>
      </c>
      <c r="J159" s="148">
        <f>IF(Totais_Nº!L159="x","//",ROUND((Totais_Nº!L159/Totais_Nº!$K159)*100,2))</f>
        <v>82.98</v>
      </c>
      <c r="K159" s="148">
        <f>IF(Totais_Nº!M159="x","//",ROUND((Totais_Nº!M159/Totais_Nº!$K159)*100,2))</f>
        <v>65.3</v>
      </c>
      <c r="L159" s="148">
        <f>IF(Totais_Nº!N159="x","//",ROUND((Totais_Nº!N159/Totais_Nº!$K159)*100,2))</f>
        <v>42.49</v>
      </c>
      <c r="M159" s="148">
        <f>IF(Totais_Nº!O159="//","//",ROUND((Totais_Nº!O159/Totais_Nº!$J159)*100,2))</f>
        <v>15.74</v>
      </c>
      <c r="N159" s="148"/>
    </row>
    <row r="160" spans="1:15" s="1" customFormat="1" ht="15" customHeight="1" x14ac:dyDescent="0.25">
      <c r="A160" s="29"/>
      <c r="B160" s="94">
        <v>2010</v>
      </c>
      <c r="C160" s="148">
        <f>IF(Totais_Nº!D160="x","//",ROUND((Totais_Nº!D160/Totais_Nº!$C160)*100,2))</f>
        <v>8.18</v>
      </c>
      <c r="D160" s="148">
        <f>IF(Totais_Nº!E160="x","//",ROUND((Totais_Nº!E160/Totais_Nº!$D160)*100,2))</f>
        <v>72.87</v>
      </c>
      <c r="E160" s="148">
        <f>IF(Totais_Nº!F160="x","//",ROUND((Totais_Nº!F160/Totais_Nº!$D160)*100,2))</f>
        <v>52.47</v>
      </c>
      <c r="F160" s="148">
        <f>IF(Totais_Nº!G160="x","//",ROUND((Totais_Nº!G160/Totais_Nº!$D160)*100,2))</f>
        <v>29.35</v>
      </c>
      <c r="G160" s="148">
        <f>IF(Totais_Nº!H160="x","//",ROUND((Totais_Nº!H160/Totais_Nº!$C160)*100,2))</f>
        <v>15.06</v>
      </c>
      <c r="H160" s="154"/>
      <c r="I160" s="148">
        <f>IF(Totais_Nº!K160="x","//",ROUND((Totais_Nº!K160/Totais_Nº!$J160)*100,2))</f>
        <v>8.66</v>
      </c>
      <c r="J160" s="148">
        <f>IF(Totais_Nº!L160="x","//",ROUND((Totais_Nº!L160/Totais_Nº!$K160)*100,2))</f>
        <v>81.97</v>
      </c>
      <c r="K160" s="148">
        <f>IF(Totais_Nº!M160="x","//",ROUND((Totais_Nº!M160/Totais_Nº!$K160)*100,2))</f>
        <v>64.62</v>
      </c>
      <c r="L160" s="148">
        <f>IF(Totais_Nº!N160="x","//",ROUND((Totais_Nº!N160/Totais_Nº!$K160)*100,2))</f>
        <v>36.21</v>
      </c>
      <c r="M160" s="148">
        <f>IF(Totais_Nº!O160="//","//",ROUND((Totais_Nº!O160/Totais_Nº!$J160)*100,2))</f>
        <v>13.59</v>
      </c>
      <c r="N160" s="148"/>
    </row>
    <row r="161" spans="1:15" s="1" customFormat="1" ht="15" customHeight="1" x14ac:dyDescent="0.25">
      <c r="A161" s="18"/>
      <c r="B161" s="94">
        <v>2009</v>
      </c>
      <c r="C161" s="148">
        <f>IF(Totais_Nº!D161="x","//",ROUND((Totais_Nº!D161/Totais_Nº!$C161)*100,2))</f>
        <v>8.8000000000000007</v>
      </c>
      <c r="D161" s="148">
        <f>IF(Totais_Nº!E161="x","//",ROUND((Totais_Nº!E161/Totais_Nº!$D161)*100,2))</f>
        <v>66.67</v>
      </c>
      <c r="E161" s="148">
        <f>IF(Totais_Nº!F161="x","//",ROUND((Totais_Nº!F161/Totais_Nº!$D161)*100,2))</f>
        <v>48.14</v>
      </c>
      <c r="F161" s="148">
        <f>IF(Totais_Nº!G161="x","//",ROUND((Totais_Nº!G161/Totais_Nº!$D161)*100,2))</f>
        <v>23.73</v>
      </c>
      <c r="G161" s="148">
        <f>IF(Totais_Nº!H161="x","//",ROUND((Totais_Nº!H161/Totais_Nº!$C161)*100,2))</f>
        <v>16.899999999999999</v>
      </c>
      <c r="H161" s="154"/>
      <c r="I161" s="148">
        <f>IF(Totais_Nº!K161="x","//",ROUND((Totais_Nº!K161/Totais_Nº!$J161)*100,2))</f>
        <v>7.9</v>
      </c>
      <c r="J161" s="148">
        <f>IF(Totais_Nº!L161="x","//",ROUND((Totais_Nº!L161/Totais_Nº!$K161)*100,2))</f>
        <v>82.43</v>
      </c>
      <c r="K161" s="148">
        <f>IF(Totais_Nº!M161="x","//",ROUND((Totais_Nº!M161/Totais_Nº!$K161)*100,2))</f>
        <v>65.88</v>
      </c>
      <c r="L161" s="148">
        <f>IF(Totais_Nº!N161="x","//",ROUND((Totais_Nº!N161/Totais_Nº!$K161)*100,2))</f>
        <v>34.33</v>
      </c>
      <c r="M161" s="148">
        <f>IF(Totais_Nº!O161="//","//",ROUND((Totais_Nº!O161/Totais_Nº!$J161)*100,2))</f>
        <v>12.75</v>
      </c>
      <c r="N161" s="148"/>
    </row>
    <row r="162" spans="1:15" s="1" customFormat="1" ht="15" customHeight="1" x14ac:dyDescent="0.25">
      <c r="A162" s="14"/>
      <c r="B162" s="94">
        <v>2008</v>
      </c>
      <c r="C162" s="153">
        <f>IF(Totais_Nº!D162="x","//",ROUND((Totais_Nº!D162/Totais_Nº!$C162)*100,2))</f>
        <v>12</v>
      </c>
      <c r="D162" s="153">
        <f>IF(Totais_Nº!E162="x","//",ROUND((Totais_Nº!E162/Totais_Nº!$D162)*100,2))</f>
        <v>71.540000000000006</v>
      </c>
      <c r="E162" s="153">
        <f>IF(Totais_Nº!F162="x","//",ROUND((Totais_Nº!F162/Totais_Nº!$D162)*100,2))</f>
        <v>45.98</v>
      </c>
      <c r="F162" s="153">
        <f>IF(Totais_Nº!G162="x","//",ROUND((Totais_Nº!G162/Totais_Nº!$D162)*100,2))</f>
        <v>21.27</v>
      </c>
      <c r="G162" s="153">
        <f>IF(Totais_Nº!H162="x","//",ROUND((Totais_Nº!H162/Totais_Nº!$C162)*100,2))</f>
        <v>14.83</v>
      </c>
      <c r="H162" s="153"/>
      <c r="I162" s="153">
        <f>IF(Totais_Nº!K162="x","//",ROUND((Totais_Nº!K162/Totais_Nº!$J162)*100,2))</f>
        <v>9.81</v>
      </c>
      <c r="J162" s="153">
        <f>IF(Totais_Nº!L162="x","//",ROUND((Totais_Nº!L162/Totais_Nº!$K162)*100,2))</f>
        <v>81.93</v>
      </c>
      <c r="K162" s="153">
        <f>IF(Totais_Nº!M162="x","//",ROUND((Totais_Nº!M162/Totais_Nº!$K162)*100,2))</f>
        <v>67.400000000000006</v>
      </c>
      <c r="L162" s="153">
        <f>IF(Totais_Nº!N162="x","//",ROUND((Totais_Nº!N162/Totais_Nº!$K162)*100,2))</f>
        <v>34.06</v>
      </c>
      <c r="M162" s="153">
        <f>IF(Totais_Nº!O162="//","//",ROUND((Totais_Nº!O162/Totais_Nº!$J162)*100,2))</f>
        <v>11.8</v>
      </c>
      <c r="N162" s="153"/>
    </row>
    <row r="163" spans="1:15" s="9" customFormat="1" ht="15" customHeight="1" collapsed="1" x14ac:dyDescent="0.25">
      <c r="A163" s="14"/>
      <c r="B163" s="90" t="s">
        <v>13</v>
      </c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</row>
    <row r="164" spans="1:15" s="9" customFormat="1" ht="15" customHeight="1" x14ac:dyDescent="0.25">
      <c r="A164" s="14"/>
      <c r="B164" s="91">
        <v>2022</v>
      </c>
      <c r="C164" s="146">
        <f>IF(Totais_Nº!D164="x","//",ROUND((Totais_Nº!D164/Totais_Nº!$C164)*100,2))</f>
        <v>9.1300000000000008</v>
      </c>
      <c r="D164" s="147"/>
      <c r="E164" s="147"/>
      <c r="F164" s="147"/>
      <c r="G164" s="146">
        <f>IF(Totais_Nº!H164="x","//",ROUND((Totais_Nº!H164/Totais_Nº!$C164)*100,2))</f>
        <v>8.01</v>
      </c>
      <c r="H164" s="146" t="s">
        <v>301</v>
      </c>
      <c r="I164" s="146">
        <f>IF(Totais_Nº!K164="x","//",ROUND((Totais_Nº!K164/Totais_Nº!$J164)*100,2))</f>
        <v>6.27</v>
      </c>
      <c r="J164" s="147"/>
      <c r="K164" s="147"/>
      <c r="L164" s="147"/>
      <c r="M164" s="146" t="s">
        <v>159</v>
      </c>
      <c r="N164" s="146"/>
    </row>
    <row r="165" spans="1:15" s="9" customFormat="1" ht="15" customHeight="1" x14ac:dyDescent="0.25">
      <c r="A165" s="14"/>
      <c r="B165" s="94">
        <v>2021</v>
      </c>
      <c r="C165" s="148">
        <f>IF(Totais_Nº!D165="x","//",ROUND((Totais_Nº!D165/Totais_Nº!$C165)*100,2))</f>
        <v>9.3000000000000007</v>
      </c>
      <c r="D165" s="148">
        <f>IF(Totais_Nº!E165="x","//",ROUND((Totais_Nº!E165/Totais_Nº!$D165)*100,2))</f>
        <v>77.400000000000006</v>
      </c>
      <c r="E165" s="149"/>
      <c r="F165" s="149"/>
      <c r="G165" s="148">
        <f>IF(Totais_Nº!H165="x","//",ROUND((Totais_Nº!H165/Totais_Nº!$C165)*100,2))</f>
        <v>8.4600000000000009</v>
      </c>
      <c r="H165" s="148" t="s">
        <v>300</v>
      </c>
      <c r="I165" s="148">
        <f>IF(Totais_Nº!K165="x","//",ROUND((Totais_Nº!K165/Totais_Nº!$J165)*100,2))</f>
        <v>6.39</v>
      </c>
      <c r="J165" s="148">
        <f>IF(Totais_Nº!L165="x","//",ROUND((Totais_Nº!L165/Totais_Nº!$K165)*100,2))</f>
        <v>87.78</v>
      </c>
      <c r="K165" s="149"/>
      <c r="L165" s="149"/>
      <c r="M165" s="148">
        <f>IF(Totais_Nº!O165="//","//",ROUND((Totais_Nº!O165/Totais_Nº!$J165)*100,2))</f>
        <v>6.89</v>
      </c>
      <c r="N165" s="148" t="s">
        <v>300</v>
      </c>
    </row>
    <row r="166" spans="1:15" s="9" customFormat="1" ht="15" customHeight="1" x14ac:dyDescent="0.25">
      <c r="A166" s="14"/>
      <c r="B166" s="94">
        <v>2020</v>
      </c>
      <c r="C166" s="150">
        <f>IF(Totais_Nº!D166="x","//",ROUND((Totais_Nº!D166/Totais_Nº!$C166)*100,2))</f>
        <v>8.59</v>
      </c>
      <c r="D166" s="148">
        <f>IF(Totais_Nº!E166="x","//",ROUND((Totais_Nº!E166/Totais_Nº!$D166)*100,2))</f>
        <v>79.31</v>
      </c>
      <c r="E166" s="148">
        <f>IF(Totais_Nº!F166="x","//",ROUND((Totais_Nº!F166/Totais_Nº!$D166)*100,2))</f>
        <v>63.79</v>
      </c>
      <c r="F166" s="149"/>
      <c r="G166" s="148">
        <f>IF(Totais_Nº!H166="x","//",ROUND((Totais_Nº!H166/Totais_Nº!$C166)*100,2))</f>
        <v>8.69</v>
      </c>
      <c r="H166" s="148"/>
      <c r="I166" s="148">
        <f>IF(Totais_Nº!K166="x","//",ROUND((Totais_Nº!K166/Totais_Nº!$J166)*100,2))</f>
        <v>6.26</v>
      </c>
      <c r="J166" s="148">
        <f>IF(Totais_Nº!L166="x","//",ROUND((Totais_Nº!L166/Totais_Nº!$K166)*100,2))</f>
        <v>81.06</v>
      </c>
      <c r="K166" s="148">
        <f>IF(Totais_Nº!M166="x","//",ROUND((Totais_Nº!M166/Totais_Nº!$K166)*100,2))</f>
        <v>69.59</v>
      </c>
      <c r="L166" s="149"/>
      <c r="M166" s="148">
        <f>IF(Totais_Nº!O166="//","//",ROUND((Totais_Nº!O166/Totais_Nº!$J166)*100,2))</f>
        <v>10.75</v>
      </c>
      <c r="N166" s="148"/>
    </row>
    <row r="167" spans="1:15" s="9" customFormat="1" ht="15" customHeight="1" x14ac:dyDescent="0.25">
      <c r="A167" s="14"/>
      <c r="B167" s="94">
        <v>2019</v>
      </c>
      <c r="C167" s="148">
        <f>IF(Totais_Nº!D167="x","//",ROUND((Totais_Nº!D167/Totais_Nº!$C167)*100,2))</f>
        <v>9.7899999999999991</v>
      </c>
      <c r="D167" s="150">
        <f>IF(Totais_Nº!E167="x","//",ROUND((Totais_Nº!E167/Totais_Nº!$D167)*100,2))</f>
        <v>79.22</v>
      </c>
      <c r="E167" s="148">
        <f>IF(Totais_Nº!F167="x","//",ROUND((Totais_Nº!F167/Totais_Nº!$D167)*100,2))</f>
        <v>64.45</v>
      </c>
      <c r="F167" s="151"/>
      <c r="G167" s="148">
        <f>IF(Totais_Nº!H167="x","//",ROUND((Totais_Nº!H167/Totais_Nº!$C167)*100,2))</f>
        <v>10</v>
      </c>
      <c r="H167" s="152"/>
      <c r="I167" s="148">
        <f>IF(Totais_Nº!K167="x","//",ROUND((Totais_Nº!K167/Totais_Nº!$J167)*100,2))</f>
        <v>7.78</v>
      </c>
      <c r="J167" s="150">
        <f>IF(Totais_Nº!L167="x","//",ROUND((Totais_Nº!L167/Totais_Nº!$K167)*100,2))</f>
        <v>85.78</v>
      </c>
      <c r="K167" s="148">
        <f>IF(Totais_Nº!M167="x","//",ROUND((Totais_Nº!M167/Totais_Nº!$K167)*100,2))</f>
        <v>72.14</v>
      </c>
      <c r="L167" s="151"/>
      <c r="M167" s="150">
        <f>IF(Totais_Nº!O167="//","//",ROUND((Totais_Nº!O167/Totais_Nº!$J167)*100,2))</f>
        <v>8.57</v>
      </c>
      <c r="N167" s="150"/>
    </row>
    <row r="168" spans="1:15" s="9" customFormat="1" ht="15" customHeight="1" x14ac:dyDescent="0.25">
      <c r="A168" s="14"/>
      <c r="B168" s="94">
        <v>2018</v>
      </c>
      <c r="C168" s="148">
        <f>IF(Totais_Nº!D168="x","//",ROUND((Totais_Nº!D168/Totais_Nº!$C168)*100,2))</f>
        <v>10.36</v>
      </c>
      <c r="D168" s="150">
        <f>IF(Totais_Nº!E168="x","//",ROUND((Totais_Nº!E168/Totais_Nº!$D168)*100,2))</f>
        <v>80.55</v>
      </c>
      <c r="E168" s="148">
        <f>IF(Totais_Nº!F168="x","//",ROUND((Totais_Nº!F168/Totais_Nº!$D168)*100,2))</f>
        <v>65.010000000000005</v>
      </c>
      <c r="F168" s="151"/>
      <c r="G168" s="148">
        <f>IF(Totais_Nº!H168="x","//",ROUND((Totais_Nº!H168/Totais_Nº!$C168)*100,2))</f>
        <v>9.66</v>
      </c>
      <c r="H168" s="154"/>
      <c r="I168" s="148">
        <f>IF(Totais_Nº!K168="x","//",ROUND((Totais_Nº!K168/Totais_Nº!$J168)*100,2))</f>
        <v>7.37</v>
      </c>
      <c r="J168" s="150">
        <f>IF(Totais_Nº!L168="x","//",ROUND((Totais_Nº!L168/Totais_Nº!$K168)*100,2))</f>
        <v>86.2</v>
      </c>
      <c r="K168" s="148">
        <f>IF(Totais_Nº!M168="x","//",ROUND((Totais_Nº!M168/Totais_Nº!$K168)*100,2))</f>
        <v>72.22</v>
      </c>
      <c r="L168" s="151"/>
      <c r="M168" s="150">
        <f>IF(Totais_Nº!O168="//","//",ROUND((Totais_Nº!O168/Totais_Nº!$J168)*100,2))</f>
        <v>7.88</v>
      </c>
      <c r="N168" s="150"/>
    </row>
    <row r="169" spans="1:15" s="9" customFormat="1" ht="15" customHeight="1" x14ac:dyDescent="0.25">
      <c r="A169" s="32"/>
      <c r="B169" s="94">
        <v>2017</v>
      </c>
      <c r="C169" s="148">
        <f>IF(Totais_Nº!D169="x","//",ROUND((Totais_Nº!D169/Totais_Nº!$C169)*100,2))</f>
        <v>10.24</v>
      </c>
      <c r="D169" s="150">
        <f>IF(Totais_Nº!E169="x","//",ROUND((Totais_Nº!E169/Totais_Nº!$D169)*100,2))</f>
        <v>73.25</v>
      </c>
      <c r="E169" s="148">
        <f>IF(Totais_Nº!F169="x","//",ROUND((Totais_Nº!F169/Totais_Nº!$D169)*100,2))</f>
        <v>58.29</v>
      </c>
      <c r="F169" s="148">
        <f>IF(Totais_Nº!G169="x","//",ROUND((Totais_Nº!G169/Totais_Nº!$D169)*100,2))</f>
        <v>38.659999999999997</v>
      </c>
      <c r="G169" s="148">
        <f>IF(Totais_Nº!H169="x","//",ROUND((Totais_Nº!H169/Totais_Nº!$C169)*100,2))</f>
        <v>10.16</v>
      </c>
      <c r="H169" s="154"/>
      <c r="I169" s="148">
        <f>IF(Totais_Nº!K169="x","//",ROUND((Totais_Nº!K169/Totais_Nº!$J169)*100,2))</f>
        <v>7.65</v>
      </c>
      <c r="J169" s="150">
        <f>IF(Totais_Nº!L169="x","//",ROUND((Totais_Nº!L169/Totais_Nº!$K169)*100,2))</f>
        <v>86.45</v>
      </c>
      <c r="K169" s="148">
        <f>IF(Totais_Nº!M169="x","//",ROUND((Totais_Nº!M169/Totais_Nº!$K169)*100,2))</f>
        <v>72.91</v>
      </c>
      <c r="L169" s="148">
        <f>IF(Totais_Nº!N169="x","//",ROUND((Totais_Nº!N169/Totais_Nº!$K169)*100,2))</f>
        <v>49.93</v>
      </c>
      <c r="M169" s="150">
        <f>IF(Totais_Nº!O169="//","//",ROUND((Totais_Nº!O169/Totais_Nº!$J169)*100,2))</f>
        <v>7.69</v>
      </c>
      <c r="N169" s="150"/>
    </row>
    <row r="170" spans="1:15" s="9" customFormat="1" ht="15" customHeight="1" x14ac:dyDescent="0.25">
      <c r="A170" s="14"/>
      <c r="B170" s="94">
        <v>2016</v>
      </c>
      <c r="C170" s="148">
        <f>IF(Totais_Nº!D170="x","//",ROUND((Totais_Nº!D170/Totais_Nº!$C170)*100,2))</f>
        <v>10.69</v>
      </c>
      <c r="D170" s="150">
        <f>IF(Totais_Nº!E170="x","//",ROUND((Totais_Nº!E170/Totais_Nº!$D170)*100,2))</f>
        <v>75.739999999999995</v>
      </c>
      <c r="E170" s="148">
        <f>IF(Totais_Nº!F170="x","//",ROUND((Totais_Nº!F170/Totais_Nº!$D170)*100,2))</f>
        <v>59.44</v>
      </c>
      <c r="F170" s="148">
        <f>IF(Totais_Nº!G170="x","//",ROUND((Totais_Nº!G170/Totais_Nº!$D170)*100,2))</f>
        <v>39.15</v>
      </c>
      <c r="G170" s="148">
        <f>IF(Totais_Nº!H170="x","//",ROUND((Totais_Nº!H170/Totais_Nº!$C170)*100,2))</f>
        <v>10.49</v>
      </c>
      <c r="H170" s="154"/>
      <c r="I170" s="148">
        <f>IF(Totais_Nº!K170="x","//",ROUND((Totais_Nº!K170/Totais_Nº!$J170)*100,2))</f>
        <v>8.1199999999999992</v>
      </c>
      <c r="J170" s="150">
        <f>IF(Totais_Nº!L170="x","//",ROUND((Totais_Nº!L170/Totais_Nº!$K170)*100,2))</f>
        <v>87.43</v>
      </c>
      <c r="K170" s="148">
        <f>IF(Totais_Nº!M170="x","//",ROUND((Totais_Nº!M170/Totais_Nº!$K170)*100,2))</f>
        <v>73.97</v>
      </c>
      <c r="L170" s="148">
        <f>IF(Totais_Nº!N170="x","//",ROUND((Totais_Nº!N170/Totais_Nº!$K170)*100,2))</f>
        <v>49.74</v>
      </c>
      <c r="M170" s="150">
        <f>IF(Totais_Nº!O170="//","//",ROUND((Totais_Nº!O170/Totais_Nº!$J170)*100,2))</f>
        <v>8.18</v>
      </c>
      <c r="N170" s="150"/>
    </row>
    <row r="171" spans="1:15" s="9" customFormat="1" ht="15" customHeight="1" x14ac:dyDescent="0.25">
      <c r="A171" s="14"/>
      <c r="B171" s="94">
        <v>2015</v>
      </c>
      <c r="C171" s="148">
        <f>IF(Totais_Nº!D171="x","//",ROUND((Totais_Nº!D171/Totais_Nº!$C171)*100,2))</f>
        <v>11.71</v>
      </c>
      <c r="D171" s="150">
        <f>IF(Totais_Nº!E171="x","//",ROUND((Totais_Nº!E171/Totais_Nº!$D171)*100,2))</f>
        <v>76.81</v>
      </c>
      <c r="E171" s="148">
        <f>IF(Totais_Nº!F171="x","//",ROUND((Totais_Nº!F171/Totais_Nº!$D171)*100,2))</f>
        <v>61.07</v>
      </c>
      <c r="F171" s="148">
        <f>IF(Totais_Nº!G171="x","//",ROUND((Totais_Nº!G171/Totais_Nº!$D171)*100,2))</f>
        <v>39.15</v>
      </c>
      <c r="G171" s="148">
        <f>IF(Totais_Nº!H171="x","//",ROUND((Totais_Nº!H171/Totais_Nº!$C171)*100,2))</f>
        <v>11.01</v>
      </c>
      <c r="H171" s="154"/>
      <c r="I171" s="148">
        <f>IF(Totais_Nº!K171="x","//",ROUND((Totais_Nº!K171/Totais_Nº!$J171)*100,2))</f>
        <v>9.1</v>
      </c>
      <c r="J171" s="150">
        <f>IF(Totais_Nº!L171="x","//",ROUND((Totais_Nº!L171/Totais_Nº!$K171)*100,2))</f>
        <v>88.69</v>
      </c>
      <c r="K171" s="148">
        <f>IF(Totais_Nº!M171="x","//",ROUND((Totais_Nº!M171/Totais_Nº!$K171)*100,2))</f>
        <v>75.36</v>
      </c>
      <c r="L171" s="148">
        <f>IF(Totais_Nº!N171="x","//",ROUND((Totais_Nº!N171/Totais_Nº!$K171)*100,2))</f>
        <v>52.11</v>
      </c>
      <c r="M171" s="150">
        <f>IF(Totais_Nº!O171="//","//",ROUND((Totais_Nº!O171/Totais_Nº!$J171)*100,2))</f>
        <v>8.64</v>
      </c>
      <c r="N171" s="150"/>
    </row>
    <row r="172" spans="1:15" s="9" customFormat="1" ht="15" customHeight="1" x14ac:dyDescent="0.25">
      <c r="A172" s="17"/>
      <c r="B172" s="94">
        <v>2014</v>
      </c>
      <c r="C172" s="148">
        <f>IF(Totais_Nº!D172="x","//",ROUND((Totais_Nº!D172/Totais_Nº!$C172)*100,2))</f>
        <v>11.48</v>
      </c>
      <c r="D172" s="150">
        <f>IF(Totais_Nº!E172="x","//",ROUND((Totais_Nº!E172/Totais_Nº!$D172)*100,2))</f>
        <v>76.31</v>
      </c>
      <c r="E172" s="148">
        <f>IF(Totais_Nº!F172="x","//",ROUND((Totais_Nº!F172/Totais_Nº!$D172)*100,2))</f>
        <v>59.84</v>
      </c>
      <c r="F172" s="148">
        <f>IF(Totais_Nº!G172="x","//",ROUND((Totais_Nº!G172/Totais_Nº!$D172)*100,2))</f>
        <v>37.909999999999997</v>
      </c>
      <c r="G172" s="148">
        <f>IF(Totais_Nº!H172="x","//",ROUND((Totais_Nº!H172/Totais_Nº!$C172)*100,2))</f>
        <v>11.24</v>
      </c>
      <c r="H172" s="154"/>
      <c r="I172" s="148">
        <f>IF(Totais_Nº!K172="x","//",ROUND((Totais_Nº!K172/Totais_Nº!$J172)*100,2))</f>
        <v>9.09</v>
      </c>
      <c r="J172" s="150">
        <f>IF(Totais_Nº!L172="x","//",ROUND((Totais_Nº!L172/Totais_Nº!$K172)*100,2))</f>
        <v>87.29</v>
      </c>
      <c r="K172" s="148">
        <f>IF(Totais_Nº!M172="x","//",ROUND((Totais_Nº!M172/Totais_Nº!$K172)*100,2))</f>
        <v>73.64</v>
      </c>
      <c r="L172" s="148">
        <f>IF(Totais_Nº!N172="x","//",ROUND((Totais_Nº!N172/Totais_Nº!$K172)*100,2))</f>
        <v>51.17</v>
      </c>
      <c r="M172" s="150">
        <f>IF(Totais_Nº!O172="//","//",ROUND((Totais_Nº!O172/Totais_Nº!$J172)*100,2))</f>
        <v>9.1</v>
      </c>
      <c r="N172" s="150"/>
    </row>
    <row r="173" spans="1:15" s="9" customFormat="1" ht="15" customHeight="1" x14ac:dyDescent="0.25">
      <c r="A173" s="17"/>
      <c r="B173" s="94">
        <v>2013</v>
      </c>
      <c r="C173" s="148">
        <f>IF(Totais_Nº!D173="x","//",ROUND((Totais_Nº!D173/Totais_Nº!$C173)*100,2))</f>
        <v>12.48</v>
      </c>
      <c r="D173" s="148">
        <f>IF(Totais_Nº!E173="x","//",ROUND((Totais_Nº!E173/Totais_Nº!$D173)*100,2))</f>
        <v>78.05</v>
      </c>
      <c r="E173" s="148">
        <f>IF(Totais_Nº!F173="x","//",ROUND((Totais_Nº!F173/Totais_Nº!$D173)*100,2))</f>
        <v>62.7</v>
      </c>
      <c r="F173" s="148">
        <f>IF(Totais_Nº!G173="x","//",ROUND((Totais_Nº!G173/Totais_Nº!$D173)*100,2))</f>
        <v>40.97</v>
      </c>
      <c r="G173" s="148">
        <f>IF(Totais_Nº!H173="x","//",ROUND((Totais_Nº!H173/Totais_Nº!$C173)*100,2))</f>
        <v>11.95</v>
      </c>
      <c r="H173" s="154"/>
      <c r="I173" s="148">
        <f>IF(Totais_Nº!K173="x","//",ROUND((Totais_Nº!K173/Totais_Nº!$J173)*100,2))</f>
        <v>9.74</v>
      </c>
      <c r="J173" s="148">
        <f>IF(Totais_Nº!L173="x","//",ROUND((Totais_Nº!L173/Totais_Nº!$K173)*100,2))</f>
        <v>89.09</v>
      </c>
      <c r="K173" s="148">
        <f>IF(Totais_Nº!M173="x","//",ROUND((Totais_Nº!M173/Totais_Nº!$K173)*100,2))</f>
        <v>76.25</v>
      </c>
      <c r="L173" s="148">
        <f>IF(Totais_Nº!N173="x","//",ROUND((Totais_Nº!N173/Totais_Nº!$K173)*100,2))</f>
        <v>53.13</v>
      </c>
      <c r="M173" s="148">
        <f>IF(Totais_Nº!O173="//","//",ROUND((Totais_Nº!O173/Totais_Nº!$J173)*100,2))</f>
        <v>9.41</v>
      </c>
      <c r="N173" s="148"/>
    </row>
    <row r="174" spans="1:15" s="1" customFormat="1" ht="15" customHeight="1" x14ac:dyDescent="0.25">
      <c r="A174" s="28"/>
      <c r="B174" s="94">
        <v>2012</v>
      </c>
      <c r="C174" s="148">
        <f>IF(Totais_Nº!D174="x","//",ROUND((Totais_Nº!D174/Totais_Nº!$C174)*100,2))</f>
        <v>9.92</v>
      </c>
      <c r="D174" s="148">
        <f>IF(Totais_Nº!E174="x","//",ROUND((Totais_Nº!E174/Totais_Nº!$D174)*100,2))</f>
        <v>74.989999999999995</v>
      </c>
      <c r="E174" s="148">
        <f>IF(Totais_Nº!F174="x","//",ROUND((Totais_Nº!F174/Totais_Nº!$D174)*100,2))</f>
        <v>57.52</v>
      </c>
      <c r="F174" s="148">
        <f>IF(Totais_Nº!G174="x","//",ROUND((Totais_Nº!G174/Totais_Nº!$D174)*100,2))</f>
        <v>36.53</v>
      </c>
      <c r="G174" s="148">
        <f>IF(Totais_Nº!H174="x","//",ROUND((Totais_Nº!H174/Totais_Nº!$C174)*100,2))</f>
        <v>14.46</v>
      </c>
      <c r="H174" s="154"/>
      <c r="I174" s="148">
        <f>IF(Totais_Nº!K174="x","//",ROUND((Totais_Nº!K174/Totais_Nº!$J174)*100,2))</f>
        <v>7.38</v>
      </c>
      <c r="J174" s="148">
        <f>IF(Totais_Nº!L174="x","//",ROUND((Totais_Nº!L174/Totais_Nº!$K174)*100,2))</f>
        <v>86.29</v>
      </c>
      <c r="K174" s="148">
        <f>IF(Totais_Nº!M174="x","//",ROUND((Totais_Nº!M174/Totais_Nº!$K174)*100,2))</f>
        <v>71.349999999999994</v>
      </c>
      <c r="L174" s="148">
        <f>IF(Totais_Nº!N174="x","//",ROUND((Totais_Nº!N174/Totais_Nº!$K174)*100,2))</f>
        <v>48.22</v>
      </c>
      <c r="M174" s="148">
        <f>IF(Totais_Nº!O174="//","//",ROUND((Totais_Nº!O174/Totais_Nº!$J174)*100,2))</f>
        <v>11.45</v>
      </c>
      <c r="N174" s="148"/>
      <c r="O174" s="9"/>
    </row>
    <row r="175" spans="1:15" s="1" customFormat="1" ht="15" customHeight="1" x14ac:dyDescent="0.25">
      <c r="B175" s="94">
        <v>2011</v>
      </c>
      <c r="C175" s="148">
        <f>IF(Totais_Nº!D175="x","//",ROUND((Totais_Nº!D175/Totais_Nº!$C175)*100,2))</f>
        <v>9.7799999999999994</v>
      </c>
      <c r="D175" s="148">
        <f>IF(Totais_Nº!E175="x","//",ROUND((Totais_Nº!E175/Totais_Nº!$D175)*100,2))</f>
        <v>73.89</v>
      </c>
      <c r="E175" s="148">
        <f>IF(Totais_Nº!F175="x","//",ROUND((Totais_Nº!F175/Totais_Nº!$D175)*100,2))</f>
        <v>55.49</v>
      </c>
      <c r="F175" s="148">
        <f>IF(Totais_Nº!G175="x","//",ROUND((Totais_Nº!G175/Totais_Nº!$D175)*100,2))</f>
        <v>33.86</v>
      </c>
      <c r="G175" s="148">
        <f>IF(Totais_Nº!H175="x","//",ROUND((Totais_Nº!H175/Totais_Nº!$C175)*100,2))</f>
        <v>13.9</v>
      </c>
      <c r="H175" s="154"/>
      <c r="I175" s="148">
        <f>IF(Totais_Nº!K175="x","//",ROUND((Totais_Nº!K175/Totais_Nº!$J175)*100,2))</f>
        <v>7.67</v>
      </c>
      <c r="J175" s="148">
        <f>IF(Totais_Nº!L175="x","//",ROUND((Totais_Nº!L175/Totais_Nº!$K175)*100,2))</f>
        <v>84.97</v>
      </c>
      <c r="K175" s="148">
        <f>IF(Totais_Nº!M175="x","//",ROUND((Totais_Nº!M175/Totais_Nº!$K175)*100,2))</f>
        <v>68.739999999999995</v>
      </c>
      <c r="L175" s="148">
        <f>IF(Totais_Nº!N175="x","//",ROUND((Totais_Nº!N175/Totais_Nº!$K175)*100,2))</f>
        <v>44.6</v>
      </c>
      <c r="M175" s="148">
        <f>IF(Totais_Nº!O175="//","//",ROUND((Totais_Nº!O175/Totais_Nº!$J175)*100,2))</f>
        <v>11.42</v>
      </c>
      <c r="N175" s="148"/>
    </row>
    <row r="176" spans="1:15" s="1" customFormat="1" ht="15" customHeight="1" x14ac:dyDescent="0.25">
      <c r="A176" s="29"/>
      <c r="B176" s="94">
        <v>2010</v>
      </c>
      <c r="C176" s="148">
        <f>IF(Totais_Nº!D176="x","//",ROUND((Totais_Nº!D176/Totais_Nº!$C176)*100,2))</f>
        <v>8.9600000000000009</v>
      </c>
      <c r="D176" s="148">
        <f>IF(Totais_Nº!E176="x","//",ROUND((Totais_Nº!E176/Totais_Nº!$D176)*100,2))</f>
        <v>75.150000000000006</v>
      </c>
      <c r="E176" s="148">
        <f>IF(Totais_Nº!F176="x","//",ROUND((Totais_Nº!F176/Totais_Nº!$D176)*100,2))</f>
        <v>55.88</v>
      </c>
      <c r="F176" s="148">
        <f>IF(Totais_Nº!G176="x","//",ROUND((Totais_Nº!G176/Totais_Nº!$D176)*100,2))</f>
        <v>32.06</v>
      </c>
      <c r="G176" s="148">
        <f>IF(Totais_Nº!H176="x","//",ROUND((Totais_Nº!H176/Totais_Nº!$C176)*100,2))</f>
        <v>12.69</v>
      </c>
      <c r="H176" s="154"/>
      <c r="I176" s="148">
        <f>IF(Totais_Nº!K176="x","//",ROUND((Totais_Nº!K176/Totais_Nº!$J176)*100,2))</f>
        <v>9.83</v>
      </c>
      <c r="J176" s="148">
        <f>IF(Totais_Nº!L176="x","//",ROUND((Totais_Nº!L176/Totais_Nº!$K176)*100,2))</f>
        <v>86.1</v>
      </c>
      <c r="K176" s="148">
        <f>IF(Totais_Nº!M176="x","//",ROUND((Totais_Nº!M176/Totais_Nº!$K176)*100,2))</f>
        <v>70.3</v>
      </c>
      <c r="L176" s="148">
        <f>IF(Totais_Nº!N176="x","//",ROUND((Totais_Nº!N176/Totais_Nº!$K176)*100,2))</f>
        <v>43.64</v>
      </c>
      <c r="M176" s="148">
        <f>IF(Totais_Nº!O176="//","//",ROUND((Totais_Nº!O176/Totais_Nº!$J176)*100,2))</f>
        <v>10.08</v>
      </c>
      <c r="N176" s="148"/>
    </row>
    <row r="177" spans="1:15" s="1" customFormat="1" ht="15" customHeight="1" x14ac:dyDescent="0.25">
      <c r="A177" s="18"/>
      <c r="B177" s="94">
        <v>2009</v>
      </c>
      <c r="C177" s="148">
        <f>IF(Totais_Nº!D177="x","//",ROUND((Totais_Nº!D177/Totais_Nº!$C177)*100,2))</f>
        <v>9.2100000000000009</v>
      </c>
      <c r="D177" s="148">
        <f>IF(Totais_Nº!E177="x","//",ROUND((Totais_Nº!E177/Totais_Nº!$D177)*100,2))</f>
        <v>73.23</v>
      </c>
      <c r="E177" s="148">
        <f>IF(Totais_Nº!F177="x","//",ROUND((Totais_Nº!F177/Totais_Nº!$D177)*100,2))</f>
        <v>54.86</v>
      </c>
      <c r="F177" s="148">
        <f>IF(Totais_Nº!G177="x","//",ROUND((Totais_Nº!G177/Totais_Nº!$D177)*100,2))</f>
        <v>30.17</v>
      </c>
      <c r="G177" s="148">
        <f>IF(Totais_Nº!H177="x","//",ROUND((Totais_Nº!H177/Totais_Nº!$C177)*100,2))</f>
        <v>13.52</v>
      </c>
      <c r="H177" s="154"/>
      <c r="I177" s="148">
        <f>IF(Totais_Nº!K177="x","//",ROUND((Totais_Nº!K177/Totais_Nº!$J177)*100,2))</f>
        <v>8.1999999999999993</v>
      </c>
      <c r="J177" s="148">
        <f>IF(Totais_Nº!L177="x","//",ROUND((Totais_Nº!L177/Totais_Nº!$K177)*100,2))</f>
        <v>84.83</v>
      </c>
      <c r="K177" s="148">
        <f>IF(Totais_Nº!M177="x","//",ROUND((Totais_Nº!M177/Totais_Nº!$K177)*100,2))</f>
        <v>70.400000000000006</v>
      </c>
      <c r="L177" s="148">
        <f>IF(Totais_Nº!N177="x","//",ROUND((Totais_Nº!N177/Totais_Nº!$K177)*100,2))</f>
        <v>41.92</v>
      </c>
      <c r="M177" s="148">
        <f>IF(Totais_Nº!O177="//","//",ROUND((Totais_Nº!O177/Totais_Nº!$J177)*100,2))</f>
        <v>10.11</v>
      </c>
      <c r="N177" s="148"/>
    </row>
    <row r="178" spans="1:15" s="1" customFormat="1" ht="15" customHeight="1" x14ac:dyDescent="0.25">
      <c r="A178" s="14"/>
      <c r="B178" s="94">
        <v>2008</v>
      </c>
      <c r="C178" s="153">
        <f>IF(Totais_Nº!D178="x","//",ROUND((Totais_Nº!D178/Totais_Nº!$C178)*100,2))</f>
        <v>10.84</v>
      </c>
      <c r="D178" s="153">
        <f>IF(Totais_Nº!E178="x","//",ROUND((Totais_Nº!E178/Totais_Nº!$D178)*100,2))</f>
        <v>75.260000000000005</v>
      </c>
      <c r="E178" s="153">
        <f>IF(Totais_Nº!F178="x","//",ROUND((Totais_Nº!F178/Totais_Nº!$D178)*100,2))</f>
        <v>53.59</v>
      </c>
      <c r="F178" s="153">
        <f>IF(Totais_Nº!G178="x","//",ROUND((Totais_Nº!G178/Totais_Nº!$D178)*100,2))</f>
        <v>28.06</v>
      </c>
      <c r="G178" s="153">
        <f>IF(Totais_Nº!H178="x","//",ROUND((Totais_Nº!H178/Totais_Nº!$C178)*100,2))</f>
        <v>12.71</v>
      </c>
      <c r="H178" s="153"/>
      <c r="I178" s="153">
        <f>IF(Totais_Nº!K178="x","//",ROUND((Totais_Nº!K178/Totais_Nº!$J178)*100,2))</f>
        <v>9.06</v>
      </c>
      <c r="J178" s="153">
        <f>IF(Totais_Nº!L178="x","//",ROUND((Totais_Nº!L178/Totais_Nº!$K178)*100,2))</f>
        <v>79.989999999999995</v>
      </c>
      <c r="K178" s="153">
        <f>IF(Totais_Nº!M178="x","//",ROUND((Totais_Nº!M178/Totais_Nº!$K178)*100,2))</f>
        <v>65.67</v>
      </c>
      <c r="L178" s="153">
        <f>IF(Totais_Nº!N178="x","//",ROUND((Totais_Nº!N178/Totais_Nº!$K178)*100,2))</f>
        <v>38.61</v>
      </c>
      <c r="M178" s="153">
        <f>IF(Totais_Nº!O178="//","//",ROUND((Totais_Nº!O178/Totais_Nº!$J178)*100,2))</f>
        <v>10.050000000000001</v>
      </c>
      <c r="N178" s="153"/>
    </row>
    <row r="179" spans="1:15" s="9" customFormat="1" ht="15" customHeight="1" collapsed="1" x14ac:dyDescent="0.25">
      <c r="A179" s="14"/>
      <c r="B179" s="90" t="s">
        <v>14</v>
      </c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</row>
    <row r="180" spans="1:15" s="9" customFormat="1" ht="15" customHeight="1" x14ac:dyDescent="0.25">
      <c r="A180" s="14"/>
      <c r="B180" s="91">
        <v>2022</v>
      </c>
      <c r="C180" s="146">
        <f>IF(Totais_Nº!D180="x","//",ROUND((Totais_Nº!D180/Totais_Nº!$C180)*100,2))</f>
        <v>24.6</v>
      </c>
      <c r="D180" s="147"/>
      <c r="E180" s="147"/>
      <c r="F180" s="147"/>
      <c r="G180" s="146">
        <f>IF(Totais_Nº!H180="x","//",ROUND((Totais_Nº!H180/Totais_Nº!$C180)*100,2))</f>
        <v>10.77</v>
      </c>
      <c r="H180" s="146" t="s">
        <v>301</v>
      </c>
      <c r="I180" s="146">
        <f>IF(Totais_Nº!K180="x","//",ROUND((Totais_Nº!K180/Totais_Nº!$J180)*100,2))</f>
        <v>15.53</v>
      </c>
      <c r="J180" s="147"/>
      <c r="K180" s="147"/>
      <c r="L180" s="147"/>
      <c r="M180" s="146" t="s">
        <v>159</v>
      </c>
      <c r="N180" s="146"/>
    </row>
    <row r="181" spans="1:15" s="9" customFormat="1" ht="15" customHeight="1" x14ac:dyDescent="0.25">
      <c r="A181" s="14"/>
      <c r="B181" s="94">
        <v>2021</v>
      </c>
      <c r="C181" s="148">
        <f>IF(Totais_Nº!D181="x","//",ROUND((Totais_Nº!D181/Totais_Nº!$C181)*100,2))</f>
        <v>18.37</v>
      </c>
      <c r="D181" s="148">
        <f>IF(Totais_Nº!E181="x","//",ROUND((Totais_Nº!E181/Totais_Nº!$D181)*100,2))</f>
        <v>70.89</v>
      </c>
      <c r="E181" s="149"/>
      <c r="F181" s="149"/>
      <c r="G181" s="148">
        <f>IF(Totais_Nº!H181="x","//",ROUND((Totais_Nº!H181/Totais_Nº!$C181)*100,2))</f>
        <v>11.89</v>
      </c>
      <c r="H181" s="148" t="s">
        <v>300</v>
      </c>
      <c r="I181" s="148">
        <f>IF(Totais_Nº!K181="x","//",ROUND((Totais_Nº!K181/Totais_Nº!$J181)*100,2))</f>
        <v>8.75</v>
      </c>
      <c r="J181" s="148">
        <f>IF(Totais_Nº!L181="x","//",ROUND((Totais_Nº!L181/Totais_Nº!$K181)*100,2))</f>
        <v>88.03</v>
      </c>
      <c r="K181" s="149"/>
      <c r="L181" s="149"/>
      <c r="M181" s="148">
        <f>IF(Totais_Nº!O181="//","//",ROUND((Totais_Nº!O181/Totais_Nº!$J181)*100,2))</f>
        <v>7.88</v>
      </c>
      <c r="N181" s="148" t="s">
        <v>300</v>
      </c>
    </row>
    <row r="182" spans="1:15" s="9" customFormat="1" ht="15" customHeight="1" x14ac:dyDescent="0.25">
      <c r="A182" s="14"/>
      <c r="B182" s="94">
        <v>2020</v>
      </c>
      <c r="C182" s="150">
        <f>IF(Totais_Nº!D182="x","//",ROUND((Totais_Nº!D182/Totais_Nº!$C182)*100,2))</f>
        <v>17.03</v>
      </c>
      <c r="D182" s="148">
        <f>IF(Totais_Nº!E182="x","//",ROUND((Totais_Nº!E182/Totais_Nº!$D182)*100,2))</f>
        <v>69.989999999999995</v>
      </c>
      <c r="E182" s="148">
        <f>IF(Totais_Nº!F182="x","//",ROUND((Totais_Nº!F182/Totais_Nº!$D182)*100,2))</f>
        <v>52.05</v>
      </c>
      <c r="F182" s="149"/>
      <c r="G182" s="148">
        <f>IF(Totais_Nº!H182="x","//",ROUND((Totais_Nº!H182/Totais_Nº!$C182)*100,2))</f>
        <v>13.1</v>
      </c>
      <c r="H182" s="148"/>
      <c r="I182" s="148">
        <f>IF(Totais_Nº!K182="x","//",ROUND((Totais_Nº!K182/Totais_Nº!$J182)*100,2))</f>
        <v>9.52</v>
      </c>
      <c r="J182" s="148">
        <f>IF(Totais_Nº!L182="x","//",ROUND((Totais_Nº!L182/Totais_Nº!$K182)*100,2))</f>
        <v>81.14</v>
      </c>
      <c r="K182" s="148">
        <f>IF(Totais_Nº!M182="x","//",ROUND((Totais_Nº!M182/Totais_Nº!$K182)*100,2))</f>
        <v>70.38</v>
      </c>
      <c r="L182" s="149"/>
      <c r="M182" s="148">
        <f>IF(Totais_Nº!O182="//","//",ROUND((Totais_Nº!O182/Totais_Nº!$J182)*100,2))</f>
        <v>9.4</v>
      </c>
      <c r="N182" s="148"/>
    </row>
    <row r="183" spans="1:15" s="9" customFormat="1" ht="15" customHeight="1" x14ac:dyDescent="0.25">
      <c r="A183" s="14"/>
      <c r="B183" s="94">
        <v>2019</v>
      </c>
      <c r="C183" s="148">
        <f>IF(Totais_Nº!D183="x","//",ROUND((Totais_Nº!D183/Totais_Nº!$C183)*100,2))</f>
        <v>24.46</v>
      </c>
      <c r="D183" s="150">
        <f>IF(Totais_Nº!E183="x","//",ROUND((Totais_Nº!E183/Totais_Nº!$D183)*100,2))</f>
        <v>78.42</v>
      </c>
      <c r="E183" s="148">
        <f>IF(Totais_Nº!F183="x","//",ROUND((Totais_Nº!F183/Totais_Nº!$D183)*100,2))</f>
        <v>59.7</v>
      </c>
      <c r="F183" s="151"/>
      <c r="G183" s="148">
        <f>IF(Totais_Nº!H183="x","//",ROUND((Totais_Nº!H183/Totais_Nº!$C183)*100,2))</f>
        <v>10.6</v>
      </c>
      <c r="H183" s="152"/>
      <c r="I183" s="148">
        <f>IF(Totais_Nº!K183="x","//",ROUND((Totais_Nº!K183/Totais_Nº!$J183)*100,2))</f>
        <v>17.11</v>
      </c>
      <c r="J183" s="150">
        <f>IF(Totais_Nº!L183="x","//",ROUND((Totais_Nº!L183/Totais_Nº!$K183)*100,2))</f>
        <v>88.58</v>
      </c>
      <c r="K183" s="148">
        <f>IF(Totais_Nº!M183="x","//",ROUND((Totais_Nº!M183/Totais_Nº!$K183)*100,2))</f>
        <v>72.569999999999993</v>
      </c>
      <c r="L183" s="151"/>
      <c r="M183" s="150">
        <f>IF(Totais_Nº!O183="//","//",ROUND((Totais_Nº!O183/Totais_Nº!$J183)*100,2))</f>
        <v>7.78</v>
      </c>
      <c r="N183" s="150"/>
    </row>
    <row r="184" spans="1:15" s="9" customFormat="1" ht="15" customHeight="1" x14ac:dyDescent="0.25">
      <c r="A184" s="14"/>
      <c r="B184" s="94">
        <v>2018</v>
      </c>
      <c r="C184" s="148">
        <f>IF(Totais_Nº!D184="x","//",ROUND((Totais_Nº!D184/Totais_Nº!$C184)*100,2))</f>
        <v>16.54</v>
      </c>
      <c r="D184" s="150">
        <f>IF(Totais_Nº!E184="x","//",ROUND((Totais_Nº!E184/Totais_Nº!$D184)*100,2))</f>
        <v>80.11</v>
      </c>
      <c r="E184" s="148">
        <f>IF(Totais_Nº!F184="x","//",ROUND((Totais_Nº!F184/Totais_Nº!$D184)*100,2))</f>
        <v>63.05</v>
      </c>
      <c r="F184" s="151"/>
      <c r="G184" s="148">
        <f>IF(Totais_Nº!H184="x","//",ROUND((Totais_Nº!H184/Totais_Nº!$C184)*100,2))</f>
        <v>8.0500000000000007</v>
      </c>
      <c r="H184" s="154"/>
      <c r="I184" s="148">
        <f>IF(Totais_Nº!K184="x","//",ROUND((Totais_Nº!K184/Totais_Nº!$J184)*100,2))</f>
        <v>10.14</v>
      </c>
      <c r="J184" s="150">
        <f>IF(Totais_Nº!L184="x","//",ROUND((Totais_Nº!L184/Totais_Nº!$K184)*100,2))</f>
        <v>90.07</v>
      </c>
      <c r="K184" s="148">
        <f>IF(Totais_Nº!M184="x","//",ROUND((Totais_Nº!M184/Totais_Nº!$K184)*100,2))</f>
        <v>77.03</v>
      </c>
      <c r="L184" s="151"/>
      <c r="M184" s="150">
        <f>IF(Totais_Nº!O184="//","//",ROUND((Totais_Nº!O184/Totais_Nº!$J184)*100,2))</f>
        <v>6.19</v>
      </c>
      <c r="N184" s="150"/>
    </row>
    <row r="185" spans="1:15" s="9" customFormat="1" ht="15" customHeight="1" x14ac:dyDescent="0.25">
      <c r="A185" s="32"/>
      <c r="B185" s="94">
        <v>2017</v>
      </c>
      <c r="C185" s="148">
        <f>IF(Totais_Nº!D185="x","//",ROUND((Totais_Nº!D185/Totais_Nº!$C185)*100,2))</f>
        <v>10.36</v>
      </c>
      <c r="D185" s="150">
        <f>IF(Totais_Nº!E185="x","//",ROUND((Totais_Nº!E185/Totais_Nº!$D185)*100,2))</f>
        <v>71.31</v>
      </c>
      <c r="E185" s="148">
        <f>IF(Totais_Nº!F185="x","//",ROUND((Totais_Nº!F185/Totais_Nº!$D185)*100,2))</f>
        <v>57.58</v>
      </c>
      <c r="F185" s="148">
        <f>IF(Totais_Nº!G185="x","//",ROUND((Totais_Nº!G185/Totais_Nº!$D185)*100,2))</f>
        <v>38.659999999999997</v>
      </c>
      <c r="G185" s="148">
        <f>IF(Totais_Nº!H185="x","//",ROUND((Totais_Nº!H185/Totais_Nº!$C185)*100,2))</f>
        <v>7.54</v>
      </c>
      <c r="H185" s="154"/>
      <c r="I185" s="148">
        <f>IF(Totais_Nº!K185="x","//",ROUND((Totais_Nº!K185/Totais_Nº!$J185)*100,2))</f>
        <v>7.17</v>
      </c>
      <c r="J185" s="150">
        <f>IF(Totais_Nº!L185="x","//",ROUND((Totais_Nº!L185/Totais_Nº!$K185)*100,2))</f>
        <v>89.68</v>
      </c>
      <c r="K185" s="148">
        <f>IF(Totais_Nº!M185="x","//",ROUND((Totais_Nº!M185/Totais_Nº!$K185)*100,2))</f>
        <v>77.290000000000006</v>
      </c>
      <c r="L185" s="148">
        <f>IF(Totais_Nº!N185="x","//",ROUND((Totais_Nº!N185/Totais_Nº!$K185)*100,2))</f>
        <v>52.33</v>
      </c>
      <c r="M185" s="150">
        <f>IF(Totais_Nº!O185="//","//",ROUND((Totais_Nº!O185/Totais_Nº!$J185)*100,2))</f>
        <v>5.56</v>
      </c>
      <c r="N185" s="150"/>
    </row>
    <row r="186" spans="1:15" s="9" customFormat="1" ht="15" customHeight="1" x14ac:dyDescent="0.25">
      <c r="A186" s="14"/>
      <c r="B186" s="94">
        <v>2016</v>
      </c>
      <c r="C186" s="148">
        <f>IF(Totais_Nº!D186="x","//",ROUND((Totais_Nº!D186/Totais_Nº!$C186)*100,2))</f>
        <v>7.78</v>
      </c>
      <c r="D186" s="150">
        <f>IF(Totais_Nº!E186="x","//",ROUND((Totais_Nº!E186/Totais_Nº!$D186)*100,2))</f>
        <v>78.42</v>
      </c>
      <c r="E186" s="148">
        <f>IF(Totais_Nº!F186="x","//",ROUND((Totais_Nº!F186/Totais_Nº!$D186)*100,2))</f>
        <v>64.33</v>
      </c>
      <c r="F186" s="148">
        <f>IF(Totais_Nº!G186="x","//",ROUND((Totais_Nº!G186/Totais_Nº!$D186)*100,2))</f>
        <v>46.64</v>
      </c>
      <c r="G186" s="148">
        <f>IF(Totais_Nº!H186="x","//",ROUND((Totais_Nº!H186/Totais_Nº!$C186)*100,2))</f>
        <v>6.67</v>
      </c>
      <c r="H186" s="154"/>
      <c r="I186" s="148">
        <f>IF(Totais_Nº!K186="x","//",ROUND((Totais_Nº!K186/Totais_Nº!$J186)*100,2))</f>
        <v>6.23</v>
      </c>
      <c r="J186" s="150">
        <f>IF(Totais_Nº!L186="x","//",ROUND((Totais_Nº!L186/Totais_Nº!$K186)*100,2))</f>
        <v>90.78</v>
      </c>
      <c r="K186" s="148">
        <f>IF(Totais_Nº!M186="x","//",ROUND((Totais_Nº!M186/Totais_Nº!$K186)*100,2))</f>
        <v>78.2</v>
      </c>
      <c r="L186" s="148">
        <f>IF(Totais_Nº!N186="x","//",ROUND((Totais_Nº!N186/Totais_Nº!$K186)*100,2))</f>
        <v>55.14</v>
      </c>
      <c r="M186" s="150">
        <f>IF(Totais_Nº!O186="//","//",ROUND((Totais_Nº!O186/Totais_Nº!$J186)*100,2))</f>
        <v>5.86</v>
      </c>
      <c r="N186" s="150"/>
    </row>
    <row r="187" spans="1:15" s="9" customFormat="1" ht="15" customHeight="1" x14ac:dyDescent="0.25">
      <c r="A187" s="14"/>
      <c r="B187" s="94">
        <v>2015</v>
      </c>
      <c r="C187" s="148">
        <f>IF(Totais_Nº!D187="x","//",ROUND((Totais_Nº!D187/Totais_Nº!$C187)*100,2))</f>
        <v>7.05</v>
      </c>
      <c r="D187" s="150">
        <f>IF(Totais_Nº!E187="x","//",ROUND((Totais_Nº!E187/Totais_Nº!$D187)*100,2))</f>
        <v>79.489999999999995</v>
      </c>
      <c r="E187" s="148">
        <f>IF(Totais_Nº!F187="x","//",ROUND((Totais_Nº!F187/Totais_Nº!$D187)*100,2))</f>
        <v>68.87</v>
      </c>
      <c r="F187" s="148">
        <f>IF(Totais_Nº!G187="x","//",ROUND((Totais_Nº!G187/Totais_Nº!$D187)*100,2))</f>
        <v>49.61</v>
      </c>
      <c r="G187" s="148">
        <f>IF(Totais_Nº!H187="x","//",ROUND((Totais_Nº!H187/Totais_Nº!$C187)*100,2))</f>
        <v>7.33</v>
      </c>
      <c r="H187" s="154"/>
      <c r="I187" s="148">
        <f>IF(Totais_Nº!K187="x","//",ROUND((Totais_Nº!K187/Totais_Nº!$J187)*100,2))</f>
        <v>6.41</v>
      </c>
      <c r="J187" s="150">
        <f>IF(Totais_Nº!L187="x","//",ROUND((Totais_Nº!L187/Totais_Nº!$K187)*100,2))</f>
        <v>88.46</v>
      </c>
      <c r="K187" s="148">
        <f>IF(Totais_Nº!M187="x","//",ROUND((Totais_Nº!M187/Totais_Nº!$K187)*100,2))</f>
        <v>76.62</v>
      </c>
      <c r="L187" s="148">
        <f>IF(Totais_Nº!N187="x","//",ROUND((Totais_Nº!N187/Totais_Nº!$K187)*100,2))</f>
        <v>54.86</v>
      </c>
      <c r="M187" s="150">
        <f>IF(Totais_Nº!O187="//","//",ROUND((Totais_Nº!O187/Totais_Nº!$J187)*100,2))</f>
        <v>6.98</v>
      </c>
      <c r="N187" s="150"/>
    </row>
    <row r="188" spans="1:15" s="9" customFormat="1" ht="15" customHeight="1" x14ac:dyDescent="0.25">
      <c r="A188" s="17"/>
      <c r="B188" s="94">
        <v>2014</v>
      </c>
      <c r="C188" s="148">
        <f>IF(Totais_Nº!D188="x","//",ROUND((Totais_Nº!D188/Totais_Nº!$C188)*100,2))</f>
        <v>6.71</v>
      </c>
      <c r="D188" s="150">
        <f>IF(Totais_Nº!E188="x","//",ROUND((Totais_Nº!E188/Totais_Nº!$D188)*100,2))</f>
        <v>80.650000000000006</v>
      </c>
      <c r="E188" s="148">
        <f>IF(Totais_Nº!F188="x","//",ROUND((Totais_Nº!F188/Totais_Nº!$D188)*100,2))</f>
        <v>66.959999999999994</v>
      </c>
      <c r="F188" s="148">
        <f>IF(Totais_Nº!G188="x","//",ROUND((Totais_Nº!G188/Totais_Nº!$D188)*100,2))</f>
        <v>49.93</v>
      </c>
      <c r="G188" s="148">
        <f>IF(Totais_Nº!H188="x","//",ROUND((Totais_Nº!H188/Totais_Nº!$C188)*100,2))</f>
        <v>7.87</v>
      </c>
      <c r="H188" s="154"/>
      <c r="I188" s="148">
        <f>IF(Totais_Nº!K188="x","//",ROUND((Totais_Nº!K188/Totais_Nº!$J188)*100,2))</f>
        <v>6.32</v>
      </c>
      <c r="J188" s="150">
        <f>IF(Totais_Nº!L188="x","//",ROUND((Totais_Nº!L188/Totais_Nº!$K188)*100,2))</f>
        <v>89.96</v>
      </c>
      <c r="K188" s="148">
        <f>IF(Totais_Nº!M188="x","//",ROUND((Totais_Nº!M188/Totais_Nº!$K188)*100,2))</f>
        <v>76.37</v>
      </c>
      <c r="L188" s="148">
        <f>IF(Totais_Nº!N188="x","//",ROUND((Totais_Nº!N188/Totais_Nº!$K188)*100,2))</f>
        <v>56.49</v>
      </c>
      <c r="M188" s="150">
        <f>IF(Totais_Nº!O188="//","//",ROUND((Totais_Nº!O188/Totais_Nº!$J188)*100,2))</f>
        <v>7.5</v>
      </c>
      <c r="N188" s="150"/>
    </row>
    <row r="189" spans="1:15" s="9" customFormat="1" ht="15" customHeight="1" x14ac:dyDescent="0.25">
      <c r="A189" s="17"/>
      <c r="B189" s="94">
        <v>2013</v>
      </c>
      <c r="C189" s="148">
        <f>IF(Totais_Nº!D189="x","//",ROUND((Totais_Nº!D189/Totais_Nº!$C189)*100,2))</f>
        <v>6.98</v>
      </c>
      <c r="D189" s="148">
        <f>IF(Totais_Nº!E189="x","//",ROUND((Totais_Nº!E189/Totais_Nº!$D189)*100,2))</f>
        <v>82.73</v>
      </c>
      <c r="E189" s="148">
        <f>IF(Totais_Nº!F189="x","//",ROUND((Totais_Nº!F189/Totais_Nº!$D189)*100,2))</f>
        <v>68.709999999999994</v>
      </c>
      <c r="F189" s="148">
        <f>IF(Totais_Nº!G189="x","//",ROUND((Totais_Nº!G189/Totais_Nº!$D189)*100,2))</f>
        <v>51.7</v>
      </c>
      <c r="G189" s="148">
        <f>IF(Totais_Nº!H189="x","//",ROUND((Totais_Nº!H189/Totais_Nº!$C189)*100,2))</f>
        <v>7.92</v>
      </c>
      <c r="H189" s="154"/>
      <c r="I189" s="148">
        <f>IF(Totais_Nº!K189="x","//",ROUND((Totais_Nº!K189/Totais_Nº!$J189)*100,2))</f>
        <v>6.21</v>
      </c>
      <c r="J189" s="148">
        <f>IF(Totais_Nº!L189="x","//",ROUND((Totais_Nº!L189/Totais_Nº!$K189)*100,2))</f>
        <v>88.78</v>
      </c>
      <c r="K189" s="148">
        <f>IF(Totais_Nº!M189="x","//",ROUND((Totais_Nº!M189/Totais_Nº!$K189)*100,2))</f>
        <v>72.599999999999994</v>
      </c>
      <c r="L189" s="148">
        <f>IF(Totais_Nº!N189="x","//",ROUND((Totais_Nº!N189/Totais_Nº!$K189)*100,2))</f>
        <v>54.8</v>
      </c>
      <c r="M189" s="148">
        <f>IF(Totais_Nº!O189="//","//",ROUND((Totais_Nº!O189/Totais_Nº!$J189)*100,2))</f>
        <v>8.4</v>
      </c>
      <c r="N189" s="148"/>
    </row>
    <row r="190" spans="1:15" s="1" customFormat="1" ht="15" customHeight="1" x14ac:dyDescent="0.25">
      <c r="A190" s="28"/>
      <c r="B190" s="94">
        <v>2012</v>
      </c>
      <c r="C190" s="148">
        <f>IF(Totais_Nº!D190="x","//",ROUND((Totais_Nº!D190/Totais_Nº!$C190)*100,2))</f>
        <v>5.68</v>
      </c>
      <c r="D190" s="148">
        <f>IF(Totais_Nº!E190="x","//",ROUND((Totais_Nº!E190/Totais_Nº!$D190)*100,2))</f>
        <v>84.45</v>
      </c>
      <c r="E190" s="148">
        <f>IF(Totais_Nº!F190="x","//",ROUND((Totais_Nº!F190/Totais_Nº!$D190)*100,2))</f>
        <v>69.52</v>
      </c>
      <c r="F190" s="148">
        <f>IF(Totais_Nº!G190="x","//",ROUND((Totais_Nº!G190/Totais_Nº!$D190)*100,2))</f>
        <v>50.81</v>
      </c>
      <c r="G190" s="148">
        <f>IF(Totais_Nº!H190="x","//",ROUND((Totais_Nº!H190/Totais_Nº!$C190)*100,2))</f>
        <v>8.8000000000000007</v>
      </c>
      <c r="H190" s="154"/>
      <c r="I190" s="148">
        <f>IF(Totais_Nº!K190="x","//",ROUND((Totais_Nº!K190/Totais_Nº!$J190)*100,2))</f>
        <v>5.55</v>
      </c>
      <c r="J190" s="148">
        <f>IF(Totais_Nº!L190="x","//",ROUND((Totais_Nº!L190/Totais_Nº!$K190)*100,2))</f>
        <v>87.13</v>
      </c>
      <c r="K190" s="148">
        <f>IF(Totais_Nº!M190="x","//",ROUND((Totais_Nº!M190/Totais_Nº!$K190)*100,2))</f>
        <v>70.67</v>
      </c>
      <c r="L190" s="148">
        <f>IF(Totais_Nº!N190="x","//",ROUND((Totais_Nº!N190/Totais_Nº!$K190)*100,2))</f>
        <v>50.05</v>
      </c>
      <c r="M190" s="148">
        <f>IF(Totais_Nº!O190="//","//",ROUND((Totais_Nº!O190/Totais_Nº!$J190)*100,2))</f>
        <v>9.43</v>
      </c>
      <c r="N190" s="148"/>
      <c r="O190" s="9"/>
    </row>
    <row r="191" spans="1:15" s="1" customFormat="1" ht="15" customHeight="1" x14ac:dyDescent="0.25">
      <c r="B191" s="94">
        <v>2011</v>
      </c>
      <c r="C191" s="148">
        <f>IF(Totais_Nº!D191="x","//",ROUND((Totais_Nº!D191/Totais_Nº!$C191)*100,2))</f>
        <v>5.85</v>
      </c>
      <c r="D191" s="148">
        <f>IF(Totais_Nº!E191="x","//",ROUND((Totais_Nº!E191/Totais_Nº!$D191)*100,2))</f>
        <v>80.63</v>
      </c>
      <c r="E191" s="148">
        <f>IF(Totais_Nº!F191="x","//",ROUND((Totais_Nº!F191/Totais_Nº!$D191)*100,2))</f>
        <v>66.67</v>
      </c>
      <c r="F191" s="148">
        <f>IF(Totais_Nº!G191="x","//",ROUND((Totais_Nº!G191/Totais_Nº!$D191)*100,2))</f>
        <v>43.05</v>
      </c>
      <c r="G191" s="148">
        <f>IF(Totais_Nº!H191="x","//",ROUND((Totais_Nº!H191/Totais_Nº!$C191)*100,2))</f>
        <v>8.92</v>
      </c>
      <c r="H191" s="154"/>
      <c r="I191" s="148">
        <f>IF(Totais_Nº!K191="x","//",ROUND((Totais_Nº!K191/Totais_Nº!$J191)*100,2))</f>
        <v>5.37</v>
      </c>
      <c r="J191" s="148">
        <f>IF(Totais_Nº!L191="x","//",ROUND((Totais_Nº!L191/Totais_Nº!$K191)*100,2))</f>
        <v>90.42</v>
      </c>
      <c r="K191" s="148">
        <f>IF(Totais_Nº!M191="x","//",ROUND((Totais_Nº!M191/Totais_Nº!$K191)*100,2))</f>
        <v>74.319999999999993</v>
      </c>
      <c r="L191" s="148">
        <f>IF(Totais_Nº!N191="x","//",ROUND((Totais_Nº!N191/Totais_Nº!$K191)*100,2))</f>
        <v>47.44</v>
      </c>
      <c r="M191" s="148">
        <f>IF(Totais_Nº!O191="//","//",ROUND((Totais_Nº!O191/Totais_Nº!$J191)*100,2))</f>
        <v>8.73</v>
      </c>
      <c r="N191" s="148"/>
    </row>
    <row r="192" spans="1:15" s="1" customFormat="1" ht="15" customHeight="1" x14ac:dyDescent="0.25">
      <c r="A192" s="29"/>
      <c r="B192" s="94">
        <v>2010</v>
      </c>
      <c r="C192" s="148">
        <f>IF(Totais_Nº!D192="x","//",ROUND((Totais_Nº!D192/Totais_Nº!$C192)*100,2))</f>
        <v>4.8499999999999996</v>
      </c>
      <c r="D192" s="148">
        <f>IF(Totais_Nº!E192="x","//",ROUND((Totais_Nº!E192/Totais_Nº!$D192)*100,2))</f>
        <v>81.66</v>
      </c>
      <c r="E192" s="148">
        <f>IF(Totais_Nº!F192="x","//",ROUND((Totais_Nº!F192/Totais_Nº!$D192)*100,2))</f>
        <v>66.55</v>
      </c>
      <c r="F192" s="148">
        <f>IF(Totais_Nº!G192="x","//",ROUND((Totais_Nº!G192/Totais_Nº!$D192)*100,2))</f>
        <v>45.73</v>
      </c>
      <c r="G192" s="148">
        <f>IF(Totais_Nº!H192="x","//",ROUND((Totais_Nº!H192/Totais_Nº!$C192)*100,2))</f>
        <v>7.73</v>
      </c>
      <c r="H192" s="154"/>
      <c r="I192" s="148">
        <f>IF(Totais_Nº!K192="x","//",ROUND((Totais_Nº!K192/Totais_Nº!$J192)*100,2))</f>
        <v>5.14</v>
      </c>
      <c r="J192" s="148">
        <f>IF(Totais_Nº!L192="x","//",ROUND((Totais_Nº!L192/Totais_Nº!$K192)*100,2))</f>
        <v>87.46</v>
      </c>
      <c r="K192" s="148">
        <f>IF(Totais_Nº!M192="x","//",ROUND((Totais_Nº!M192/Totais_Nº!$K192)*100,2))</f>
        <v>74.92</v>
      </c>
      <c r="L192" s="148">
        <f>IF(Totais_Nº!N192="x","//",ROUND((Totais_Nº!N192/Totais_Nº!$K192)*100,2))</f>
        <v>51.28</v>
      </c>
      <c r="M192" s="148">
        <f>IF(Totais_Nº!O192="//","//",ROUND((Totais_Nº!O192/Totais_Nº!$J192)*100,2))</f>
        <v>7.73</v>
      </c>
      <c r="N192" s="148"/>
    </row>
    <row r="193" spans="1:15" s="1" customFormat="1" ht="15" customHeight="1" x14ac:dyDescent="0.25">
      <c r="A193" s="18"/>
      <c r="B193" s="94">
        <v>2009</v>
      </c>
      <c r="C193" s="148">
        <f>IF(Totais_Nº!D193="x","//",ROUND((Totais_Nº!D193/Totais_Nº!$C193)*100,2))</f>
        <v>5.04</v>
      </c>
      <c r="D193" s="148">
        <f>IF(Totais_Nº!E193="x","//",ROUND((Totais_Nº!E193/Totais_Nº!$D193)*100,2))</f>
        <v>81.83</v>
      </c>
      <c r="E193" s="148">
        <f>IF(Totais_Nº!F193="x","//",ROUND((Totais_Nº!F193/Totais_Nº!$D193)*100,2))</f>
        <v>69.75</v>
      </c>
      <c r="F193" s="148">
        <f>IF(Totais_Nº!G193="x","//",ROUND((Totais_Nº!G193/Totais_Nº!$D193)*100,2))</f>
        <v>44.15</v>
      </c>
      <c r="G193" s="148">
        <f>IF(Totais_Nº!H193="x","//",ROUND((Totais_Nº!H193/Totais_Nº!$C193)*100,2))</f>
        <v>8.24</v>
      </c>
      <c r="H193" s="154"/>
      <c r="I193" s="148">
        <f>IF(Totais_Nº!K193="x","//",ROUND((Totais_Nº!K193/Totais_Nº!$J193)*100,2))</f>
        <v>4.87</v>
      </c>
      <c r="J193" s="148">
        <f>IF(Totais_Nº!L193="x","//",ROUND((Totais_Nº!L193/Totais_Nº!$K193)*100,2))</f>
        <v>88.53</v>
      </c>
      <c r="K193" s="148">
        <f>IF(Totais_Nº!M193="x","//",ROUND((Totais_Nº!M193/Totais_Nº!$K193)*100,2))</f>
        <v>77.75</v>
      </c>
      <c r="L193" s="148">
        <f>IF(Totais_Nº!N193="x","//",ROUND((Totais_Nº!N193/Totais_Nº!$K193)*100,2))</f>
        <v>51.15</v>
      </c>
      <c r="M193" s="148">
        <f>IF(Totais_Nº!O193="//","//",ROUND((Totais_Nº!O193/Totais_Nº!$J193)*100,2))</f>
        <v>7.46</v>
      </c>
      <c r="N193" s="148"/>
    </row>
    <row r="194" spans="1:15" s="1" customFormat="1" ht="15" customHeight="1" x14ac:dyDescent="0.25">
      <c r="A194" s="14"/>
      <c r="B194" s="94">
        <v>2008</v>
      </c>
      <c r="C194" s="153">
        <f>IF(Totais_Nº!D194="x","//",ROUND((Totais_Nº!D194/Totais_Nº!$C194)*100,2))</f>
        <v>6.58</v>
      </c>
      <c r="D194" s="153">
        <f>IF(Totais_Nº!E194="x","//",ROUND((Totais_Nº!E194/Totais_Nº!$D194)*100,2))</f>
        <v>82.51</v>
      </c>
      <c r="E194" s="153">
        <f>IF(Totais_Nº!F194="x","//",ROUND((Totais_Nº!F194/Totais_Nº!$D194)*100,2))</f>
        <v>68.13</v>
      </c>
      <c r="F194" s="153">
        <f>IF(Totais_Nº!G194="x","//",ROUND((Totais_Nº!G194/Totais_Nº!$D194)*100,2))</f>
        <v>44.8</v>
      </c>
      <c r="G194" s="153">
        <f>IF(Totais_Nº!H194="x","//",ROUND((Totais_Nº!H194/Totais_Nº!$C194)*100,2))</f>
        <v>8.27</v>
      </c>
      <c r="H194" s="153"/>
      <c r="I194" s="153">
        <f>IF(Totais_Nº!K194="x","//",ROUND((Totais_Nº!K194/Totais_Nº!$J194)*100,2))</f>
        <v>6.16</v>
      </c>
      <c r="J194" s="153">
        <f>IF(Totais_Nº!L194="x","//",ROUND((Totais_Nº!L194/Totais_Nº!$K194)*100,2))</f>
        <v>86.63</v>
      </c>
      <c r="K194" s="153">
        <f>IF(Totais_Nº!M194="x","//",ROUND((Totais_Nº!M194/Totais_Nº!$K194)*100,2))</f>
        <v>76.75</v>
      </c>
      <c r="L194" s="153">
        <f>IF(Totais_Nº!N194="x","//",ROUND((Totais_Nº!N194/Totais_Nº!$K194)*100,2))</f>
        <v>51.75</v>
      </c>
      <c r="M194" s="153">
        <f>IF(Totais_Nº!O194="//","//",ROUND((Totais_Nº!O194/Totais_Nº!$J194)*100,2))</f>
        <v>7.97</v>
      </c>
      <c r="N194" s="153"/>
    </row>
    <row r="195" spans="1:15" s="9" customFormat="1" ht="15" customHeight="1" collapsed="1" x14ac:dyDescent="0.25">
      <c r="A195" s="14"/>
      <c r="B195" s="90" t="s">
        <v>15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</row>
    <row r="196" spans="1:15" s="9" customFormat="1" ht="15" customHeight="1" x14ac:dyDescent="0.25">
      <c r="A196" s="14"/>
      <c r="B196" s="91">
        <v>2022</v>
      </c>
      <c r="C196" s="146">
        <f>IF(Totais_Nº!D196="x","//",ROUND((Totais_Nº!D196/Totais_Nº!$C196)*100,2))</f>
        <v>13.93</v>
      </c>
      <c r="D196" s="147"/>
      <c r="E196" s="147"/>
      <c r="F196" s="147"/>
      <c r="G196" s="146">
        <f>IF(Totais_Nº!H196="x","//",ROUND((Totais_Nº!H196/Totais_Nº!$C196)*100,2))</f>
        <v>8.5399999999999991</v>
      </c>
      <c r="H196" s="146" t="s">
        <v>301</v>
      </c>
      <c r="I196" s="146">
        <f>IF(Totais_Nº!K196="x","//",ROUND((Totais_Nº!K196/Totais_Nº!$J196)*100,2))</f>
        <v>10.050000000000001</v>
      </c>
      <c r="J196" s="147"/>
      <c r="K196" s="147"/>
      <c r="L196" s="147"/>
      <c r="M196" s="146" t="s">
        <v>159</v>
      </c>
      <c r="N196" s="146"/>
    </row>
    <row r="197" spans="1:15" s="9" customFormat="1" ht="15" customHeight="1" x14ac:dyDescent="0.25">
      <c r="A197" s="14"/>
      <c r="B197" s="94">
        <v>2021</v>
      </c>
      <c r="C197" s="148">
        <f>IF(Totais_Nº!D197="x","//",ROUND((Totais_Nº!D197/Totais_Nº!$C197)*100,2))</f>
        <v>9.94</v>
      </c>
      <c r="D197" s="148">
        <f>IF(Totais_Nº!E197="x","//",ROUND((Totais_Nº!E197/Totais_Nº!$D197)*100,2))</f>
        <v>83.35</v>
      </c>
      <c r="E197" s="149"/>
      <c r="F197" s="149"/>
      <c r="G197" s="148">
        <f>IF(Totais_Nº!H197="x","//",ROUND((Totais_Nº!H197/Totais_Nº!$C197)*100,2))</f>
        <v>9.18</v>
      </c>
      <c r="H197" s="148" t="s">
        <v>300</v>
      </c>
      <c r="I197" s="148">
        <f>IF(Totais_Nº!K197="x","//",ROUND((Totais_Nº!K197/Totais_Nº!$J197)*100,2))</f>
        <v>8.7200000000000006</v>
      </c>
      <c r="J197" s="148">
        <f>IF(Totais_Nº!L197="x","//",ROUND((Totais_Nº!L197/Totais_Nº!$K197)*100,2))</f>
        <v>87.54</v>
      </c>
      <c r="K197" s="149"/>
      <c r="L197" s="149"/>
      <c r="M197" s="148">
        <f>IF(Totais_Nº!O197="//","//",ROUND((Totais_Nº!O197/Totais_Nº!$J197)*100,2))</f>
        <v>8.65</v>
      </c>
      <c r="N197" s="148" t="s">
        <v>300</v>
      </c>
    </row>
    <row r="198" spans="1:15" s="9" customFormat="1" ht="15" customHeight="1" x14ac:dyDescent="0.25">
      <c r="A198" s="14"/>
      <c r="B198" s="94">
        <v>2020</v>
      </c>
      <c r="C198" s="150">
        <f>IF(Totais_Nº!D198="x","//",ROUND((Totais_Nº!D198/Totais_Nº!$C198)*100,2))</f>
        <v>9.56</v>
      </c>
      <c r="D198" s="148">
        <f>IF(Totais_Nº!E198="x","//",ROUND((Totais_Nº!E198/Totais_Nº!$D198)*100,2))</f>
        <v>80.040000000000006</v>
      </c>
      <c r="E198" s="148">
        <f>IF(Totais_Nº!F198="x","//",ROUND((Totais_Nº!F198/Totais_Nº!$D198)*100,2))</f>
        <v>65.56</v>
      </c>
      <c r="F198" s="149"/>
      <c r="G198" s="148">
        <f>IF(Totais_Nº!H198="x","//",ROUND((Totais_Nº!H198/Totais_Nº!$C198)*100,2))</f>
        <v>11.66</v>
      </c>
      <c r="H198" s="148"/>
      <c r="I198" s="148">
        <f>IF(Totais_Nº!K198="x","//",ROUND((Totais_Nº!K198/Totais_Nº!$J198)*100,2))</f>
        <v>8.83</v>
      </c>
      <c r="J198" s="148">
        <f>IF(Totais_Nº!L198="x","//",ROUND((Totais_Nº!L198/Totais_Nº!$K198)*100,2))</f>
        <v>78.33</v>
      </c>
      <c r="K198" s="148">
        <f>IF(Totais_Nº!M198="x","//",ROUND((Totais_Nº!M198/Totais_Nº!$K198)*100,2))</f>
        <v>66.92</v>
      </c>
      <c r="L198" s="149"/>
      <c r="M198" s="148">
        <f>IF(Totais_Nº!O198="//","//",ROUND((Totais_Nº!O198/Totais_Nº!$J198)*100,2))</f>
        <v>13.19</v>
      </c>
      <c r="N198" s="148"/>
    </row>
    <row r="199" spans="1:15" s="9" customFormat="1" ht="15" customHeight="1" x14ac:dyDescent="0.25">
      <c r="A199" s="14"/>
      <c r="B199" s="94">
        <v>2019</v>
      </c>
      <c r="C199" s="148">
        <f>IF(Totais_Nº!D199="x","//",ROUND((Totais_Nº!D199/Totais_Nº!$C199)*100,2))</f>
        <v>14.96</v>
      </c>
      <c r="D199" s="150">
        <f>IF(Totais_Nº!E199="x","//",ROUND((Totais_Nº!E199/Totais_Nº!$D199)*100,2))</f>
        <v>77.349999999999994</v>
      </c>
      <c r="E199" s="148">
        <f>IF(Totais_Nº!F199="x","//",ROUND((Totais_Nº!F199/Totais_Nº!$D199)*100,2))</f>
        <v>61.02</v>
      </c>
      <c r="F199" s="151"/>
      <c r="G199" s="148">
        <f>IF(Totais_Nº!H199="x","//",ROUND((Totais_Nº!H199/Totais_Nº!$C199)*100,2))</f>
        <v>13.23</v>
      </c>
      <c r="H199" s="152"/>
      <c r="I199" s="148">
        <f>IF(Totais_Nº!K199="x","//",ROUND((Totais_Nº!K199/Totais_Nº!$J199)*100,2))</f>
        <v>12.42</v>
      </c>
      <c r="J199" s="150">
        <f>IF(Totais_Nº!L199="x","//",ROUND((Totais_Nº!L199/Totais_Nº!$K199)*100,2))</f>
        <v>83.25</v>
      </c>
      <c r="K199" s="148">
        <f>IF(Totais_Nº!M199="x","//",ROUND((Totais_Nº!M199/Totais_Nº!$K199)*100,2))</f>
        <v>65.48</v>
      </c>
      <c r="L199" s="151"/>
      <c r="M199" s="150">
        <f>IF(Totais_Nº!O199="//","//",ROUND((Totais_Nº!O199/Totais_Nº!$J199)*100,2))</f>
        <v>11.18</v>
      </c>
      <c r="N199" s="150"/>
    </row>
    <row r="200" spans="1:15" s="9" customFormat="1" ht="15" customHeight="1" x14ac:dyDescent="0.25">
      <c r="A200" s="14"/>
      <c r="B200" s="94">
        <v>2018</v>
      </c>
      <c r="C200" s="148">
        <f>IF(Totais_Nº!D200="x","//",ROUND((Totais_Nº!D200/Totais_Nº!$C200)*100,2))</f>
        <v>18.12</v>
      </c>
      <c r="D200" s="150">
        <f>IF(Totais_Nº!E200="x","//",ROUND((Totais_Nº!E200/Totais_Nº!$D200)*100,2))</f>
        <v>82.85</v>
      </c>
      <c r="E200" s="148">
        <f>IF(Totais_Nº!F200="x","//",ROUND((Totais_Nº!F200/Totais_Nº!$D200)*100,2))</f>
        <v>64.03</v>
      </c>
      <c r="F200" s="151"/>
      <c r="G200" s="148">
        <f>IF(Totais_Nº!H200="x","//",ROUND((Totais_Nº!H200/Totais_Nº!$C200)*100,2))</f>
        <v>11.53</v>
      </c>
      <c r="H200" s="154"/>
      <c r="I200" s="148">
        <f>IF(Totais_Nº!K200="x","//",ROUND((Totais_Nº!K200/Totais_Nº!$J200)*100,2))</f>
        <v>12.53</v>
      </c>
      <c r="J200" s="150">
        <f>IF(Totais_Nº!L200="x","//",ROUND((Totais_Nº!L200/Totais_Nº!$K200)*100,2))</f>
        <v>84.69</v>
      </c>
      <c r="K200" s="148">
        <f>IF(Totais_Nº!M200="x","//",ROUND((Totais_Nº!M200/Totais_Nº!$K200)*100,2))</f>
        <v>68.44</v>
      </c>
      <c r="L200" s="151"/>
      <c r="M200" s="150">
        <f>IF(Totais_Nº!O200="//","//",ROUND((Totais_Nº!O200/Totais_Nº!$J200)*100,2))</f>
        <v>10.02</v>
      </c>
      <c r="N200" s="150"/>
    </row>
    <row r="201" spans="1:15" s="9" customFormat="1" ht="15" customHeight="1" x14ac:dyDescent="0.25">
      <c r="A201" s="32"/>
      <c r="B201" s="94">
        <v>2017</v>
      </c>
      <c r="C201" s="148">
        <f>IF(Totais_Nº!D201="x","//",ROUND((Totais_Nº!D201/Totais_Nº!$C201)*100,2))</f>
        <v>17.88</v>
      </c>
      <c r="D201" s="150">
        <f>IF(Totais_Nº!E201="x","//",ROUND((Totais_Nº!E201/Totais_Nº!$D201)*100,2))</f>
        <v>80.760000000000005</v>
      </c>
      <c r="E201" s="148">
        <f>IF(Totais_Nº!F201="x","//",ROUND((Totais_Nº!F201/Totais_Nº!$D201)*100,2))</f>
        <v>65.39</v>
      </c>
      <c r="F201" s="148">
        <f>IF(Totais_Nº!G201="x","//",ROUND((Totais_Nº!G201/Totais_Nº!$D201)*100,2))</f>
        <v>39.76</v>
      </c>
      <c r="G201" s="148">
        <f>IF(Totais_Nº!H201="x","//",ROUND((Totais_Nº!H201/Totais_Nº!$C201)*100,2))</f>
        <v>11.77</v>
      </c>
      <c r="H201" s="154"/>
      <c r="I201" s="148">
        <f>IF(Totais_Nº!K201="x","//",ROUND((Totais_Nº!K201/Totais_Nº!$J201)*100,2))</f>
        <v>12.94</v>
      </c>
      <c r="J201" s="150">
        <f>IF(Totais_Nº!L201="x","//",ROUND((Totais_Nº!L201/Totais_Nº!$K201)*100,2))</f>
        <v>84.91</v>
      </c>
      <c r="K201" s="148">
        <f>IF(Totais_Nº!M201="x","//",ROUND((Totais_Nº!M201/Totais_Nº!$K201)*100,2))</f>
        <v>70.23</v>
      </c>
      <c r="L201" s="148">
        <f>IF(Totais_Nº!N201="x","//",ROUND((Totais_Nº!N201/Totais_Nº!$K201)*100,2))</f>
        <v>43.23</v>
      </c>
      <c r="M201" s="150">
        <f>IF(Totais_Nº!O201="//","//",ROUND((Totais_Nº!O201/Totais_Nº!$J201)*100,2))</f>
        <v>9.99</v>
      </c>
      <c r="N201" s="150"/>
    </row>
    <row r="202" spans="1:15" s="9" customFormat="1" ht="15" customHeight="1" x14ac:dyDescent="0.25">
      <c r="A202" s="14"/>
      <c r="B202" s="94">
        <v>2016</v>
      </c>
      <c r="C202" s="148">
        <f>IF(Totais_Nº!D202="x","//",ROUND((Totais_Nº!D202/Totais_Nº!$C202)*100,2))</f>
        <v>17.43</v>
      </c>
      <c r="D202" s="150">
        <f>IF(Totais_Nº!E202="x","//",ROUND((Totais_Nº!E202/Totais_Nº!$D202)*100,2))</f>
        <v>80.540000000000006</v>
      </c>
      <c r="E202" s="148">
        <f>IF(Totais_Nº!F202="x","//",ROUND((Totais_Nº!F202/Totais_Nº!$D202)*100,2))</f>
        <v>63.94</v>
      </c>
      <c r="F202" s="148">
        <f>IF(Totais_Nº!G202="x","//",ROUND((Totais_Nº!G202/Totais_Nº!$D202)*100,2))</f>
        <v>38.06</v>
      </c>
      <c r="G202" s="148">
        <f>IF(Totais_Nº!H202="x","//",ROUND((Totais_Nº!H202/Totais_Nº!$C202)*100,2))</f>
        <v>11.88</v>
      </c>
      <c r="H202" s="154"/>
      <c r="I202" s="148">
        <f>IF(Totais_Nº!K202="x","//",ROUND((Totais_Nº!K202/Totais_Nº!$J202)*100,2))</f>
        <v>12.97</v>
      </c>
      <c r="J202" s="150">
        <f>IF(Totais_Nº!L202="x","//",ROUND((Totais_Nº!L202/Totais_Nº!$K202)*100,2))</f>
        <v>83.98</v>
      </c>
      <c r="K202" s="148">
        <f>IF(Totais_Nº!M202="x","//",ROUND((Totais_Nº!M202/Totais_Nº!$K202)*100,2))</f>
        <v>69.400000000000006</v>
      </c>
      <c r="L202" s="148">
        <f>IF(Totais_Nº!N202="x","//",ROUND((Totais_Nº!N202/Totais_Nº!$K202)*100,2))</f>
        <v>43.1</v>
      </c>
      <c r="M202" s="150">
        <f>IF(Totais_Nº!O202="//","//",ROUND((Totais_Nº!O202/Totais_Nº!$J202)*100,2))</f>
        <v>10.59</v>
      </c>
      <c r="N202" s="150"/>
    </row>
    <row r="203" spans="1:15" s="9" customFormat="1" ht="15" customHeight="1" x14ac:dyDescent="0.25">
      <c r="A203" s="14"/>
      <c r="B203" s="94">
        <v>2015</v>
      </c>
      <c r="C203" s="148">
        <f>IF(Totais_Nº!D203="x","//",ROUND((Totais_Nº!D203/Totais_Nº!$C203)*100,2))</f>
        <v>19.989999999999998</v>
      </c>
      <c r="D203" s="150">
        <f>IF(Totais_Nº!E203="x","//",ROUND((Totais_Nº!E203/Totais_Nº!$D203)*100,2))</f>
        <v>80.91</v>
      </c>
      <c r="E203" s="148">
        <f>IF(Totais_Nº!F203="x","//",ROUND((Totais_Nº!F203/Totais_Nº!$D203)*100,2))</f>
        <v>65.06</v>
      </c>
      <c r="F203" s="148">
        <f>IF(Totais_Nº!G203="x","//",ROUND((Totais_Nº!G203/Totais_Nº!$D203)*100,2))</f>
        <v>38.880000000000003</v>
      </c>
      <c r="G203" s="148">
        <f>IF(Totais_Nº!H203="x","//",ROUND((Totais_Nº!H203/Totais_Nº!$C203)*100,2))</f>
        <v>12.33</v>
      </c>
      <c r="H203" s="154"/>
      <c r="I203" s="148">
        <f>IF(Totais_Nº!K203="x","//",ROUND((Totais_Nº!K203/Totais_Nº!$J203)*100,2))</f>
        <v>13.57</v>
      </c>
      <c r="J203" s="150">
        <f>IF(Totais_Nº!L203="x","//",ROUND((Totais_Nº!L203/Totais_Nº!$K203)*100,2))</f>
        <v>84.29</v>
      </c>
      <c r="K203" s="148">
        <f>IF(Totais_Nº!M203="x","//",ROUND((Totais_Nº!M203/Totais_Nº!$K203)*100,2))</f>
        <v>69.44</v>
      </c>
      <c r="L203" s="148">
        <f>IF(Totais_Nº!N203="x","//",ROUND((Totais_Nº!N203/Totais_Nº!$K203)*100,2))</f>
        <v>43.9</v>
      </c>
      <c r="M203" s="150">
        <f>IF(Totais_Nº!O203="//","//",ROUND((Totais_Nº!O203/Totais_Nº!$J203)*100,2))</f>
        <v>11.43</v>
      </c>
      <c r="N203" s="150"/>
    </row>
    <row r="204" spans="1:15" s="9" customFormat="1" ht="15" customHeight="1" x14ac:dyDescent="0.25">
      <c r="A204" s="17"/>
      <c r="B204" s="94">
        <v>2014</v>
      </c>
      <c r="C204" s="148">
        <f>IF(Totais_Nº!D204="x","//",ROUND((Totais_Nº!D204/Totais_Nº!$C204)*100,2))</f>
        <v>15.47</v>
      </c>
      <c r="D204" s="150">
        <f>IF(Totais_Nº!E204="x","//",ROUND((Totais_Nº!E204/Totais_Nº!$D204)*100,2))</f>
        <v>78.5</v>
      </c>
      <c r="E204" s="148">
        <f>IF(Totais_Nº!F204="x","//",ROUND((Totais_Nº!F204/Totais_Nº!$D204)*100,2))</f>
        <v>60.66</v>
      </c>
      <c r="F204" s="148">
        <f>IF(Totais_Nº!G204="x","//",ROUND((Totais_Nº!G204/Totais_Nº!$D204)*100,2))</f>
        <v>37.25</v>
      </c>
      <c r="G204" s="148">
        <f>IF(Totais_Nº!H204="x","//",ROUND((Totais_Nº!H204/Totais_Nº!$C204)*100,2))</f>
        <v>12.96</v>
      </c>
      <c r="H204" s="154"/>
      <c r="I204" s="148">
        <f>IF(Totais_Nº!K204="x","//",ROUND((Totais_Nº!K204/Totais_Nº!$J204)*100,2))</f>
        <v>13.16</v>
      </c>
      <c r="J204" s="150">
        <f>IF(Totais_Nº!L204="x","//",ROUND((Totais_Nº!L204/Totais_Nº!$K204)*100,2))</f>
        <v>83.37</v>
      </c>
      <c r="K204" s="148">
        <f>IF(Totais_Nº!M204="x","//",ROUND((Totais_Nº!M204/Totais_Nº!$K204)*100,2))</f>
        <v>67.040000000000006</v>
      </c>
      <c r="L204" s="148">
        <f>IF(Totais_Nº!N204="x","//",ROUND((Totais_Nº!N204/Totais_Nº!$K204)*100,2))</f>
        <v>43.06</v>
      </c>
      <c r="M204" s="150">
        <f>IF(Totais_Nº!O204="//","//",ROUND((Totais_Nº!O204/Totais_Nº!$J204)*100,2))</f>
        <v>12.13</v>
      </c>
      <c r="N204" s="150"/>
    </row>
    <row r="205" spans="1:15" s="9" customFormat="1" ht="15" customHeight="1" x14ac:dyDescent="0.25">
      <c r="A205" s="17"/>
      <c r="B205" s="94">
        <v>2013</v>
      </c>
      <c r="C205" s="148">
        <f>IF(Totais_Nº!D205="x","//",ROUND((Totais_Nº!D205/Totais_Nº!$C205)*100,2))</f>
        <v>14.93</v>
      </c>
      <c r="D205" s="148">
        <f>IF(Totais_Nº!E205="x","//",ROUND((Totais_Nº!E205/Totais_Nº!$D205)*100,2))</f>
        <v>78.52</v>
      </c>
      <c r="E205" s="148">
        <f>IF(Totais_Nº!F205="x","//",ROUND((Totais_Nº!F205/Totais_Nº!$D205)*100,2))</f>
        <v>60.28</v>
      </c>
      <c r="F205" s="148">
        <f>IF(Totais_Nº!G205="x","//",ROUND((Totais_Nº!G205/Totais_Nº!$D205)*100,2))</f>
        <v>37.200000000000003</v>
      </c>
      <c r="G205" s="148">
        <f>IF(Totais_Nº!H205="x","//",ROUND((Totais_Nº!H205/Totais_Nº!$C205)*100,2))</f>
        <v>13.3</v>
      </c>
      <c r="H205" s="154"/>
      <c r="I205" s="148">
        <f>IF(Totais_Nº!K205="x","//",ROUND((Totais_Nº!K205/Totais_Nº!$J205)*100,2))</f>
        <v>13.86</v>
      </c>
      <c r="J205" s="148">
        <f>IF(Totais_Nº!L205="x","//",ROUND((Totais_Nº!L205/Totais_Nº!$K205)*100,2))</f>
        <v>84.99</v>
      </c>
      <c r="K205" s="148">
        <f>IF(Totais_Nº!M205="x","//",ROUND((Totais_Nº!M205/Totais_Nº!$K205)*100,2))</f>
        <v>67.900000000000006</v>
      </c>
      <c r="L205" s="148">
        <f>IF(Totais_Nº!N205="x","//",ROUND((Totais_Nº!N205/Totais_Nº!$K205)*100,2))</f>
        <v>43.21</v>
      </c>
      <c r="M205" s="148">
        <f>IF(Totais_Nº!O205="//","//",ROUND((Totais_Nº!O205/Totais_Nº!$J205)*100,2))</f>
        <v>11.64</v>
      </c>
      <c r="N205" s="148"/>
    </row>
    <row r="206" spans="1:15" s="1" customFormat="1" ht="15" customHeight="1" x14ac:dyDescent="0.25">
      <c r="A206" s="28"/>
      <c r="B206" s="94">
        <v>2012</v>
      </c>
      <c r="C206" s="148">
        <f>IF(Totais_Nº!D206="x","//",ROUND((Totais_Nº!D206/Totais_Nº!$C206)*100,2))</f>
        <v>12.86</v>
      </c>
      <c r="D206" s="148">
        <f>IF(Totais_Nº!E206="x","//",ROUND((Totais_Nº!E206/Totais_Nº!$D206)*100,2))</f>
        <v>74.73</v>
      </c>
      <c r="E206" s="148">
        <f>IF(Totais_Nº!F206="x","//",ROUND((Totais_Nº!F206/Totais_Nº!$D206)*100,2))</f>
        <v>56.27</v>
      </c>
      <c r="F206" s="148">
        <f>IF(Totais_Nº!G206="x","//",ROUND((Totais_Nº!G206/Totais_Nº!$D206)*100,2))</f>
        <v>33.14</v>
      </c>
      <c r="G206" s="148">
        <f>IF(Totais_Nº!H206="x","//",ROUND((Totais_Nº!H206/Totais_Nº!$C206)*100,2))</f>
        <v>16.260000000000002</v>
      </c>
      <c r="H206" s="154"/>
      <c r="I206" s="148">
        <f>IF(Totais_Nº!K206="x","//",ROUND((Totais_Nº!K206/Totais_Nº!$J206)*100,2))</f>
        <v>10.37</v>
      </c>
      <c r="J206" s="148">
        <f>IF(Totais_Nº!L206="x","//",ROUND((Totais_Nº!L206/Totais_Nº!$K206)*100,2))</f>
        <v>80.61</v>
      </c>
      <c r="K206" s="148">
        <f>IF(Totais_Nº!M206="x","//",ROUND((Totais_Nº!M206/Totais_Nº!$K206)*100,2))</f>
        <v>64.34</v>
      </c>
      <c r="L206" s="148">
        <f>IF(Totais_Nº!N206="x","//",ROUND((Totais_Nº!N206/Totais_Nº!$K206)*100,2))</f>
        <v>38.65</v>
      </c>
      <c r="M206" s="148">
        <f>IF(Totais_Nº!O206="//","//",ROUND((Totais_Nº!O206/Totais_Nº!$J206)*100,2))</f>
        <v>14.11</v>
      </c>
      <c r="N206" s="148"/>
      <c r="O206" s="9"/>
    </row>
    <row r="207" spans="1:15" s="1" customFormat="1" ht="15" customHeight="1" x14ac:dyDescent="0.25">
      <c r="B207" s="94">
        <v>2011</v>
      </c>
      <c r="C207" s="148">
        <f>IF(Totais_Nº!D207="x","//",ROUND((Totais_Nº!D207/Totais_Nº!$C207)*100,2))</f>
        <v>12.44</v>
      </c>
      <c r="D207" s="148">
        <f>IF(Totais_Nº!E207="x","//",ROUND((Totais_Nº!E207/Totais_Nº!$D207)*100,2))</f>
        <v>74.75</v>
      </c>
      <c r="E207" s="148">
        <f>IF(Totais_Nº!F207="x","//",ROUND((Totais_Nº!F207/Totais_Nº!$D207)*100,2))</f>
        <v>52.98</v>
      </c>
      <c r="F207" s="148">
        <f>IF(Totais_Nº!G207="x","//",ROUND((Totais_Nº!G207/Totais_Nº!$D207)*100,2))</f>
        <v>30.82</v>
      </c>
      <c r="G207" s="148">
        <f>IF(Totais_Nº!H207="x","//",ROUND((Totais_Nº!H207/Totais_Nº!$C207)*100,2))</f>
        <v>14.76</v>
      </c>
      <c r="H207" s="154"/>
      <c r="I207" s="148">
        <f>IF(Totais_Nº!K207="x","//",ROUND((Totais_Nº!K207/Totais_Nº!$J207)*100,2))</f>
        <v>10.74</v>
      </c>
      <c r="J207" s="148">
        <f>IF(Totais_Nº!L207="x","//",ROUND((Totais_Nº!L207/Totais_Nº!$K207)*100,2))</f>
        <v>78.91</v>
      </c>
      <c r="K207" s="148">
        <f>IF(Totais_Nº!M207="x","//",ROUND((Totais_Nº!M207/Totais_Nº!$K207)*100,2))</f>
        <v>58.76</v>
      </c>
      <c r="L207" s="148">
        <f>IF(Totais_Nº!N207="x","//",ROUND((Totais_Nº!N207/Totais_Nº!$K207)*100,2))</f>
        <v>33.44</v>
      </c>
      <c r="M207" s="148">
        <f>IF(Totais_Nº!O207="//","//",ROUND((Totais_Nº!O207/Totais_Nº!$J207)*100,2))</f>
        <v>13.12</v>
      </c>
      <c r="N207" s="148"/>
    </row>
    <row r="208" spans="1:15" s="1" customFormat="1" ht="15" customHeight="1" x14ac:dyDescent="0.25">
      <c r="A208" s="29"/>
      <c r="B208" s="94">
        <v>2010</v>
      </c>
      <c r="C208" s="148">
        <f>IF(Totais_Nº!D208="x","//",ROUND((Totais_Nº!D208/Totais_Nº!$C208)*100,2))</f>
        <v>10.93</v>
      </c>
      <c r="D208" s="148">
        <f>IF(Totais_Nº!E208="x","//",ROUND((Totais_Nº!E208/Totais_Nº!$D208)*100,2))</f>
        <v>76.34</v>
      </c>
      <c r="E208" s="148">
        <f>IF(Totais_Nº!F208="x","//",ROUND((Totais_Nº!F208/Totais_Nº!$D208)*100,2))</f>
        <v>54.49</v>
      </c>
      <c r="F208" s="148">
        <f>IF(Totais_Nº!G208="x","//",ROUND((Totais_Nº!G208/Totais_Nº!$D208)*100,2))</f>
        <v>28.53</v>
      </c>
      <c r="G208" s="148">
        <f>IF(Totais_Nº!H208="x","//",ROUND((Totais_Nº!H208/Totais_Nº!$C208)*100,2))</f>
        <v>12.87</v>
      </c>
      <c r="H208" s="154"/>
      <c r="I208" s="148">
        <f>IF(Totais_Nº!K208="x","//",ROUND((Totais_Nº!K208/Totais_Nº!$J208)*100,2))</f>
        <v>11.45</v>
      </c>
      <c r="J208" s="148">
        <f>IF(Totais_Nº!L208="x","//",ROUND((Totais_Nº!L208/Totais_Nº!$K208)*100,2))</f>
        <v>80.59</v>
      </c>
      <c r="K208" s="148">
        <f>IF(Totais_Nº!M208="x","//",ROUND((Totais_Nº!M208/Totais_Nº!$K208)*100,2))</f>
        <v>61.11</v>
      </c>
      <c r="L208" s="148">
        <f>IF(Totais_Nº!N208="x","//",ROUND((Totais_Nº!N208/Totais_Nº!$K208)*100,2))</f>
        <v>33.79</v>
      </c>
      <c r="M208" s="148">
        <f>IF(Totais_Nº!O208="//","//",ROUND((Totais_Nº!O208/Totais_Nº!$J208)*100,2))</f>
        <v>11.74</v>
      </c>
      <c r="N208" s="148"/>
    </row>
    <row r="209" spans="1:15" s="1" customFormat="1" ht="15" customHeight="1" x14ac:dyDescent="0.25">
      <c r="A209" s="18"/>
      <c r="B209" s="94">
        <v>2009</v>
      </c>
      <c r="C209" s="148">
        <f>IF(Totais_Nº!D209="x","//",ROUND((Totais_Nº!D209/Totais_Nº!$C209)*100,2))</f>
        <v>11.28</v>
      </c>
      <c r="D209" s="148">
        <f>IF(Totais_Nº!E209="x","//",ROUND((Totais_Nº!E209/Totais_Nº!$D209)*100,2))</f>
        <v>73.2</v>
      </c>
      <c r="E209" s="148">
        <f>IF(Totais_Nº!F209="x","//",ROUND((Totais_Nº!F209/Totais_Nº!$D209)*100,2))</f>
        <v>53.51</v>
      </c>
      <c r="F209" s="148">
        <f>IF(Totais_Nº!G209="x","//",ROUND((Totais_Nº!G209/Totais_Nº!$D209)*100,2))</f>
        <v>26.82</v>
      </c>
      <c r="G209" s="148">
        <f>IF(Totais_Nº!H209="x","//",ROUND((Totais_Nº!H209/Totais_Nº!$C209)*100,2))</f>
        <v>14.56</v>
      </c>
      <c r="H209" s="154"/>
      <c r="I209" s="148">
        <f>IF(Totais_Nº!K209="x","//",ROUND((Totais_Nº!K209/Totais_Nº!$J209)*100,2))</f>
        <v>10.92</v>
      </c>
      <c r="J209" s="148">
        <f>IF(Totais_Nº!L209="x","//",ROUND((Totais_Nº!L209/Totais_Nº!$K209)*100,2))</f>
        <v>79.14</v>
      </c>
      <c r="K209" s="148">
        <f>IF(Totais_Nº!M209="x","//",ROUND((Totais_Nº!M209/Totais_Nº!$K209)*100,2))</f>
        <v>60.46</v>
      </c>
      <c r="L209" s="148">
        <f>IF(Totais_Nº!N209="x","//",ROUND((Totais_Nº!N209/Totais_Nº!$K209)*100,2))</f>
        <v>33.01</v>
      </c>
      <c r="M209" s="148">
        <f>IF(Totais_Nº!O209="//","//",ROUND((Totais_Nº!O209/Totais_Nº!$J209)*100,2))</f>
        <v>11.54</v>
      </c>
      <c r="N209" s="148"/>
    </row>
    <row r="210" spans="1:15" s="1" customFormat="1" ht="15" customHeight="1" x14ac:dyDescent="0.25">
      <c r="A210" s="14"/>
      <c r="B210" s="94">
        <v>2008</v>
      </c>
      <c r="C210" s="153">
        <f>IF(Totais_Nº!D210="x","//",ROUND((Totais_Nº!D210/Totais_Nº!$C210)*100,2))</f>
        <v>12.74</v>
      </c>
      <c r="D210" s="153">
        <f>IF(Totais_Nº!E210="x","//",ROUND((Totais_Nº!E210/Totais_Nº!$D210)*100,2))</f>
        <v>77.5</v>
      </c>
      <c r="E210" s="153">
        <f>IF(Totais_Nº!F210="x","//",ROUND((Totais_Nº!F210/Totais_Nº!$D210)*100,2))</f>
        <v>52.08</v>
      </c>
      <c r="F210" s="153">
        <f>IF(Totais_Nº!G210="x","//",ROUND((Totais_Nº!G210/Totais_Nº!$D210)*100,2))</f>
        <v>26.9</v>
      </c>
      <c r="G210" s="153">
        <f>IF(Totais_Nº!H210="x","//",ROUND((Totais_Nº!H210/Totais_Nº!$C210)*100,2))</f>
        <v>13.07</v>
      </c>
      <c r="H210" s="153"/>
      <c r="I210" s="153">
        <f>IF(Totais_Nº!K210="x","//",ROUND((Totais_Nº!K210/Totais_Nº!$J210)*100,2))</f>
        <v>11.7</v>
      </c>
      <c r="J210" s="153">
        <f>IF(Totais_Nº!L210="x","//",ROUND((Totais_Nº!L210/Totais_Nº!$K210)*100,2))</f>
        <v>78.3</v>
      </c>
      <c r="K210" s="153">
        <f>IF(Totais_Nº!M210="x","//",ROUND((Totais_Nº!M210/Totais_Nº!$K210)*100,2))</f>
        <v>61.94</v>
      </c>
      <c r="L210" s="153">
        <f>IF(Totais_Nº!N210="x","//",ROUND((Totais_Nº!N210/Totais_Nº!$K210)*100,2))</f>
        <v>34.1</v>
      </c>
      <c r="M210" s="153">
        <f>IF(Totais_Nº!O210="//","//",ROUND((Totais_Nº!O210/Totais_Nº!$J210)*100,2))</f>
        <v>11.31</v>
      </c>
      <c r="N210" s="153"/>
    </row>
    <row r="211" spans="1:15" s="9" customFormat="1" ht="15" customHeight="1" collapsed="1" x14ac:dyDescent="0.25">
      <c r="A211" s="14"/>
      <c r="B211" s="90" t="s">
        <v>16</v>
      </c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</row>
    <row r="212" spans="1:15" s="9" customFormat="1" ht="15" customHeight="1" x14ac:dyDescent="0.25">
      <c r="A212" s="14"/>
      <c r="B212" s="91">
        <v>2022</v>
      </c>
      <c r="C212" s="146">
        <f>IF(Totais_Nº!D212="x","//",ROUND((Totais_Nº!D212/Totais_Nº!$C212)*100,2))</f>
        <v>25.68</v>
      </c>
      <c r="D212" s="147"/>
      <c r="E212" s="147"/>
      <c r="F212" s="147"/>
      <c r="G212" s="146">
        <f>IF(Totais_Nº!H212="x","//",ROUND((Totais_Nº!H212/Totais_Nº!$C212)*100,2))</f>
        <v>12.28</v>
      </c>
      <c r="H212" s="146" t="s">
        <v>301</v>
      </c>
      <c r="I212" s="146">
        <f>IF(Totais_Nº!K212="x","//",ROUND((Totais_Nº!K212/Totais_Nº!$J212)*100,2))</f>
        <v>16.559999999999999</v>
      </c>
      <c r="J212" s="147"/>
      <c r="K212" s="147"/>
      <c r="L212" s="147"/>
      <c r="M212" s="146" t="s">
        <v>159</v>
      </c>
      <c r="N212" s="146"/>
    </row>
    <row r="213" spans="1:15" s="9" customFormat="1" ht="15" customHeight="1" x14ac:dyDescent="0.25">
      <c r="A213" s="14"/>
      <c r="B213" s="94">
        <v>2021</v>
      </c>
      <c r="C213" s="148">
        <f>IF(Totais_Nº!D213="x","//",ROUND((Totais_Nº!D213/Totais_Nº!$C213)*100,2))</f>
        <v>22.46</v>
      </c>
      <c r="D213" s="148">
        <f>IF(Totais_Nº!E213="x","//",ROUND((Totais_Nº!E213/Totais_Nº!$D213)*100,2))</f>
        <v>77.430000000000007</v>
      </c>
      <c r="E213" s="149"/>
      <c r="F213" s="149"/>
      <c r="G213" s="148">
        <f>IF(Totais_Nº!H213="x","//",ROUND((Totais_Nº!H213/Totais_Nº!$C213)*100,2))</f>
        <v>11.75</v>
      </c>
      <c r="H213" s="148" t="s">
        <v>300</v>
      </c>
      <c r="I213" s="148">
        <f>IF(Totais_Nº!K213="x","//",ROUND((Totais_Nº!K213/Totais_Nº!$J213)*100,2))</f>
        <v>15.05</v>
      </c>
      <c r="J213" s="148">
        <f>IF(Totais_Nº!L213="x","//",ROUND((Totais_Nº!L213/Totais_Nº!$K213)*100,2))</f>
        <v>90.51</v>
      </c>
      <c r="K213" s="149"/>
      <c r="L213" s="149"/>
      <c r="M213" s="148">
        <f>IF(Totais_Nº!O213="//","//",ROUND((Totais_Nº!O213/Totais_Nº!$J213)*100,2))</f>
        <v>7.61</v>
      </c>
      <c r="N213" s="148" t="s">
        <v>300</v>
      </c>
    </row>
    <row r="214" spans="1:15" s="9" customFormat="1" ht="15" customHeight="1" x14ac:dyDescent="0.25">
      <c r="A214" s="14"/>
      <c r="B214" s="94">
        <v>2020</v>
      </c>
      <c r="C214" s="150">
        <f>IF(Totais_Nº!D214="x","//",ROUND((Totais_Nº!D214/Totais_Nº!$C214)*100,2))</f>
        <v>15.63</v>
      </c>
      <c r="D214" s="148">
        <f>IF(Totais_Nº!E214="x","//",ROUND((Totais_Nº!E214/Totais_Nº!$D214)*100,2))</f>
        <v>82.47</v>
      </c>
      <c r="E214" s="148">
        <f>IF(Totais_Nº!F214="x","//",ROUND((Totais_Nº!F214/Totais_Nº!$D214)*100,2))</f>
        <v>67.11</v>
      </c>
      <c r="F214" s="149"/>
      <c r="G214" s="148">
        <f>IF(Totais_Nº!H214="x","//",ROUND((Totais_Nº!H214/Totais_Nº!$C214)*100,2))</f>
        <v>10.95</v>
      </c>
      <c r="H214" s="148"/>
      <c r="I214" s="148">
        <f>IF(Totais_Nº!K214="x","//",ROUND((Totais_Nº!K214/Totais_Nº!$J214)*100,2))</f>
        <v>12.61</v>
      </c>
      <c r="J214" s="148">
        <f>IF(Totais_Nº!L214="x","//",ROUND((Totais_Nº!L214/Totais_Nº!$K214)*100,2))</f>
        <v>90.52</v>
      </c>
      <c r="K214" s="148">
        <f>IF(Totais_Nº!M214="x","//",ROUND((Totais_Nº!M214/Totais_Nº!$K214)*100,2))</f>
        <v>79.790000000000006</v>
      </c>
      <c r="L214" s="149"/>
      <c r="M214" s="148">
        <f>IF(Totais_Nº!O214="//","//",ROUND((Totais_Nº!O214/Totais_Nº!$J214)*100,2))</f>
        <v>7.64</v>
      </c>
      <c r="N214" s="148"/>
    </row>
    <row r="215" spans="1:15" s="9" customFormat="1" ht="15" customHeight="1" x14ac:dyDescent="0.25">
      <c r="A215" s="14"/>
      <c r="B215" s="94">
        <v>2019</v>
      </c>
      <c r="C215" s="148">
        <f>IF(Totais_Nº!D215="x","//",ROUND((Totais_Nº!D215/Totais_Nº!$C215)*100,2))</f>
        <v>20.07</v>
      </c>
      <c r="D215" s="150">
        <f>IF(Totais_Nº!E215="x","//",ROUND((Totais_Nº!E215/Totais_Nº!$D215)*100,2))</f>
        <v>77.8</v>
      </c>
      <c r="E215" s="148">
        <f>IF(Totais_Nº!F215="x","//",ROUND((Totais_Nº!F215/Totais_Nº!$D215)*100,2))</f>
        <v>59.96</v>
      </c>
      <c r="F215" s="151"/>
      <c r="G215" s="148">
        <f>IF(Totais_Nº!H215="x","//",ROUND((Totais_Nº!H215/Totais_Nº!$C215)*100,2))</f>
        <v>13.16</v>
      </c>
      <c r="H215" s="152"/>
      <c r="I215" s="148">
        <f>IF(Totais_Nº!K215="x","//",ROUND((Totais_Nº!K215/Totais_Nº!$J215)*100,2))</f>
        <v>16.03</v>
      </c>
      <c r="J215" s="150">
        <f>IF(Totais_Nº!L215="x","//",ROUND((Totais_Nº!L215/Totais_Nº!$K215)*100,2))</f>
        <v>90.87</v>
      </c>
      <c r="K215" s="148">
        <f>IF(Totais_Nº!M215="x","//",ROUND((Totais_Nº!M215/Totais_Nº!$K215)*100,2))</f>
        <v>78.569999999999993</v>
      </c>
      <c r="L215" s="151"/>
      <c r="M215" s="150">
        <f>IF(Totais_Nº!O215="//","//",ROUND((Totais_Nº!O215/Totais_Nº!$J215)*100,2))</f>
        <v>8.57</v>
      </c>
      <c r="N215" s="150"/>
    </row>
    <row r="216" spans="1:15" s="9" customFormat="1" ht="15" customHeight="1" x14ac:dyDescent="0.25">
      <c r="A216" s="14"/>
      <c r="B216" s="94">
        <v>2018</v>
      </c>
      <c r="C216" s="148">
        <f>IF(Totais_Nº!D216="x","//",ROUND((Totais_Nº!D216/Totais_Nº!$C216)*100,2))</f>
        <v>19.5</v>
      </c>
      <c r="D216" s="150">
        <f>IF(Totais_Nº!E216="x","//",ROUND((Totais_Nº!E216/Totais_Nº!$D216)*100,2))</f>
        <v>79.98</v>
      </c>
      <c r="E216" s="148">
        <f>IF(Totais_Nº!F216="x","//",ROUND((Totais_Nº!F216/Totais_Nº!$D216)*100,2))</f>
        <v>59.83</v>
      </c>
      <c r="F216" s="151"/>
      <c r="G216" s="148">
        <f>IF(Totais_Nº!H216="x","//",ROUND((Totais_Nº!H216/Totais_Nº!$C216)*100,2))</f>
        <v>12.52</v>
      </c>
      <c r="H216" s="154"/>
      <c r="I216" s="148">
        <f>IF(Totais_Nº!K216="x","//",ROUND((Totais_Nº!K216/Totais_Nº!$J216)*100,2))</f>
        <v>15.88</v>
      </c>
      <c r="J216" s="150">
        <f>IF(Totais_Nº!L216="x","//",ROUND((Totais_Nº!L216/Totais_Nº!$K216)*100,2))</f>
        <v>90.72</v>
      </c>
      <c r="K216" s="148">
        <f>IF(Totais_Nº!M216="x","//",ROUND((Totais_Nº!M216/Totais_Nº!$K216)*100,2))</f>
        <v>75.930000000000007</v>
      </c>
      <c r="L216" s="151"/>
      <c r="M216" s="150">
        <f>IF(Totais_Nº!O216="//","//",ROUND((Totais_Nº!O216/Totais_Nº!$J216)*100,2))</f>
        <v>8.07</v>
      </c>
      <c r="N216" s="150"/>
    </row>
    <row r="217" spans="1:15" s="9" customFormat="1" ht="15" customHeight="1" x14ac:dyDescent="0.25">
      <c r="A217" s="32"/>
      <c r="B217" s="94">
        <v>2017</v>
      </c>
      <c r="C217" s="148">
        <f>IF(Totais_Nº!D217="x","//",ROUND((Totais_Nº!D217/Totais_Nº!$C217)*100,2))</f>
        <v>18.29</v>
      </c>
      <c r="D217" s="150">
        <f>IF(Totais_Nº!E217="x","//",ROUND((Totais_Nº!E217/Totais_Nº!$D217)*100,2))</f>
        <v>77.05</v>
      </c>
      <c r="E217" s="148">
        <f>IF(Totais_Nº!F217="x","//",ROUND((Totais_Nº!F217/Totais_Nº!$D217)*100,2))</f>
        <v>57.8</v>
      </c>
      <c r="F217" s="148">
        <f>IF(Totais_Nº!G217="x","//",ROUND((Totais_Nº!G217/Totais_Nº!$D217)*100,2))</f>
        <v>38.83</v>
      </c>
      <c r="G217" s="148">
        <f>IF(Totais_Nº!H217="x","//",ROUND((Totais_Nº!H217/Totais_Nº!$C217)*100,2))</f>
        <v>12.43</v>
      </c>
      <c r="H217" s="154"/>
      <c r="I217" s="148">
        <f>IF(Totais_Nº!K217="x","//",ROUND((Totais_Nº!K217/Totais_Nº!$J217)*100,2))</f>
        <v>14.35</v>
      </c>
      <c r="J217" s="150">
        <f>IF(Totais_Nº!L217="x","//",ROUND((Totais_Nº!L217/Totais_Nº!$K217)*100,2))</f>
        <v>89.21</v>
      </c>
      <c r="K217" s="148">
        <f>IF(Totais_Nº!M217="x","//",ROUND((Totais_Nº!M217/Totais_Nº!$K217)*100,2))</f>
        <v>76.430000000000007</v>
      </c>
      <c r="L217" s="148">
        <f>IF(Totais_Nº!N217="x","//",ROUND((Totais_Nº!N217/Totais_Nº!$K217)*100,2))</f>
        <v>54.6</v>
      </c>
      <c r="M217" s="150">
        <f>IF(Totais_Nº!O217="//","//",ROUND((Totais_Nº!O217/Totais_Nº!$J217)*100,2))</f>
        <v>8.52</v>
      </c>
      <c r="N217" s="150"/>
    </row>
    <row r="218" spans="1:15" s="9" customFormat="1" ht="15" customHeight="1" x14ac:dyDescent="0.25">
      <c r="A218" s="14"/>
      <c r="B218" s="94">
        <v>2016</v>
      </c>
      <c r="C218" s="148">
        <f>IF(Totais_Nº!D218="x","//",ROUND((Totais_Nº!D218/Totais_Nº!$C218)*100,2))</f>
        <v>17.32</v>
      </c>
      <c r="D218" s="150">
        <f>IF(Totais_Nº!E218="x","//",ROUND((Totais_Nº!E218/Totais_Nº!$D218)*100,2))</f>
        <v>77.540000000000006</v>
      </c>
      <c r="E218" s="148">
        <f>IF(Totais_Nº!F218="x","//",ROUND((Totais_Nº!F218/Totais_Nº!$D218)*100,2))</f>
        <v>60.53</v>
      </c>
      <c r="F218" s="148">
        <f>IF(Totais_Nº!G218="x","//",ROUND((Totais_Nº!G218/Totais_Nº!$D218)*100,2))</f>
        <v>40.11</v>
      </c>
      <c r="G218" s="148">
        <f>IF(Totais_Nº!H218="x","//",ROUND((Totais_Nº!H218/Totais_Nº!$C218)*100,2))</f>
        <v>12.41</v>
      </c>
      <c r="H218" s="154"/>
      <c r="I218" s="148">
        <f>IF(Totais_Nº!K218="x","//",ROUND((Totais_Nº!K218/Totais_Nº!$J218)*100,2))</f>
        <v>14.04</v>
      </c>
      <c r="J218" s="150">
        <f>IF(Totais_Nº!L218="x","//",ROUND((Totais_Nº!L218/Totais_Nº!$K218)*100,2))</f>
        <v>88.54</v>
      </c>
      <c r="K218" s="148">
        <f>IF(Totais_Nº!M218="x","//",ROUND((Totais_Nº!M218/Totais_Nº!$K218)*100,2))</f>
        <v>75.62</v>
      </c>
      <c r="L218" s="148">
        <f>IF(Totais_Nº!N218="x","//",ROUND((Totais_Nº!N218/Totais_Nº!$K218)*100,2))</f>
        <v>54.09</v>
      </c>
      <c r="M218" s="150">
        <f>IF(Totais_Nº!O218="//","//",ROUND((Totais_Nº!O218/Totais_Nº!$J218)*100,2))</f>
        <v>9.1300000000000008</v>
      </c>
      <c r="N218" s="150"/>
    </row>
    <row r="219" spans="1:15" s="9" customFormat="1" ht="15" customHeight="1" x14ac:dyDescent="0.25">
      <c r="A219" s="14"/>
      <c r="B219" s="94">
        <v>2015</v>
      </c>
      <c r="C219" s="148">
        <f>IF(Totais_Nº!D219="x","//",ROUND((Totais_Nº!D219/Totais_Nº!$C219)*100,2))</f>
        <v>17.27</v>
      </c>
      <c r="D219" s="150">
        <f>IF(Totais_Nº!E219="x","//",ROUND((Totais_Nº!E219/Totais_Nº!$D219)*100,2))</f>
        <v>77.17</v>
      </c>
      <c r="E219" s="148">
        <f>IF(Totais_Nº!F219="x","//",ROUND((Totais_Nº!F219/Totais_Nº!$D219)*100,2))</f>
        <v>61.51</v>
      </c>
      <c r="F219" s="148">
        <f>IF(Totais_Nº!G219="x","//",ROUND((Totais_Nº!G219/Totais_Nº!$D219)*100,2))</f>
        <v>39.42</v>
      </c>
      <c r="G219" s="148">
        <f>IF(Totais_Nº!H219="x","//",ROUND((Totais_Nº!H219/Totais_Nº!$C219)*100,2))</f>
        <v>12.96</v>
      </c>
      <c r="H219" s="154"/>
      <c r="I219" s="148">
        <f>IF(Totais_Nº!K219="x","//",ROUND((Totais_Nº!K219/Totais_Nº!$J219)*100,2))</f>
        <v>14.47</v>
      </c>
      <c r="J219" s="150">
        <f>IF(Totais_Nº!L219="x","//",ROUND((Totais_Nº!L219/Totais_Nº!$K219)*100,2))</f>
        <v>89.55</v>
      </c>
      <c r="K219" s="148">
        <f>IF(Totais_Nº!M219="x","//",ROUND((Totais_Nº!M219/Totais_Nº!$K219)*100,2))</f>
        <v>74.709999999999994</v>
      </c>
      <c r="L219" s="148">
        <f>IF(Totais_Nº!N219="x","//",ROUND((Totais_Nº!N219/Totais_Nº!$K219)*100,2))</f>
        <v>51.1</v>
      </c>
      <c r="M219" s="150">
        <f>IF(Totais_Nº!O219="//","//",ROUND((Totais_Nº!O219/Totais_Nº!$J219)*100,2))</f>
        <v>9.3699999999999992</v>
      </c>
      <c r="N219" s="150"/>
    </row>
    <row r="220" spans="1:15" s="9" customFormat="1" ht="15" customHeight="1" x14ac:dyDescent="0.25">
      <c r="A220" s="17"/>
      <c r="B220" s="94">
        <v>2014</v>
      </c>
      <c r="C220" s="148">
        <f>IF(Totais_Nº!D220="x","//",ROUND((Totais_Nº!D220/Totais_Nº!$C220)*100,2))</f>
        <v>16.52</v>
      </c>
      <c r="D220" s="150">
        <f>IF(Totais_Nº!E220="x","//",ROUND((Totais_Nº!E220/Totais_Nº!$D220)*100,2))</f>
        <v>76.42</v>
      </c>
      <c r="E220" s="148">
        <f>IF(Totais_Nº!F220="x","//",ROUND((Totais_Nº!F220/Totais_Nº!$D220)*100,2))</f>
        <v>59.93</v>
      </c>
      <c r="F220" s="148">
        <f>IF(Totais_Nº!G220="x","//",ROUND((Totais_Nº!G220/Totais_Nº!$D220)*100,2))</f>
        <v>38.03</v>
      </c>
      <c r="G220" s="148">
        <f>IF(Totais_Nº!H220="x","//",ROUND((Totais_Nº!H220/Totais_Nº!$C220)*100,2))</f>
        <v>13.38</v>
      </c>
      <c r="H220" s="154"/>
      <c r="I220" s="148">
        <f>IF(Totais_Nº!K220="x","//",ROUND((Totais_Nº!K220/Totais_Nº!$J220)*100,2))</f>
        <v>14.82</v>
      </c>
      <c r="J220" s="150">
        <f>IF(Totais_Nº!L220="x","//",ROUND((Totais_Nº!L220/Totais_Nº!$K220)*100,2))</f>
        <v>91.06</v>
      </c>
      <c r="K220" s="148">
        <f>IF(Totais_Nº!M220="x","//",ROUND((Totais_Nº!M220/Totais_Nº!$K220)*100,2))</f>
        <v>75.27</v>
      </c>
      <c r="L220" s="148">
        <f>IF(Totais_Nº!N220="x","//",ROUND((Totais_Nº!N220/Totais_Nº!$K220)*100,2))</f>
        <v>49.91</v>
      </c>
      <c r="M220" s="150">
        <f>IF(Totais_Nº!O220="//","//",ROUND((Totais_Nº!O220/Totais_Nº!$J220)*100,2))</f>
        <v>9.82</v>
      </c>
      <c r="N220" s="150"/>
    </row>
    <row r="221" spans="1:15" s="9" customFormat="1" ht="15" customHeight="1" x14ac:dyDescent="0.25">
      <c r="A221" s="17"/>
      <c r="B221" s="94">
        <v>2013</v>
      </c>
      <c r="C221" s="148">
        <f>IF(Totais_Nº!D221="x","//",ROUND((Totais_Nº!D221/Totais_Nº!$C221)*100,2))</f>
        <v>16.28</v>
      </c>
      <c r="D221" s="148">
        <f>IF(Totais_Nº!E221="x","//",ROUND((Totais_Nº!E221/Totais_Nº!$D221)*100,2))</f>
        <v>78.03</v>
      </c>
      <c r="E221" s="148">
        <f>IF(Totais_Nº!F221="x","//",ROUND((Totais_Nº!F221/Totais_Nº!$D221)*100,2))</f>
        <v>62.7</v>
      </c>
      <c r="F221" s="148">
        <f>IF(Totais_Nº!G221="x","//",ROUND((Totais_Nº!G221/Totais_Nº!$D221)*100,2))</f>
        <v>40.39</v>
      </c>
      <c r="G221" s="148">
        <f>IF(Totais_Nº!H221="x","//",ROUND((Totais_Nº!H221/Totais_Nº!$C221)*100,2))</f>
        <v>13.94</v>
      </c>
      <c r="H221" s="154"/>
      <c r="I221" s="148">
        <f>IF(Totais_Nº!K221="x","//",ROUND((Totais_Nº!K221/Totais_Nº!$J221)*100,2))</f>
        <v>15.25</v>
      </c>
      <c r="J221" s="148">
        <f>IF(Totais_Nº!L221="x","//",ROUND((Totais_Nº!L221/Totais_Nº!$K221)*100,2))</f>
        <v>91.54</v>
      </c>
      <c r="K221" s="148">
        <f>IF(Totais_Nº!M221="x","//",ROUND((Totais_Nº!M221/Totais_Nº!$K221)*100,2))</f>
        <v>77.510000000000005</v>
      </c>
      <c r="L221" s="148">
        <f>IF(Totais_Nº!N221="x","//",ROUND((Totais_Nº!N221/Totais_Nº!$K221)*100,2))</f>
        <v>52.32</v>
      </c>
      <c r="M221" s="148">
        <f>IF(Totais_Nº!O221="//","//",ROUND((Totais_Nº!O221/Totais_Nº!$J221)*100,2))</f>
        <v>9.51</v>
      </c>
      <c r="N221" s="148"/>
    </row>
    <row r="222" spans="1:15" s="1" customFormat="1" ht="15" customHeight="1" x14ac:dyDescent="0.25">
      <c r="A222" s="28"/>
      <c r="B222" s="94">
        <v>2012</v>
      </c>
      <c r="C222" s="148">
        <f>IF(Totais_Nº!D222="x","//",ROUND((Totais_Nº!D222/Totais_Nº!$C222)*100,2))</f>
        <v>15.93</v>
      </c>
      <c r="D222" s="148">
        <f>IF(Totais_Nº!E222="x","//",ROUND((Totais_Nº!E222/Totais_Nº!$D222)*100,2))</f>
        <v>74.95</v>
      </c>
      <c r="E222" s="148">
        <f>IF(Totais_Nº!F222="x","//",ROUND((Totais_Nº!F222/Totais_Nº!$D222)*100,2))</f>
        <v>57.51</v>
      </c>
      <c r="F222" s="148">
        <f>IF(Totais_Nº!G222="x","//",ROUND((Totais_Nº!G222/Totais_Nº!$D222)*100,2))</f>
        <v>35.130000000000003</v>
      </c>
      <c r="G222" s="148">
        <f>IF(Totais_Nº!H222="x","//",ROUND((Totais_Nº!H222/Totais_Nº!$C222)*100,2))</f>
        <v>15.26</v>
      </c>
      <c r="H222" s="154"/>
      <c r="I222" s="148">
        <f>IF(Totais_Nº!K222="x","//",ROUND((Totais_Nº!K222/Totais_Nº!$J222)*100,2))</f>
        <v>13.48</v>
      </c>
      <c r="J222" s="148">
        <f>IF(Totais_Nº!L222="x","//",ROUND((Totais_Nº!L222/Totais_Nº!$K222)*100,2))</f>
        <v>88.85</v>
      </c>
      <c r="K222" s="148">
        <f>IF(Totais_Nº!M222="x","//",ROUND((Totais_Nº!M222/Totais_Nº!$K222)*100,2))</f>
        <v>73.510000000000005</v>
      </c>
      <c r="L222" s="148">
        <f>IF(Totais_Nº!N222="x","//",ROUND((Totais_Nº!N222/Totais_Nº!$K222)*100,2))</f>
        <v>50.11</v>
      </c>
      <c r="M222" s="148">
        <f>IF(Totais_Nº!O222="//","//",ROUND((Totais_Nº!O222/Totais_Nº!$J222)*100,2))</f>
        <v>10.78</v>
      </c>
      <c r="N222" s="148"/>
      <c r="O222" s="9"/>
    </row>
    <row r="223" spans="1:15" s="1" customFormat="1" ht="15" customHeight="1" x14ac:dyDescent="0.25">
      <c r="B223" s="94">
        <v>2011</v>
      </c>
      <c r="C223" s="148">
        <f>IF(Totais_Nº!D223="x","//",ROUND((Totais_Nº!D223/Totais_Nº!$C223)*100,2))</f>
        <v>16.95</v>
      </c>
      <c r="D223" s="148">
        <f>IF(Totais_Nº!E223="x","//",ROUND((Totais_Nº!E223/Totais_Nº!$D223)*100,2))</f>
        <v>75.56</v>
      </c>
      <c r="E223" s="148">
        <f>IF(Totais_Nº!F223="x","//",ROUND((Totais_Nº!F223/Totais_Nº!$D223)*100,2))</f>
        <v>58.96</v>
      </c>
      <c r="F223" s="148">
        <f>IF(Totais_Nº!G223="x","//",ROUND((Totais_Nº!G223/Totais_Nº!$D223)*100,2))</f>
        <v>35.58</v>
      </c>
      <c r="G223" s="148">
        <f>IF(Totais_Nº!H223="x","//",ROUND((Totais_Nº!H223/Totais_Nº!$C223)*100,2))</f>
        <v>16.670000000000002</v>
      </c>
      <c r="H223" s="154"/>
      <c r="I223" s="148">
        <f>IF(Totais_Nº!K223="x","//",ROUND((Totais_Nº!K223/Totais_Nº!$J223)*100,2))</f>
        <v>15.55</v>
      </c>
      <c r="J223" s="148">
        <f>IF(Totais_Nº!L223="x","//",ROUND((Totais_Nº!L223/Totais_Nº!$K223)*100,2))</f>
        <v>88.64</v>
      </c>
      <c r="K223" s="148">
        <f>IF(Totais_Nº!M223="x","//",ROUND((Totais_Nº!M223/Totais_Nº!$K223)*100,2))</f>
        <v>74.66</v>
      </c>
      <c r="L223" s="148">
        <f>IF(Totais_Nº!N223="x","//",ROUND((Totais_Nº!N223/Totais_Nº!$K223)*100,2))</f>
        <v>48.74</v>
      </c>
      <c r="M223" s="148">
        <f>IF(Totais_Nº!O223="//","//",ROUND((Totais_Nº!O223/Totais_Nº!$J223)*100,2))</f>
        <v>11.82</v>
      </c>
      <c r="N223" s="148"/>
    </row>
    <row r="224" spans="1:15" s="1" customFormat="1" ht="15" customHeight="1" x14ac:dyDescent="0.25">
      <c r="A224" s="29"/>
      <c r="B224" s="94">
        <v>2010</v>
      </c>
      <c r="C224" s="148">
        <f>IF(Totais_Nº!D224="x","//",ROUND((Totais_Nº!D224/Totais_Nº!$C224)*100,2))</f>
        <v>13.9</v>
      </c>
      <c r="D224" s="148">
        <f>IF(Totais_Nº!E224="x","//",ROUND((Totais_Nº!E224/Totais_Nº!$D224)*100,2))</f>
        <v>74.569999999999993</v>
      </c>
      <c r="E224" s="148">
        <f>IF(Totais_Nº!F224="x","//",ROUND((Totais_Nº!F224/Totais_Nº!$D224)*100,2))</f>
        <v>54.3</v>
      </c>
      <c r="F224" s="148">
        <f>IF(Totais_Nº!G224="x","//",ROUND((Totais_Nº!G224/Totais_Nº!$D224)*100,2))</f>
        <v>30.38</v>
      </c>
      <c r="G224" s="148">
        <f>IF(Totais_Nº!H224="x","//",ROUND((Totais_Nº!H224/Totais_Nº!$C224)*100,2))</f>
        <v>16.559999999999999</v>
      </c>
      <c r="H224" s="154"/>
      <c r="I224" s="148">
        <f>IF(Totais_Nº!K224="x","//",ROUND((Totais_Nº!K224/Totais_Nº!$J224)*100,2))</f>
        <v>13.08</v>
      </c>
      <c r="J224" s="148">
        <f>IF(Totais_Nº!L224="x","//",ROUND((Totais_Nº!L224/Totais_Nº!$K224)*100,2))</f>
        <v>87.36</v>
      </c>
      <c r="K224" s="148">
        <f>IF(Totais_Nº!M224="x","//",ROUND((Totais_Nº!M224/Totais_Nº!$K224)*100,2))</f>
        <v>71.2</v>
      </c>
      <c r="L224" s="148">
        <f>IF(Totais_Nº!N224="x","//",ROUND((Totais_Nº!N224/Totais_Nº!$K224)*100,2))</f>
        <v>44.23</v>
      </c>
      <c r="M224" s="148">
        <f>IF(Totais_Nº!O224="//","//",ROUND((Totais_Nº!O224/Totais_Nº!$J224)*100,2))</f>
        <v>11.19</v>
      </c>
      <c r="N224" s="148"/>
    </row>
    <row r="225" spans="1:15" s="1" customFormat="1" ht="15" customHeight="1" x14ac:dyDescent="0.25">
      <c r="A225" s="18"/>
      <c r="B225" s="94">
        <v>2009</v>
      </c>
      <c r="C225" s="148">
        <f>IF(Totais_Nº!D225="x","//",ROUND((Totais_Nº!D225/Totais_Nº!$C225)*100,2))</f>
        <v>13.48</v>
      </c>
      <c r="D225" s="148">
        <f>IF(Totais_Nº!E225="x","//",ROUND((Totais_Nº!E225/Totais_Nº!$D225)*100,2))</f>
        <v>73.13</v>
      </c>
      <c r="E225" s="148">
        <f>IF(Totais_Nº!F225="x","//",ROUND((Totais_Nº!F225/Totais_Nº!$D225)*100,2))</f>
        <v>55.23</v>
      </c>
      <c r="F225" s="148">
        <f>IF(Totais_Nº!G225="x","//",ROUND((Totais_Nº!G225/Totais_Nº!$D225)*100,2))</f>
        <v>31.23</v>
      </c>
      <c r="G225" s="148">
        <f>IF(Totais_Nº!H225="x","//",ROUND((Totais_Nº!H225/Totais_Nº!$C225)*100,2))</f>
        <v>17.37</v>
      </c>
      <c r="H225" s="154"/>
      <c r="I225" s="148">
        <f>IF(Totais_Nº!K225="x","//",ROUND((Totais_Nº!K225/Totais_Nº!$J225)*100,2))</f>
        <v>12.76</v>
      </c>
      <c r="J225" s="148">
        <f>IF(Totais_Nº!L225="x","//",ROUND((Totais_Nº!L225/Totais_Nº!$K225)*100,2))</f>
        <v>89.36</v>
      </c>
      <c r="K225" s="148">
        <f>IF(Totais_Nº!M225="x","//",ROUND((Totais_Nº!M225/Totais_Nº!$K225)*100,2))</f>
        <v>73.33</v>
      </c>
      <c r="L225" s="148">
        <f>IF(Totais_Nº!N225="x","//",ROUND((Totais_Nº!N225/Totais_Nº!$K225)*100,2))</f>
        <v>46.03</v>
      </c>
      <c r="M225" s="148">
        <f>IF(Totais_Nº!O225="//","//",ROUND((Totais_Nº!O225/Totais_Nº!$J225)*100,2))</f>
        <v>10.87</v>
      </c>
      <c r="N225" s="148"/>
    </row>
    <row r="226" spans="1:15" s="1" customFormat="1" ht="15" customHeight="1" x14ac:dyDescent="0.25">
      <c r="A226" s="14"/>
      <c r="B226" s="94">
        <v>2008</v>
      </c>
      <c r="C226" s="153">
        <f>IF(Totais_Nº!D226="x","//",ROUND((Totais_Nº!D226/Totais_Nº!$C226)*100,2))</f>
        <v>16.829999999999998</v>
      </c>
      <c r="D226" s="153">
        <f>IF(Totais_Nº!E226="x","//",ROUND((Totais_Nº!E226/Totais_Nº!$D226)*100,2))</f>
        <v>74.2</v>
      </c>
      <c r="E226" s="153">
        <f>IF(Totais_Nº!F226="x","//",ROUND((Totais_Nº!F226/Totais_Nº!$D226)*100,2))</f>
        <v>53.4</v>
      </c>
      <c r="F226" s="153">
        <f>IF(Totais_Nº!G226="x","//",ROUND((Totais_Nº!G226/Totais_Nº!$D226)*100,2))</f>
        <v>28.73</v>
      </c>
      <c r="G226" s="153">
        <f>IF(Totais_Nº!H226="x","//",ROUND((Totais_Nº!H226/Totais_Nº!$C226)*100,2))</f>
        <v>17.68</v>
      </c>
      <c r="H226" s="153"/>
      <c r="I226" s="153">
        <f>IF(Totais_Nº!K226="x","//",ROUND((Totais_Nº!K226/Totais_Nº!$J226)*100,2))</f>
        <v>15.02</v>
      </c>
      <c r="J226" s="153">
        <f>IF(Totais_Nº!L226="x","//",ROUND((Totais_Nº!L226/Totais_Nº!$K226)*100,2))</f>
        <v>85.37</v>
      </c>
      <c r="K226" s="153">
        <f>IF(Totais_Nº!M226="x","//",ROUND((Totais_Nº!M226/Totais_Nº!$K226)*100,2))</f>
        <v>70.19</v>
      </c>
      <c r="L226" s="153">
        <f>IF(Totais_Nº!N226="x","//",ROUND((Totais_Nº!N226/Totais_Nº!$K226)*100,2))</f>
        <v>43.34</v>
      </c>
      <c r="M226" s="153">
        <f>IF(Totais_Nº!O226="//","//",ROUND((Totais_Nº!O226/Totais_Nº!$J226)*100,2))</f>
        <v>11.09</v>
      </c>
      <c r="N226" s="153"/>
    </row>
    <row r="227" spans="1:15" s="9" customFormat="1" ht="15" customHeight="1" collapsed="1" x14ac:dyDescent="0.25">
      <c r="A227" s="14"/>
      <c r="B227" s="90" t="s">
        <v>155</v>
      </c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</row>
    <row r="228" spans="1:15" s="9" customFormat="1" ht="15" customHeight="1" x14ac:dyDescent="0.25">
      <c r="A228" s="14"/>
      <c r="B228" s="91">
        <v>2022</v>
      </c>
      <c r="C228" s="146">
        <f>IF(Totais_Nº!D228="x","//",ROUND((Totais_Nº!D228/Totais_Nº!$C228)*100,2))</f>
        <v>6.73</v>
      </c>
      <c r="D228" s="147"/>
      <c r="E228" s="147"/>
      <c r="F228" s="147"/>
      <c r="G228" s="146">
        <f>IF(Totais_Nº!H228="x","//",ROUND((Totais_Nº!H228/Totais_Nº!$C228)*100,2))</f>
        <v>7.3</v>
      </c>
      <c r="H228" s="146" t="s">
        <v>301</v>
      </c>
      <c r="I228" s="146">
        <f>IF(Totais_Nº!K228="x","//",ROUND((Totais_Nº!K228/Totais_Nº!$J228)*100,2))</f>
        <v>7.92</v>
      </c>
      <c r="J228" s="147"/>
      <c r="K228" s="147"/>
      <c r="L228" s="147"/>
      <c r="M228" s="146" t="s">
        <v>159</v>
      </c>
      <c r="N228" s="146"/>
    </row>
    <row r="229" spans="1:15" s="9" customFormat="1" ht="15" customHeight="1" x14ac:dyDescent="0.25">
      <c r="A229" s="14"/>
      <c r="B229" s="94">
        <v>2021</v>
      </c>
      <c r="C229" s="148">
        <f>IF(Totais_Nº!D229="x","//",ROUND((Totais_Nº!D229/Totais_Nº!$C229)*100,2))</f>
        <v>16.95</v>
      </c>
      <c r="D229" s="148">
        <f>IF(Totais_Nº!E229="x","//",ROUND((Totais_Nº!E229/Totais_Nº!$D229)*100,2))</f>
        <v>84.17</v>
      </c>
      <c r="E229" s="149"/>
      <c r="F229" s="149"/>
      <c r="G229" s="148">
        <f>IF(Totais_Nº!H229="x","//",ROUND((Totais_Nº!H229/Totais_Nº!$C229)*100,2))</f>
        <v>8.3000000000000007</v>
      </c>
      <c r="H229" s="148" t="s">
        <v>300</v>
      </c>
      <c r="I229" s="148">
        <f>IF(Totais_Nº!K229="x","//",ROUND((Totais_Nº!K229/Totais_Nº!$J229)*100,2))</f>
        <v>7.62</v>
      </c>
      <c r="J229" s="148">
        <f>IF(Totais_Nº!L229="x","//",ROUND((Totais_Nº!L229/Totais_Nº!$K229)*100,2))</f>
        <v>88.71</v>
      </c>
      <c r="K229" s="149"/>
      <c r="L229" s="149"/>
      <c r="M229" s="148">
        <f>IF(Totais_Nº!O229="//","//",ROUND((Totais_Nº!O229/Totais_Nº!$J229)*100,2))</f>
        <v>5.67</v>
      </c>
      <c r="N229" s="148" t="s">
        <v>300</v>
      </c>
    </row>
    <row r="230" spans="1:15" s="9" customFormat="1" ht="15" customHeight="1" x14ac:dyDescent="0.25">
      <c r="A230" s="14"/>
      <c r="B230" s="94">
        <v>2020</v>
      </c>
      <c r="C230" s="150">
        <f>IF(Totais_Nº!D230="x","//",ROUND((Totais_Nº!D230/Totais_Nº!$C230)*100,2))</f>
        <v>6.54</v>
      </c>
      <c r="D230" s="148">
        <f>IF(Totais_Nº!E230="x","//",ROUND((Totais_Nº!E230/Totais_Nº!$D230)*100,2))</f>
        <v>84.35</v>
      </c>
      <c r="E230" s="148">
        <f>IF(Totais_Nº!F230="x","//",ROUND((Totais_Nº!F230/Totais_Nº!$D230)*100,2))</f>
        <v>73.52</v>
      </c>
      <c r="F230" s="149"/>
      <c r="G230" s="148">
        <f>IF(Totais_Nº!H230="x","//",ROUND((Totais_Nº!H230/Totais_Nº!$C230)*100,2))</f>
        <v>7.42</v>
      </c>
      <c r="H230" s="148"/>
      <c r="I230" s="148">
        <f>IF(Totais_Nº!K230="x","//",ROUND((Totais_Nº!K230/Totais_Nº!$J230)*100,2))</f>
        <v>7.11</v>
      </c>
      <c r="J230" s="148">
        <f>IF(Totais_Nº!L230="x","//",ROUND((Totais_Nº!L230/Totais_Nº!$K230)*100,2))</f>
        <v>85.89</v>
      </c>
      <c r="K230" s="148">
        <f>IF(Totais_Nº!M230="x","//",ROUND((Totais_Nº!M230/Totais_Nº!$K230)*100,2))</f>
        <v>75.84</v>
      </c>
      <c r="L230" s="149"/>
      <c r="M230" s="148">
        <f>IF(Totais_Nº!O230="//","//",ROUND((Totais_Nº!O230/Totais_Nº!$J230)*100,2))</f>
        <v>7.38</v>
      </c>
      <c r="N230" s="148"/>
    </row>
    <row r="231" spans="1:15" s="9" customFormat="1" ht="15" customHeight="1" x14ac:dyDescent="0.25">
      <c r="A231" s="14"/>
      <c r="B231" s="94">
        <v>2019</v>
      </c>
      <c r="C231" s="148">
        <f>IF(Totais_Nº!D231="x","//",ROUND((Totais_Nº!D231/Totais_Nº!$C231)*100,2))</f>
        <v>7.45</v>
      </c>
      <c r="D231" s="150">
        <f>IF(Totais_Nº!E231="x","//",ROUND((Totais_Nº!E231/Totais_Nº!$D231)*100,2))</f>
        <v>81</v>
      </c>
      <c r="E231" s="148">
        <f>IF(Totais_Nº!F231="x","//",ROUND((Totais_Nº!F231/Totais_Nº!$D231)*100,2))</f>
        <v>71.819999999999993</v>
      </c>
      <c r="F231" s="151"/>
      <c r="G231" s="148">
        <f>IF(Totais_Nº!H231="x","//",ROUND((Totais_Nº!H231/Totais_Nº!$C231)*100,2))</f>
        <v>10.92</v>
      </c>
      <c r="H231" s="152"/>
      <c r="I231" s="148">
        <f>IF(Totais_Nº!K231="x","//",ROUND((Totais_Nº!K231/Totais_Nº!$J231)*100,2))</f>
        <v>8.3699999999999992</v>
      </c>
      <c r="J231" s="150">
        <f>IF(Totais_Nº!L231="x","//",ROUND((Totais_Nº!L231/Totais_Nº!$K231)*100,2))</f>
        <v>88.07</v>
      </c>
      <c r="K231" s="148">
        <f>IF(Totais_Nº!M231="x","//",ROUND((Totais_Nº!M231/Totais_Nº!$K231)*100,2))</f>
        <v>81.28</v>
      </c>
      <c r="L231" s="151"/>
      <c r="M231" s="150">
        <f>IF(Totais_Nº!O231="//","//",ROUND((Totais_Nº!O231/Totais_Nº!$J231)*100,2))</f>
        <v>5.17</v>
      </c>
      <c r="N231" s="150"/>
    </row>
    <row r="232" spans="1:15" s="9" customFormat="1" ht="15" customHeight="1" x14ac:dyDescent="0.25">
      <c r="A232" s="14"/>
      <c r="B232" s="94">
        <v>2018</v>
      </c>
      <c r="C232" s="148">
        <f>IF(Totais_Nº!D232="x","//",ROUND((Totais_Nº!D232/Totais_Nº!$C232)*100,2))</f>
        <v>9.1</v>
      </c>
      <c r="D232" s="150">
        <f>IF(Totais_Nº!E232="x","//",ROUND((Totais_Nº!E232/Totais_Nº!$D232)*100,2))</f>
        <v>79.94</v>
      </c>
      <c r="E232" s="148">
        <f>IF(Totais_Nº!F232="x","//",ROUND((Totais_Nº!F232/Totais_Nº!$D232)*100,2))</f>
        <v>69.099999999999994</v>
      </c>
      <c r="F232" s="151"/>
      <c r="G232" s="148">
        <f>IF(Totais_Nº!H232="x","//",ROUND((Totais_Nº!H232/Totais_Nº!$C232)*100,2))</f>
        <v>10.27</v>
      </c>
      <c r="H232" s="154"/>
      <c r="I232" s="148">
        <f>IF(Totais_Nº!K232="x","//",ROUND((Totais_Nº!K232/Totais_Nº!$J232)*100,2))</f>
        <v>8.91</v>
      </c>
      <c r="J232" s="150">
        <f>IF(Totais_Nº!L232="x","//",ROUND((Totais_Nº!L232/Totais_Nº!$K232)*100,2))</f>
        <v>85.14</v>
      </c>
      <c r="K232" s="148">
        <f>IF(Totais_Nº!M232="x","//",ROUND((Totais_Nº!M232/Totais_Nº!$K232)*100,2))</f>
        <v>76.31</v>
      </c>
      <c r="L232" s="151"/>
      <c r="M232" s="150">
        <f>IF(Totais_Nº!O232="//","//",ROUND((Totais_Nº!O232/Totais_Nº!$J232)*100,2))</f>
        <v>5.65</v>
      </c>
      <c r="N232" s="150"/>
    </row>
    <row r="233" spans="1:15" s="9" customFormat="1" ht="15" customHeight="1" x14ac:dyDescent="0.25">
      <c r="A233" s="32"/>
      <c r="B233" s="94">
        <v>2017</v>
      </c>
      <c r="C233" s="148">
        <f>IF(Totais_Nº!D233="x","//",ROUND((Totais_Nº!D233/Totais_Nº!$C233)*100,2))</f>
        <v>9.0299999999999994</v>
      </c>
      <c r="D233" s="150">
        <f>IF(Totais_Nº!E233="x","//",ROUND((Totais_Nº!E233/Totais_Nº!$D233)*100,2))</f>
        <v>68.48</v>
      </c>
      <c r="E233" s="148">
        <f>IF(Totais_Nº!F233="x","//",ROUND((Totais_Nº!F233/Totais_Nº!$D233)*100,2))</f>
        <v>57.68</v>
      </c>
      <c r="F233" s="148">
        <f>IF(Totais_Nº!G233="x","//",ROUND((Totais_Nº!G233/Totais_Nº!$D233)*100,2))</f>
        <v>41.95</v>
      </c>
      <c r="G233" s="148">
        <f>IF(Totais_Nº!H233="x","//",ROUND((Totais_Nº!H233/Totais_Nº!$C233)*100,2))</f>
        <v>11</v>
      </c>
      <c r="H233" s="154"/>
      <c r="I233" s="148">
        <f>IF(Totais_Nº!K233="x","//",ROUND((Totais_Nº!K233/Totais_Nº!$J233)*100,2))</f>
        <v>8.25</v>
      </c>
      <c r="J233" s="150">
        <f>IF(Totais_Nº!L233="x","//",ROUND((Totais_Nº!L233/Totais_Nº!$K233)*100,2))</f>
        <v>88.79</v>
      </c>
      <c r="K233" s="148">
        <f>IF(Totais_Nº!M233="x","//",ROUND((Totais_Nº!M233/Totais_Nº!$K233)*100,2))</f>
        <v>80.72</v>
      </c>
      <c r="L233" s="148">
        <f>IF(Totais_Nº!N233="x","//",ROUND((Totais_Nº!N233/Totais_Nº!$K233)*100,2))</f>
        <v>62.78</v>
      </c>
      <c r="M233" s="150">
        <f>IF(Totais_Nº!O233="//","//",ROUND((Totais_Nº!O233/Totais_Nº!$J233)*100,2))</f>
        <v>5.64</v>
      </c>
      <c r="N233" s="150"/>
    </row>
    <row r="234" spans="1:15" s="9" customFormat="1" ht="15" customHeight="1" x14ac:dyDescent="0.25">
      <c r="A234" s="14"/>
      <c r="B234" s="94">
        <v>2016</v>
      </c>
      <c r="C234" s="148">
        <f>IF(Totais_Nº!D234="x","//",ROUND((Totais_Nº!D234/Totais_Nº!$C234)*100,2))</f>
        <v>9.0500000000000007</v>
      </c>
      <c r="D234" s="150">
        <f>IF(Totais_Nº!E234="x","//",ROUND((Totais_Nº!E234/Totais_Nº!$D234)*100,2))</f>
        <v>73.5</v>
      </c>
      <c r="E234" s="148">
        <f>IF(Totais_Nº!F234="x","//",ROUND((Totais_Nº!F234/Totais_Nº!$D234)*100,2))</f>
        <v>59.22</v>
      </c>
      <c r="F234" s="148">
        <f>IF(Totais_Nº!G234="x","//",ROUND((Totais_Nº!G234/Totais_Nº!$D234)*100,2))</f>
        <v>42.67</v>
      </c>
      <c r="G234" s="148">
        <f>IF(Totais_Nº!H234="x","//",ROUND((Totais_Nº!H234/Totais_Nº!$C234)*100,2))</f>
        <v>10.74</v>
      </c>
      <c r="H234" s="154"/>
      <c r="I234" s="148">
        <f>IF(Totais_Nº!K234="x","//",ROUND((Totais_Nº!K234/Totais_Nº!$J234)*100,2))</f>
        <v>10.02</v>
      </c>
      <c r="J234" s="150">
        <f>IF(Totais_Nº!L234="x","//",ROUND((Totais_Nº!L234/Totais_Nº!$K234)*100,2))</f>
        <v>87.8</v>
      </c>
      <c r="K234" s="148">
        <f>IF(Totais_Nº!M234="x","//",ROUND((Totais_Nº!M234/Totais_Nº!$K234)*100,2))</f>
        <v>76.55</v>
      </c>
      <c r="L234" s="148">
        <f>IF(Totais_Nº!N234="x","//",ROUND((Totais_Nº!N234/Totais_Nº!$K234)*100,2))</f>
        <v>60.79</v>
      </c>
      <c r="M234" s="150">
        <f>IF(Totais_Nº!O234="//","//",ROUND((Totais_Nº!O234/Totais_Nº!$J234)*100,2))</f>
        <v>6.54</v>
      </c>
      <c r="N234" s="150"/>
    </row>
    <row r="235" spans="1:15" s="9" customFormat="1" ht="15" customHeight="1" x14ac:dyDescent="0.25">
      <c r="A235" s="14"/>
      <c r="B235" s="94">
        <v>2015</v>
      </c>
      <c r="C235" s="148">
        <f>IF(Totais_Nº!D235="x","//",ROUND((Totais_Nº!D235/Totais_Nº!$C235)*100,2))</f>
        <v>9.1199999999999992</v>
      </c>
      <c r="D235" s="150">
        <f>IF(Totais_Nº!E235="x","//",ROUND((Totais_Nº!E235/Totais_Nº!$D235)*100,2))</f>
        <v>72.05</v>
      </c>
      <c r="E235" s="148">
        <f>IF(Totais_Nº!F235="x","//",ROUND((Totais_Nº!F235/Totais_Nº!$D235)*100,2))</f>
        <v>58.23</v>
      </c>
      <c r="F235" s="148">
        <f>IF(Totais_Nº!G235="x","//",ROUND((Totais_Nº!G235/Totais_Nº!$D235)*100,2))</f>
        <v>41.53</v>
      </c>
      <c r="G235" s="148">
        <f>IF(Totais_Nº!H235="x","//",ROUND((Totais_Nº!H235/Totais_Nº!$C235)*100,2))</f>
        <v>10.62</v>
      </c>
      <c r="H235" s="154"/>
      <c r="I235" s="148">
        <f>IF(Totais_Nº!K235="x","//",ROUND((Totais_Nº!K235/Totais_Nº!$J235)*100,2))</f>
        <v>10.16</v>
      </c>
      <c r="J235" s="150">
        <f>IF(Totais_Nº!L235="x","//",ROUND((Totais_Nº!L235/Totais_Nº!$K235)*100,2))</f>
        <v>85.04</v>
      </c>
      <c r="K235" s="148">
        <f>IF(Totais_Nº!M235="x","//",ROUND((Totais_Nº!M235/Totais_Nº!$K235)*100,2))</f>
        <v>73.48</v>
      </c>
      <c r="L235" s="148">
        <f>IF(Totais_Nº!N235="x","//",ROUND((Totais_Nº!N235/Totais_Nº!$K235)*100,2))</f>
        <v>57.58</v>
      </c>
      <c r="M235" s="150">
        <f>IF(Totais_Nº!O235="//","//",ROUND((Totais_Nº!O235/Totais_Nº!$J235)*100,2))</f>
        <v>7.62</v>
      </c>
      <c r="N235" s="150"/>
    </row>
    <row r="236" spans="1:15" s="9" customFormat="1" ht="15" customHeight="1" x14ac:dyDescent="0.25">
      <c r="A236" s="17"/>
      <c r="B236" s="94">
        <v>2014</v>
      </c>
      <c r="C236" s="148">
        <f>IF(Totais_Nº!D236="x","//",ROUND((Totais_Nº!D236/Totais_Nº!$C236)*100,2))</f>
        <v>9.3699999999999992</v>
      </c>
      <c r="D236" s="150">
        <f>IF(Totais_Nº!E236="x","//",ROUND((Totais_Nº!E236/Totais_Nº!$D236)*100,2))</f>
        <v>70.19</v>
      </c>
      <c r="E236" s="148">
        <f>IF(Totais_Nº!F236="x","//",ROUND((Totais_Nº!F236/Totais_Nº!$D236)*100,2))</f>
        <v>57.37</v>
      </c>
      <c r="F236" s="148">
        <f>IF(Totais_Nº!G236="x","//",ROUND((Totais_Nº!G236/Totais_Nº!$D236)*100,2))</f>
        <v>39.92</v>
      </c>
      <c r="G236" s="148">
        <f>IF(Totais_Nº!H236="x","//",ROUND((Totais_Nº!H236/Totais_Nº!$C236)*100,2))</f>
        <v>12.98</v>
      </c>
      <c r="H236" s="154"/>
      <c r="I236" s="148">
        <f>IF(Totais_Nº!K236="x","//",ROUND((Totais_Nº!K236/Totais_Nº!$J236)*100,2))</f>
        <v>10.55</v>
      </c>
      <c r="J236" s="150">
        <f>IF(Totais_Nº!L236="x","//",ROUND((Totais_Nº!L236/Totais_Nº!$K236)*100,2))</f>
        <v>87.24</v>
      </c>
      <c r="K236" s="148">
        <f>IF(Totais_Nº!M236="x","//",ROUND((Totais_Nº!M236/Totais_Nº!$K236)*100,2))</f>
        <v>77.33</v>
      </c>
      <c r="L236" s="148">
        <f>IF(Totais_Nº!N236="x","//",ROUND((Totais_Nº!N236/Totais_Nº!$K236)*100,2))</f>
        <v>56</v>
      </c>
      <c r="M236" s="150">
        <f>IF(Totais_Nº!O236="//","//",ROUND((Totais_Nº!O236/Totais_Nº!$J236)*100,2))</f>
        <v>7.36</v>
      </c>
      <c r="N236" s="150"/>
    </row>
    <row r="237" spans="1:15" s="9" customFormat="1" ht="15" customHeight="1" x14ac:dyDescent="0.25">
      <c r="A237" s="17"/>
      <c r="B237" s="94">
        <v>2013</v>
      </c>
      <c r="C237" s="148">
        <f>IF(Totais_Nº!D237="x","//",ROUND((Totais_Nº!D237/Totais_Nº!$C237)*100,2))</f>
        <v>8.91</v>
      </c>
      <c r="D237" s="148">
        <f>IF(Totais_Nº!E237="x","//",ROUND((Totais_Nº!E237/Totais_Nº!$D237)*100,2))</f>
        <v>73.709999999999994</v>
      </c>
      <c r="E237" s="148">
        <f>IF(Totais_Nº!F237="x","//",ROUND((Totais_Nº!F237/Totais_Nº!$D237)*100,2))</f>
        <v>61.17</v>
      </c>
      <c r="F237" s="148">
        <f>IF(Totais_Nº!G237="x","//",ROUND((Totais_Nº!G237/Totais_Nº!$D237)*100,2))</f>
        <v>44.11</v>
      </c>
      <c r="G237" s="148">
        <f>IF(Totais_Nº!H237="x","//",ROUND((Totais_Nº!H237/Totais_Nº!$C237)*100,2))</f>
        <v>15.34</v>
      </c>
      <c r="H237" s="154"/>
      <c r="I237" s="148">
        <f>IF(Totais_Nº!K237="x","//",ROUND((Totais_Nº!K237/Totais_Nº!$J237)*100,2))</f>
        <v>13.19</v>
      </c>
      <c r="J237" s="148">
        <f>IF(Totais_Nº!L237="x","//",ROUND((Totais_Nº!L237/Totais_Nº!$K237)*100,2))</f>
        <v>89.86</v>
      </c>
      <c r="K237" s="148">
        <f>IF(Totais_Nº!M237="x","//",ROUND((Totais_Nº!M237/Totais_Nº!$K237)*100,2))</f>
        <v>79.88</v>
      </c>
      <c r="L237" s="148">
        <f>IF(Totais_Nº!N237="x","//",ROUND((Totais_Nº!N237/Totais_Nº!$K237)*100,2))</f>
        <v>61.31</v>
      </c>
      <c r="M237" s="148">
        <f>IF(Totais_Nº!O237="//","//",ROUND((Totais_Nº!O237/Totais_Nº!$J237)*100,2))</f>
        <v>7.82</v>
      </c>
      <c r="N237" s="148"/>
    </row>
    <row r="238" spans="1:15" s="1" customFormat="1" ht="15" customHeight="1" x14ac:dyDescent="0.25">
      <c r="A238" s="28"/>
      <c r="B238" s="94">
        <v>2012</v>
      </c>
      <c r="C238" s="148">
        <f>IF(Totais_Nº!D238="x","//",ROUND((Totais_Nº!D238/Totais_Nº!$C238)*100,2))</f>
        <v>8.27</v>
      </c>
      <c r="D238" s="148">
        <f>IF(Totais_Nº!E238="x","//",ROUND((Totais_Nº!E238/Totais_Nº!$D238)*100,2))</f>
        <v>73.569999999999993</v>
      </c>
      <c r="E238" s="148">
        <f>IF(Totais_Nº!F238="x","//",ROUND((Totais_Nº!F238/Totais_Nº!$D238)*100,2))</f>
        <v>57.76</v>
      </c>
      <c r="F238" s="148">
        <f>IF(Totais_Nº!G238="x","//",ROUND((Totais_Nº!G238/Totais_Nº!$D238)*100,2))</f>
        <v>38.950000000000003</v>
      </c>
      <c r="G238" s="148">
        <f>IF(Totais_Nº!H238="x","//",ROUND((Totais_Nº!H238/Totais_Nº!$C238)*100,2))</f>
        <v>11.54</v>
      </c>
      <c r="H238" s="154"/>
      <c r="I238" s="148">
        <f>IF(Totais_Nº!K238="x","//",ROUND((Totais_Nº!K238/Totais_Nº!$J238)*100,2))</f>
        <v>11.24</v>
      </c>
      <c r="J238" s="148">
        <f>IF(Totais_Nº!L238="x","//",ROUND((Totais_Nº!L238/Totais_Nº!$K238)*100,2))</f>
        <v>86.71</v>
      </c>
      <c r="K238" s="148">
        <f>IF(Totais_Nº!M238="x","//",ROUND((Totais_Nº!M238/Totais_Nº!$K238)*100,2))</f>
        <v>75.72</v>
      </c>
      <c r="L238" s="148">
        <f>IF(Totais_Nº!N238="x","//",ROUND((Totais_Nº!N238/Totais_Nº!$K238)*100,2))</f>
        <v>57.8</v>
      </c>
      <c r="M238" s="148">
        <f>IF(Totais_Nº!O238="//","//",ROUND((Totais_Nº!O238/Totais_Nº!$J238)*100,2))</f>
        <v>8.4499999999999993</v>
      </c>
      <c r="N238" s="148"/>
      <c r="O238" s="9"/>
    </row>
    <row r="239" spans="1:15" s="1" customFormat="1" ht="15" customHeight="1" x14ac:dyDescent="0.25">
      <c r="B239" s="94">
        <v>2011</v>
      </c>
      <c r="C239" s="148">
        <f>IF(Totais_Nº!D239="x","//",ROUND((Totais_Nº!D239/Totais_Nº!$C239)*100,2))</f>
        <v>10.94</v>
      </c>
      <c r="D239" s="148">
        <f>IF(Totais_Nº!E239="x","//",ROUND((Totais_Nº!E239/Totais_Nº!$D239)*100,2))</f>
        <v>79.5</v>
      </c>
      <c r="E239" s="148">
        <f>IF(Totais_Nº!F239="x","//",ROUND((Totais_Nº!F239/Totais_Nº!$D239)*100,2))</f>
        <v>68.22</v>
      </c>
      <c r="F239" s="148">
        <f>IF(Totais_Nº!G239="x","//",ROUND((Totais_Nº!G239/Totais_Nº!$D239)*100,2))</f>
        <v>47.36</v>
      </c>
      <c r="G239" s="148">
        <f>IF(Totais_Nº!H239="x","//",ROUND((Totais_Nº!H239/Totais_Nº!$C239)*100,2))</f>
        <v>11.98</v>
      </c>
      <c r="H239" s="154"/>
      <c r="I239" s="148">
        <f>IF(Totais_Nº!K239="x","//",ROUND((Totais_Nº!K239/Totais_Nº!$J239)*100,2))</f>
        <v>20.63</v>
      </c>
      <c r="J239" s="148">
        <f>IF(Totais_Nº!L239="x","//",ROUND((Totais_Nº!L239/Totais_Nº!$K239)*100,2))</f>
        <v>93.69</v>
      </c>
      <c r="K239" s="148">
        <f>IF(Totais_Nº!M239="x","//",ROUND((Totais_Nº!M239/Totais_Nº!$K239)*100,2))</f>
        <v>86.51</v>
      </c>
      <c r="L239" s="148">
        <f>IF(Totais_Nº!N239="x","//",ROUND((Totais_Nº!N239/Totais_Nº!$K239)*100,2))</f>
        <v>68.88</v>
      </c>
      <c r="M239" s="148">
        <f>IF(Totais_Nº!O239="//","//",ROUND((Totais_Nº!O239/Totais_Nº!$J239)*100,2))</f>
        <v>7.83</v>
      </c>
      <c r="N239" s="148"/>
    </row>
    <row r="240" spans="1:15" s="1" customFormat="1" ht="15" customHeight="1" x14ac:dyDescent="0.25">
      <c r="A240" s="29"/>
      <c r="B240" s="94">
        <v>2010</v>
      </c>
      <c r="C240" s="148">
        <f>IF(Totais_Nº!D240="x","//",ROUND((Totais_Nº!D240/Totais_Nº!$C240)*100,2))</f>
        <v>7.01</v>
      </c>
      <c r="D240" s="148">
        <f>IF(Totais_Nº!E240="x","//",ROUND((Totais_Nº!E240/Totais_Nº!$D240)*100,2))</f>
        <v>73.989999999999995</v>
      </c>
      <c r="E240" s="148">
        <f>IF(Totais_Nº!F240="x","//",ROUND((Totais_Nº!F240/Totais_Nº!$D240)*100,2))</f>
        <v>59.76</v>
      </c>
      <c r="F240" s="148">
        <f>IF(Totais_Nº!G240="x","//",ROUND((Totais_Nº!G240/Totais_Nº!$D240)*100,2))</f>
        <v>38.99</v>
      </c>
      <c r="G240" s="148">
        <f>IF(Totais_Nº!H240="x","//",ROUND((Totais_Nº!H240/Totais_Nº!$C240)*100,2))</f>
        <v>11.78</v>
      </c>
      <c r="H240" s="154"/>
      <c r="I240" s="148">
        <f>IF(Totais_Nº!K240="x","//",ROUND((Totais_Nº!K240/Totais_Nº!$J240)*100,2))</f>
        <v>12.92</v>
      </c>
      <c r="J240" s="148">
        <f>IF(Totais_Nº!L240="x","//",ROUND((Totais_Nº!L240/Totais_Nº!$K240)*100,2))</f>
        <v>85.26</v>
      </c>
      <c r="K240" s="148">
        <f>IF(Totais_Nº!M240="x","//",ROUND((Totais_Nº!M240/Totais_Nº!$K240)*100,2))</f>
        <v>71.709999999999994</v>
      </c>
      <c r="L240" s="148">
        <f>IF(Totais_Nº!N240="x","//",ROUND((Totais_Nº!N240/Totais_Nº!$K240)*100,2))</f>
        <v>51.79</v>
      </c>
      <c r="M240" s="148">
        <f>IF(Totais_Nº!O240="//","//",ROUND((Totais_Nº!O240/Totais_Nº!$J240)*100,2))</f>
        <v>8.6999999999999993</v>
      </c>
      <c r="N240" s="148"/>
    </row>
    <row r="241" spans="1:15" s="1" customFormat="1" ht="15" customHeight="1" x14ac:dyDescent="0.25">
      <c r="A241" s="18"/>
      <c r="B241" s="94">
        <v>2009</v>
      </c>
      <c r="C241" s="148">
        <f>IF(Totais_Nº!D241="x","//",ROUND((Totais_Nº!D241/Totais_Nº!$C241)*100,2))</f>
        <v>6.84</v>
      </c>
      <c r="D241" s="148">
        <f>IF(Totais_Nº!E241="x","//",ROUND((Totais_Nº!E241/Totais_Nº!$D241)*100,2))</f>
        <v>76.03</v>
      </c>
      <c r="E241" s="148">
        <f>IF(Totais_Nº!F241="x","//",ROUND((Totais_Nº!F241/Totais_Nº!$D241)*100,2))</f>
        <v>61.98</v>
      </c>
      <c r="F241" s="148">
        <f>IF(Totais_Nº!G241="x","//",ROUND((Totais_Nº!G241/Totais_Nº!$D241)*100,2))</f>
        <v>40.6</v>
      </c>
      <c r="G241" s="148">
        <f>IF(Totais_Nº!H241="x","//",ROUND((Totais_Nº!H241/Totais_Nº!$C241)*100,2))</f>
        <v>10.1</v>
      </c>
      <c r="H241" s="154"/>
      <c r="I241" s="148">
        <f>IF(Totais_Nº!K241="x","//",ROUND((Totais_Nº!K241/Totais_Nº!$J241)*100,2))</f>
        <v>12.21</v>
      </c>
      <c r="J241" s="148">
        <f>IF(Totais_Nº!L241="x","//",ROUND((Totais_Nº!L241/Totais_Nº!$K241)*100,2))</f>
        <v>85.84</v>
      </c>
      <c r="K241" s="148">
        <f>IF(Totais_Nº!M241="x","//",ROUND((Totais_Nº!M241/Totais_Nº!$K241)*100,2))</f>
        <v>72.569999999999993</v>
      </c>
      <c r="L241" s="148">
        <f>IF(Totais_Nº!N241="x","//",ROUND((Totais_Nº!N241/Totais_Nº!$K241)*100,2))</f>
        <v>52.43</v>
      </c>
      <c r="M241" s="148">
        <f>IF(Totais_Nº!O241="//","//",ROUND((Totais_Nº!O241/Totais_Nº!$J241)*100,2))</f>
        <v>8.86</v>
      </c>
      <c r="N241" s="148"/>
    </row>
    <row r="242" spans="1:15" s="1" customFormat="1" ht="15" customHeight="1" x14ac:dyDescent="0.25">
      <c r="A242" s="14"/>
      <c r="B242" s="94">
        <v>2008</v>
      </c>
      <c r="C242" s="153">
        <f>IF(Totais_Nº!D242="x","//",ROUND((Totais_Nº!D242/Totais_Nº!$C242)*100,2))</f>
        <v>7.38</v>
      </c>
      <c r="D242" s="153">
        <f>IF(Totais_Nº!E242="x","//",ROUND((Totais_Nº!E242/Totais_Nº!$D242)*100,2))</f>
        <v>76.06</v>
      </c>
      <c r="E242" s="153">
        <f>IF(Totais_Nº!F242="x","//",ROUND((Totais_Nº!F242/Totais_Nº!$D242)*100,2))</f>
        <v>61.01</v>
      </c>
      <c r="F242" s="153">
        <f>IF(Totais_Nº!G242="x","//",ROUND((Totais_Nº!G242/Totais_Nº!$D242)*100,2))</f>
        <v>40.32</v>
      </c>
      <c r="G242" s="153">
        <f>IF(Totais_Nº!H242="x","//",ROUND((Totais_Nº!H242/Totais_Nº!$C242)*100,2))</f>
        <v>13.25</v>
      </c>
      <c r="H242" s="153"/>
      <c r="I242" s="153">
        <f>IF(Totais_Nº!K242="x","//",ROUND((Totais_Nº!K242/Totais_Nº!$J242)*100,2))</f>
        <v>12.28</v>
      </c>
      <c r="J242" s="153">
        <f>IF(Totais_Nº!L242="x","//",ROUND((Totais_Nº!L242/Totais_Nº!$K242)*100,2))</f>
        <v>88.07</v>
      </c>
      <c r="K242" s="153">
        <f>IF(Totais_Nº!M242="x","//",ROUND((Totais_Nº!M242/Totais_Nº!$K242)*100,2))</f>
        <v>76.150000000000006</v>
      </c>
      <c r="L242" s="153">
        <f>IF(Totais_Nº!N242="x","//",ROUND((Totais_Nº!N242/Totais_Nº!$K242)*100,2))</f>
        <v>52.75</v>
      </c>
      <c r="M242" s="153">
        <f>IF(Totais_Nº!O242="//","//",ROUND((Totais_Nº!O242/Totais_Nº!$J242)*100,2))</f>
        <v>8.4499999999999993</v>
      </c>
      <c r="N242" s="153"/>
    </row>
    <row r="243" spans="1:15" s="9" customFormat="1" ht="15" customHeight="1" collapsed="1" x14ac:dyDescent="0.25">
      <c r="A243" s="14"/>
      <c r="B243" s="90" t="s">
        <v>17</v>
      </c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</row>
    <row r="244" spans="1:15" s="9" customFormat="1" ht="15" customHeight="1" x14ac:dyDescent="0.25">
      <c r="A244" s="14"/>
      <c r="B244" s="91">
        <v>2022</v>
      </c>
      <c r="C244" s="146">
        <f>IF(Totais_Nº!D244="x","//",ROUND((Totais_Nº!D244/Totais_Nº!$C244)*100,2))</f>
        <v>13.7</v>
      </c>
      <c r="D244" s="147"/>
      <c r="E244" s="147"/>
      <c r="F244" s="147"/>
      <c r="G244" s="146">
        <f>IF(Totais_Nº!H244="x","//",ROUND((Totais_Nº!H244/Totais_Nº!$C244)*100,2))</f>
        <v>6.53</v>
      </c>
      <c r="H244" s="146" t="s">
        <v>301</v>
      </c>
      <c r="I244" s="146">
        <f>IF(Totais_Nº!K244="x","//",ROUND((Totais_Nº!K244/Totais_Nº!$J244)*100,2))</f>
        <v>15.66</v>
      </c>
      <c r="J244" s="147"/>
      <c r="K244" s="147"/>
      <c r="L244" s="147"/>
      <c r="M244" s="146" t="s">
        <v>159</v>
      </c>
      <c r="N244" s="146"/>
    </row>
    <row r="245" spans="1:15" s="9" customFormat="1" ht="15" customHeight="1" x14ac:dyDescent="0.25">
      <c r="A245" s="14"/>
      <c r="B245" s="94">
        <v>2021</v>
      </c>
      <c r="C245" s="148">
        <f>IF(Totais_Nº!D245="x","//",ROUND((Totais_Nº!D245/Totais_Nº!$C245)*100,2))</f>
        <v>13.88</v>
      </c>
      <c r="D245" s="148">
        <f>IF(Totais_Nº!E245="x","//",ROUND((Totais_Nº!E245/Totais_Nº!$D245)*100,2))</f>
        <v>85.95</v>
      </c>
      <c r="E245" s="149"/>
      <c r="F245" s="149"/>
      <c r="G245" s="148">
        <f>IF(Totais_Nº!H245="x","//",ROUND((Totais_Nº!H245/Totais_Nº!$C245)*100,2))</f>
        <v>7.35</v>
      </c>
      <c r="H245" s="148" t="s">
        <v>300</v>
      </c>
      <c r="I245" s="148">
        <f>IF(Totais_Nº!K245="x","//",ROUND((Totais_Nº!K245/Totais_Nº!$J245)*100,2))</f>
        <v>15.25</v>
      </c>
      <c r="J245" s="148">
        <f>IF(Totais_Nº!L245="x","//",ROUND((Totais_Nº!L245/Totais_Nº!$K245)*100,2))</f>
        <v>88.21</v>
      </c>
      <c r="K245" s="149"/>
      <c r="L245" s="149"/>
      <c r="M245" s="148">
        <f>IF(Totais_Nº!O245="//","//",ROUND((Totais_Nº!O245/Totais_Nº!$J245)*100,2))</f>
        <v>8.36</v>
      </c>
      <c r="N245" s="148" t="s">
        <v>300</v>
      </c>
    </row>
    <row r="246" spans="1:15" s="9" customFormat="1" ht="15" customHeight="1" x14ac:dyDescent="0.25">
      <c r="A246" s="14"/>
      <c r="B246" s="94">
        <v>2020</v>
      </c>
      <c r="C246" s="150">
        <f>IF(Totais_Nº!D246="x","//",ROUND((Totais_Nº!D246/Totais_Nº!$C246)*100,2))</f>
        <v>11.96</v>
      </c>
      <c r="D246" s="148">
        <f>IF(Totais_Nº!E246="x","//",ROUND((Totais_Nº!E246/Totais_Nº!$D246)*100,2))</f>
        <v>85.19</v>
      </c>
      <c r="E246" s="148">
        <f>IF(Totais_Nº!F246="x","//",ROUND((Totais_Nº!F246/Totais_Nº!$D246)*100,2))</f>
        <v>73.989999999999995</v>
      </c>
      <c r="F246" s="149"/>
      <c r="G246" s="148">
        <f>IF(Totais_Nº!H246="x","//",ROUND((Totais_Nº!H246/Totais_Nº!$C246)*100,2))</f>
        <v>6.34</v>
      </c>
      <c r="H246" s="148"/>
      <c r="I246" s="148">
        <f>IF(Totais_Nº!K246="x","//",ROUND((Totais_Nº!K246/Totais_Nº!$J246)*100,2))</f>
        <v>14</v>
      </c>
      <c r="J246" s="148">
        <f>IF(Totais_Nº!L246="x","//",ROUND((Totais_Nº!L246/Totais_Nº!$K246)*100,2))</f>
        <v>85.12</v>
      </c>
      <c r="K246" s="148">
        <f>IF(Totais_Nº!M246="x","//",ROUND((Totais_Nº!M246/Totais_Nº!$K246)*100,2))</f>
        <v>74.81</v>
      </c>
      <c r="L246" s="149"/>
      <c r="M246" s="148">
        <f>IF(Totais_Nº!O246="//","//",ROUND((Totais_Nº!O246/Totais_Nº!$J246)*100,2))</f>
        <v>8.93</v>
      </c>
      <c r="N246" s="148"/>
    </row>
    <row r="247" spans="1:15" s="9" customFormat="1" ht="15" customHeight="1" x14ac:dyDescent="0.25">
      <c r="A247" s="14"/>
      <c r="B247" s="94">
        <v>2019</v>
      </c>
      <c r="C247" s="148">
        <f>IF(Totais_Nº!D247="x","//",ROUND((Totais_Nº!D247/Totais_Nº!$C247)*100,2))</f>
        <v>15.25</v>
      </c>
      <c r="D247" s="150">
        <f>IF(Totais_Nº!E247="x","//",ROUND((Totais_Nº!E247/Totais_Nº!$D247)*100,2))</f>
        <v>85.47</v>
      </c>
      <c r="E247" s="148">
        <f>IF(Totais_Nº!F247="x","//",ROUND((Totais_Nº!F247/Totais_Nº!$D247)*100,2))</f>
        <v>74.95</v>
      </c>
      <c r="F247" s="151"/>
      <c r="G247" s="148">
        <f>IF(Totais_Nº!H247="x","//",ROUND((Totais_Nº!H247/Totais_Nº!$C247)*100,2))</f>
        <v>7.15</v>
      </c>
      <c r="H247" s="152"/>
      <c r="I247" s="148">
        <f>IF(Totais_Nº!K247="x","//",ROUND((Totais_Nº!K247/Totais_Nº!$J247)*100,2))</f>
        <v>17.809999999999999</v>
      </c>
      <c r="J247" s="150">
        <f>IF(Totais_Nº!L247="x","//",ROUND((Totais_Nº!L247/Totais_Nº!$K247)*100,2))</f>
        <v>88.49</v>
      </c>
      <c r="K247" s="148">
        <f>IF(Totais_Nº!M247="x","//",ROUND((Totais_Nº!M247/Totais_Nº!$K247)*100,2))</f>
        <v>76.510000000000005</v>
      </c>
      <c r="L247" s="151"/>
      <c r="M247" s="150">
        <f>IF(Totais_Nº!O247="//","//",ROUND((Totais_Nº!O247/Totais_Nº!$J247)*100,2))</f>
        <v>7.97</v>
      </c>
      <c r="N247" s="150"/>
    </row>
    <row r="248" spans="1:15" s="9" customFormat="1" ht="15" customHeight="1" x14ac:dyDescent="0.25">
      <c r="A248" s="14"/>
      <c r="B248" s="94">
        <v>2018</v>
      </c>
      <c r="C248" s="148">
        <f>IF(Totais_Nº!D248="x","//",ROUND((Totais_Nº!D248/Totais_Nº!$C248)*100,2))</f>
        <v>16.940000000000001</v>
      </c>
      <c r="D248" s="150">
        <f>IF(Totais_Nº!E248="x","//",ROUND((Totais_Nº!E248/Totais_Nº!$D248)*100,2))</f>
        <v>86.29</v>
      </c>
      <c r="E248" s="148">
        <f>IF(Totais_Nº!F248="x","//",ROUND((Totais_Nº!F248/Totais_Nº!$D248)*100,2))</f>
        <v>74.680000000000007</v>
      </c>
      <c r="F248" s="151"/>
      <c r="G248" s="148">
        <f>IF(Totais_Nº!H248="x","//",ROUND((Totais_Nº!H248/Totais_Nº!$C248)*100,2))</f>
        <v>7.38</v>
      </c>
      <c r="H248" s="154"/>
      <c r="I248" s="148">
        <f>IF(Totais_Nº!K248="x","//",ROUND((Totais_Nº!K248/Totais_Nº!$J248)*100,2))</f>
        <v>19.14</v>
      </c>
      <c r="J248" s="150">
        <f>IF(Totais_Nº!L248="x","//",ROUND((Totais_Nº!L248/Totais_Nº!$K248)*100,2))</f>
        <v>88.29</v>
      </c>
      <c r="K248" s="148">
        <f>IF(Totais_Nº!M248="x","//",ROUND((Totais_Nº!M248/Totais_Nº!$K248)*100,2))</f>
        <v>76.89</v>
      </c>
      <c r="L248" s="151"/>
      <c r="M248" s="150">
        <f>IF(Totais_Nº!O248="//","//",ROUND((Totais_Nº!O248/Totais_Nº!$J248)*100,2))</f>
        <v>7.42</v>
      </c>
      <c r="N248" s="150"/>
    </row>
    <row r="249" spans="1:15" s="9" customFormat="1" ht="15" customHeight="1" x14ac:dyDescent="0.25">
      <c r="A249" s="32"/>
      <c r="B249" s="94">
        <v>2017</v>
      </c>
      <c r="C249" s="148">
        <f>IF(Totais_Nº!D249="x","//",ROUND((Totais_Nº!D249/Totais_Nº!$C249)*100,2))</f>
        <v>17.09</v>
      </c>
      <c r="D249" s="150">
        <f>IF(Totais_Nº!E249="x","//",ROUND((Totais_Nº!E249/Totais_Nº!$D249)*100,2))</f>
        <v>84.97</v>
      </c>
      <c r="E249" s="148">
        <f>IF(Totais_Nº!F249="x","//",ROUND((Totais_Nº!F249/Totais_Nº!$D249)*100,2))</f>
        <v>73.14</v>
      </c>
      <c r="F249" s="148">
        <f>IF(Totais_Nº!G249="x","//",ROUND((Totais_Nº!G249/Totais_Nº!$D249)*100,2))</f>
        <v>56.39</v>
      </c>
      <c r="G249" s="148">
        <f>IF(Totais_Nº!H249="x","//",ROUND((Totais_Nº!H249/Totais_Nº!$C249)*100,2))</f>
        <v>7.01</v>
      </c>
      <c r="H249" s="154"/>
      <c r="I249" s="148">
        <f>IF(Totais_Nº!K249="x","//",ROUND((Totais_Nº!K249/Totais_Nº!$J249)*100,2))</f>
        <v>18.600000000000001</v>
      </c>
      <c r="J249" s="150">
        <f>IF(Totais_Nº!L249="x","//",ROUND((Totais_Nº!L249/Totais_Nº!$K249)*100,2))</f>
        <v>88.69</v>
      </c>
      <c r="K249" s="148">
        <f>IF(Totais_Nº!M249="x","//",ROUND((Totais_Nº!M249/Totais_Nº!$K249)*100,2))</f>
        <v>78.67</v>
      </c>
      <c r="L249" s="148">
        <f>IF(Totais_Nº!N249="x","//",ROUND((Totais_Nº!N249/Totais_Nº!$K249)*100,2))</f>
        <v>58.2</v>
      </c>
      <c r="M249" s="150">
        <f>IF(Totais_Nº!O249="//","//",ROUND((Totais_Nº!O249/Totais_Nº!$J249)*100,2))</f>
        <v>7.54</v>
      </c>
      <c r="N249" s="150"/>
    </row>
    <row r="250" spans="1:15" s="9" customFormat="1" ht="15" customHeight="1" x14ac:dyDescent="0.25">
      <c r="A250" s="14"/>
      <c r="B250" s="94">
        <v>2016</v>
      </c>
      <c r="C250" s="148">
        <f>IF(Totais_Nº!D250="x","//",ROUND((Totais_Nº!D250/Totais_Nº!$C250)*100,2))</f>
        <v>15.42</v>
      </c>
      <c r="D250" s="150">
        <f>IF(Totais_Nº!E250="x","//",ROUND((Totais_Nº!E250/Totais_Nº!$D250)*100,2))</f>
        <v>86.13</v>
      </c>
      <c r="E250" s="148">
        <f>IF(Totais_Nº!F250="x","//",ROUND((Totais_Nº!F250/Totais_Nº!$D250)*100,2))</f>
        <v>75.459999999999994</v>
      </c>
      <c r="F250" s="148">
        <f>IF(Totais_Nº!G250="x","//",ROUND((Totais_Nº!G250/Totais_Nº!$D250)*100,2))</f>
        <v>57.71</v>
      </c>
      <c r="G250" s="148">
        <f>IF(Totais_Nº!H250="x","//",ROUND((Totais_Nº!H250/Totais_Nº!$C250)*100,2))</f>
        <v>6.66</v>
      </c>
      <c r="H250" s="154"/>
      <c r="I250" s="148">
        <f>IF(Totais_Nº!K250="x","//",ROUND((Totais_Nº!K250/Totais_Nº!$J250)*100,2))</f>
        <v>16.93</v>
      </c>
      <c r="J250" s="150">
        <f>IF(Totais_Nº!L250="x","//",ROUND((Totais_Nº!L250/Totais_Nº!$K250)*100,2))</f>
        <v>86.84</v>
      </c>
      <c r="K250" s="148">
        <f>IF(Totais_Nº!M250="x","//",ROUND((Totais_Nº!M250/Totais_Nº!$K250)*100,2))</f>
        <v>75.56</v>
      </c>
      <c r="L250" s="148">
        <f>IF(Totais_Nº!N250="x","//",ROUND((Totais_Nº!N250/Totais_Nº!$K250)*100,2))</f>
        <v>55.87</v>
      </c>
      <c r="M250" s="150">
        <f>IF(Totais_Nº!O250="//","//",ROUND((Totais_Nº!O250/Totais_Nº!$J250)*100,2))</f>
        <v>8.2799999999999994</v>
      </c>
      <c r="N250" s="150"/>
    </row>
    <row r="251" spans="1:15" s="9" customFormat="1" ht="15" customHeight="1" x14ac:dyDescent="0.25">
      <c r="A251" s="14"/>
      <c r="B251" s="94">
        <v>2015</v>
      </c>
      <c r="C251" s="148">
        <f>IF(Totais_Nº!D251="x","//",ROUND((Totais_Nº!D251/Totais_Nº!$C251)*100,2))</f>
        <v>13.87</v>
      </c>
      <c r="D251" s="150">
        <f>IF(Totais_Nº!E251="x","//",ROUND((Totais_Nº!E251/Totais_Nº!$D251)*100,2))</f>
        <v>84.22</v>
      </c>
      <c r="E251" s="148">
        <f>IF(Totais_Nº!F251="x","//",ROUND((Totais_Nº!F251/Totais_Nº!$D251)*100,2))</f>
        <v>72.61</v>
      </c>
      <c r="F251" s="148">
        <f>IF(Totais_Nº!G251="x","//",ROUND((Totais_Nº!G251/Totais_Nº!$D251)*100,2))</f>
        <v>55.73</v>
      </c>
      <c r="G251" s="148">
        <f>IF(Totais_Nº!H251="x","//",ROUND((Totais_Nº!H251/Totais_Nº!$C251)*100,2))</f>
        <v>6.8</v>
      </c>
      <c r="H251" s="154"/>
      <c r="I251" s="148">
        <f>IF(Totais_Nº!K251="x","//",ROUND((Totais_Nº!K251/Totais_Nº!$J251)*100,2))</f>
        <v>15.03</v>
      </c>
      <c r="J251" s="150">
        <f>IF(Totais_Nº!L251="x","//",ROUND((Totais_Nº!L251/Totais_Nº!$K251)*100,2))</f>
        <v>87.13</v>
      </c>
      <c r="K251" s="148">
        <f>IF(Totais_Nº!M251="x","//",ROUND((Totais_Nº!M251/Totais_Nº!$K251)*100,2))</f>
        <v>75.03</v>
      </c>
      <c r="L251" s="148">
        <f>IF(Totais_Nº!N251="x","//",ROUND((Totais_Nº!N251/Totais_Nº!$K251)*100,2))</f>
        <v>58.15</v>
      </c>
      <c r="M251" s="150">
        <f>IF(Totais_Nº!O251="//","//",ROUND((Totais_Nº!O251/Totais_Nº!$J251)*100,2))</f>
        <v>8.8000000000000007</v>
      </c>
      <c r="N251" s="150"/>
    </row>
    <row r="252" spans="1:15" s="9" customFormat="1" ht="15" customHeight="1" x14ac:dyDescent="0.25">
      <c r="A252" s="17"/>
      <c r="B252" s="94">
        <v>2014</v>
      </c>
      <c r="C252" s="148">
        <f>IF(Totais_Nº!D252="x","//",ROUND((Totais_Nº!D252/Totais_Nº!$C252)*100,2))</f>
        <v>11.94</v>
      </c>
      <c r="D252" s="150">
        <f>IF(Totais_Nº!E252="x","//",ROUND((Totais_Nº!E252/Totais_Nº!$D252)*100,2))</f>
        <v>81.760000000000005</v>
      </c>
      <c r="E252" s="148">
        <f>IF(Totais_Nº!F252="x","//",ROUND((Totais_Nº!F252/Totais_Nº!$D252)*100,2))</f>
        <v>72.180000000000007</v>
      </c>
      <c r="F252" s="148">
        <f>IF(Totais_Nº!G252="x","//",ROUND((Totais_Nº!G252/Totais_Nº!$D252)*100,2))</f>
        <v>55.04</v>
      </c>
      <c r="G252" s="148">
        <f>IF(Totais_Nº!H252="x","//",ROUND((Totais_Nº!H252/Totais_Nº!$C252)*100,2))</f>
        <v>7.37</v>
      </c>
      <c r="H252" s="154"/>
      <c r="I252" s="148">
        <f>IF(Totais_Nº!K252="x","//",ROUND((Totais_Nº!K252/Totais_Nº!$J252)*100,2))</f>
        <v>13.44</v>
      </c>
      <c r="J252" s="150">
        <f>IF(Totais_Nº!L252="x","//",ROUND((Totais_Nº!L252/Totais_Nº!$K252)*100,2))</f>
        <v>86.71</v>
      </c>
      <c r="K252" s="148">
        <f>IF(Totais_Nº!M252="x","//",ROUND((Totais_Nº!M252/Totais_Nº!$K252)*100,2))</f>
        <v>74.42</v>
      </c>
      <c r="L252" s="148">
        <f>IF(Totais_Nº!N252="x","//",ROUND((Totais_Nº!N252/Totais_Nº!$K252)*100,2))</f>
        <v>54.99</v>
      </c>
      <c r="M252" s="150">
        <f>IF(Totais_Nº!O252="//","//",ROUND((Totais_Nº!O252/Totais_Nº!$J252)*100,2))</f>
        <v>9.3000000000000007</v>
      </c>
      <c r="N252" s="150"/>
    </row>
    <row r="253" spans="1:15" s="9" customFormat="1" ht="15" customHeight="1" x14ac:dyDescent="0.25">
      <c r="A253" s="17"/>
      <c r="B253" s="94">
        <v>2013</v>
      </c>
      <c r="C253" s="148">
        <f>IF(Totais_Nº!D253="x","//",ROUND((Totais_Nº!D253/Totais_Nº!$C253)*100,2))</f>
        <v>9.64</v>
      </c>
      <c r="D253" s="148">
        <f>IF(Totais_Nº!E253="x","//",ROUND((Totais_Nº!E253/Totais_Nº!$D253)*100,2))</f>
        <v>82.3</v>
      </c>
      <c r="E253" s="148">
        <f>IF(Totais_Nº!F253="x","//",ROUND((Totais_Nº!F253/Totais_Nº!$D253)*100,2))</f>
        <v>70.8</v>
      </c>
      <c r="F253" s="148">
        <f>IF(Totais_Nº!G253="x","//",ROUND((Totais_Nº!G253/Totais_Nº!$D253)*100,2))</f>
        <v>54.31</v>
      </c>
      <c r="G253" s="148">
        <f>IF(Totais_Nº!H253="x","//",ROUND((Totais_Nº!H253/Totais_Nº!$C253)*100,2))</f>
        <v>8.4600000000000009</v>
      </c>
      <c r="H253" s="154"/>
      <c r="I253" s="148">
        <f>IF(Totais_Nº!K253="x","//",ROUND((Totais_Nº!K253/Totais_Nº!$J253)*100,2))</f>
        <v>11.37</v>
      </c>
      <c r="J253" s="148">
        <f>IF(Totais_Nº!L253="x","//",ROUND((Totais_Nº!L253/Totais_Nº!$K253)*100,2))</f>
        <v>83.75</v>
      </c>
      <c r="K253" s="148">
        <f>IF(Totais_Nº!M253="x","//",ROUND((Totais_Nº!M253/Totais_Nº!$K253)*100,2))</f>
        <v>70.75</v>
      </c>
      <c r="L253" s="148">
        <f>IF(Totais_Nº!N253="x","//",ROUND((Totais_Nº!N253/Totais_Nº!$K253)*100,2))</f>
        <v>51.81</v>
      </c>
      <c r="M253" s="148">
        <f>IF(Totais_Nº!O253="//","//",ROUND((Totais_Nº!O253/Totais_Nº!$J253)*100,2))</f>
        <v>11.86</v>
      </c>
      <c r="N253" s="148"/>
    </row>
    <row r="254" spans="1:15" s="1" customFormat="1" ht="15" customHeight="1" x14ac:dyDescent="0.25">
      <c r="A254" s="28"/>
      <c r="B254" s="94">
        <v>2012</v>
      </c>
      <c r="C254" s="148">
        <f>IF(Totais_Nº!D254="x","//",ROUND((Totais_Nº!D254/Totais_Nº!$C254)*100,2))</f>
        <v>8.9</v>
      </c>
      <c r="D254" s="148">
        <f>IF(Totais_Nº!E254="x","//",ROUND((Totais_Nº!E254/Totais_Nº!$D254)*100,2))</f>
        <v>80.92</v>
      </c>
      <c r="E254" s="148">
        <f>IF(Totais_Nº!F254="x","//",ROUND((Totais_Nº!F254/Totais_Nº!$D254)*100,2))</f>
        <v>68.290000000000006</v>
      </c>
      <c r="F254" s="148">
        <f>IF(Totais_Nº!G254="x","//",ROUND((Totais_Nº!G254/Totais_Nº!$D254)*100,2))</f>
        <v>50.51</v>
      </c>
      <c r="G254" s="148">
        <f>IF(Totais_Nº!H254="x","//",ROUND((Totais_Nº!H254/Totais_Nº!$C254)*100,2))</f>
        <v>9.89</v>
      </c>
      <c r="H254" s="154"/>
      <c r="I254" s="148">
        <f>IF(Totais_Nº!K254="x","//",ROUND((Totais_Nº!K254/Totais_Nº!$J254)*100,2))</f>
        <v>9.98</v>
      </c>
      <c r="J254" s="148">
        <f>IF(Totais_Nº!L254="x","//",ROUND((Totais_Nº!L254/Totais_Nº!$K254)*100,2))</f>
        <v>81.97</v>
      </c>
      <c r="K254" s="148">
        <f>IF(Totais_Nº!M254="x","//",ROUND((Totais_Nº!M254/Totais_Nº!$K254)*100,2))</f>
        <v>68.19</v>
      </c>
      <c r="L254" s="148">
        <f>IF(Totais_Nº!N254="x","//",ROUND((Totais_Nº!N254/Totais_Nº!$K254)*100,2))</f>
        <v>49.14</v>
      </c>
      <c r="M254" s="148">
        <f>IF(Totais_Nº!O254="//","//",ROUND((Totais_Nº!O254/Totais_Nº!$J254)*100,2))</f>
        <v>15.13</v>
      </c>
      <c r="N254" s="148"/>
      <c r="O254" s="9"/>
    </row>
    <row r="255" spans="1:15" s="1" customFormat="1" ht="15" customHeight="1" x14ac:dyDescent="0.25">
      <c r="B255" s="94">
        <v>2011</v>
      </c>
      <c r="C255" s="148">
        <f>IF(Totais_Nº!D255="x","//",ROUND((Totais_Nº!D255/Totais_Nº!$C255)*100,2))</f>
        <v>8.35</v>
      </c>
      <c r="D255" s="148">
        <f>IF(Totais_Nº!E255="x","//",ROUND((Totais_Nº!E255/Totais_Nº!$D255)*100,2))</f>
        <v>78.67</v>
      </c>
      <c r="E255" s="148">
        <f>IF(Totais_Nº!F255="x","//",ROUND((Totais_Nº!F255/Totais_Nº!$D255)*100,2))</f>
        <v>65.61</v>
      </c>
      <c r="F255" s="148">
        <f>IF(Totais_Nº!G255="x","//",ROUND((Totais_Nº!G255/Totais_Nº!$D255)*100,2))</f>
        <v>47.37</v>
      </c>
      <c r="G255" s="148">
        <f>IF(Totais_Nº!H255="x","//",ROUND((Totais_Nº!H255/Totais_Nº!$C255)*100,2))</f>
        <v>10.81</v>
      </c>
      <c r="H255" s="154"/>
      <c r="I255" s="148">
        <f>IF(Totais_Nº!K255="x","//",ROUND((Totais_Nº!K255/Totais_Nº!$J255)*100,2))</f>
        <v>9.52</v>
      </c>
      <c r="J255" s="148">
        <f>IF(Totais_Nº!L255="x","//",ROUND((Totais_Nº!L255/Totais_Nº!$K255)*100,2))</f>
        <v>79.22</v>
      </c>
      <c r="K255" s="148">
        <f>IF(Totais_Nº!M255="x","//",ROUND((Totais_Nº!M255/Totais_Nº!$K255)*100,2))</f>
        <v>61.73</v>
      </c>
      <c r="L255" s="148">
        <f>IF(Totais_Nº!N255="x","//",ROUND((Totais_Nº!N255/Totais_Nº!$K255)*100,2))</f>
        <v>39.659999999999997</v>
      </c>
      <c r="M255" s="148">
        <f>IF(Totais_Nº!O255="//","//",ROUND((Totais_Nº!O255/Totais_Nº!$J255)*100,2))</f>
        <v>15.59</v>
      </c>
      <c r="N255" s="148"/>
    </row>
    <row r="256" spans="1:15" s="1" customFormat="1" ht="15" customHeight="1" x14ac:dyDescent="0.25">
      <c r="A256" s="29"/>
      <c r="B256" s="94">
        <v>2010</v>
      </c>
      <c r="C256" s="148">
        <f>IF(Totais_Nº!D256="x","//",ROUND((Totais_Nº!D256/Totais_Nº!$C256)*100,2))</f>
        <v>8.61</v>
      </c>
      <c r="D256" s="148">
        <f>IF(Totais_Nº!E256="x","//",ROUND((Totais_Nº!E256/Totais_Nº!$D256)*100,2))</f>
        <v>80.2</v>
      </c>
      <c r="E256" s="148">
        <f>IF(Totais_Nº!F256="x","//",ROUND((Totais_Nº!F256/Totais_Nº!$D256)*100,2))</f>
        <v>65.28</v>
      </c>
      <c r="F256" s="148">
        <f>IF(Totais_Nº!G256="x","//",ROUND((Totais_Nº!G256/Totais_Nº!$D256)*100,2))</f>
        <v>43.95</v>
      </c>
      <c r="G256" s="148">
        <f>IF(Totais_Nº!H256="x","//",ROUND((Totais_Nº!H256/Totais_Nº!$C256)*100,2))</f>
        <v>10.220000000000001</v>
      </c>
      <c r="H256" s="154"/>
      <c r="I256" s="148">
        <f>IF(Totais_Nº!K256="x","//",ROUND((Totais_Nº!K256/Totais_Nº!$J256)*100,2))</f>
        <v>11.67</v>
      </c>
      <c r="J256" s="148">
        <f>IF(Totais_Nº!L256="x","//",ROUND((Totais_Nº!L256/Totais_Nº!$K256)*100,2))</f>
        <v>71.88</v>
      </c>
      <c r="K256" s="148">
        <f>IF(Totais_Nº!M256="x","//",ROUND((Totais_Nº!M256/Totais_Nº!$K256)*100,2))</f>
        <v>56.84</v>
      </c>
      <c r="L256" s="148">
        <f>IF(Totais_Nº!N256="x","//",ROUND((Totais_Nº!N256/Totais_Nº!$K256)*100,2))</f>
        <v>35.299999999999997</v>
      </c>
      <c r="M256" s="148">
        <f>IF(Totais_Nº!O256="//","//",ROUND((Totais_Nº!O256/Totais_Nº!$J256)*100,2))</f>
        <v>15.61</v>
      </c>
      <c r="N256" s="148"/>
    </row>
    <row r="257" spans="1:15" s="1" customFormat="1" ht="15" customHeight="1" x14ac:dyDescent="0.25">
      <c r="A257" s="18"/>
      <c r="B257" s="94">
        <v>2009</v>
      </c>
      <c r="C257" s="148">
        <f>IF(Totais_Nº!D257="x","//",ROUND((Totais_Nº!D257/Totais_Nº!$C257)*100,2))</f>
        <v>8.39</v>
      </c>
      <c r="D257" s="148">
        <f>IF(Totais_Nº!E257="x","//",ROUND((Totais_Nº!E257/Totais_Nº!$D257)*100,2))</f>
        <v>81.06</v>
      </c>
      <c r="E257" s="148">
        <f>IF(Totais_Nº!F257="x","//",ROUND((Totais_Nº!F257/Totais_Nº!$D257)*100,2))</f>
        <v>68.36</v>
      </c>
      <c r="F257" s="148">
        <f>IF(Totais_Nº!G257="x","//",ROUND((Totais_Nº!G257/Totais_Nº!$D257)*100,2))</f>
        <v>45.69</v>
      </c>
      <c r="G257" s="148">
        <f>IF(Totais_Nº!H257="x","//",ROUND((Totais_Nº!H257/Totais_Nº!$C257)*100,2))</f>
        <v>9.5</v>
      </c>
      <c r="H257" s="154"/>
      <c r="I257" s="148">
        <f>IF(Totais_Nº!K257="x","//",ROUND((Totais_Nº!K257/Totais_Nº!$J257)*100,2))</f>
        <v>9.58</v>
      </c>
      <c r="J257" s="148">
        <f>IF(Totais_Nº!L257="x","//",ROUND((Totais_Nº!L257/Totais_Nº!$K257)*100,2))</f>
        <v>82.76</v>
      </c>
      <c r="K257" s="148">
        <f>IF(Totais_Nº!M257="x","//",ROUND((Totais_Nº!M257/Totais_Nº!$K257)*100,2))</f>
        <v>67.42</v>
      </c>
      <c r="L257" s="148">
        <f>IF(Totais_Nº!N257="x","//",ROUND((Totais_Nº!N257/Totais_Nº!$K257)*100,2))</f>
        <v>38.36</v>
      </c>
      <c r="M257" s="148">
        <f>IF(Totais_Nº!O257="//","//",ROUND((Totais_Nº!O257/Totais_Nº!$J257)*100,2))</f>
        <v>13.96</v>
      </c>
      <c r="N257" s="148"/>
    </row>
    <row r="258" spans="1:15" s="1" customFormat="1" ht="15" customHeight="1" x14ac:dyDescent="0.25">
      <c r="A258" s="14"/>
      <c r="B258" s="94">
        <v>2008</v>
      </c>
      <c r="C258" s="153">
        <f>IF(Totais_Nº!D258="x","//",ROUND((Totais_Nº!D258/Totais_Nº!$C258)*100,2))</f>
        <v>11.24</v>
      </c>
      <c r="D258" s="153">
        <f>IF(Totais_Nº!E258="x","//",ROUND((Totais_Nº!E258/Totais_Nº!$D258)*100,2))</f>
        <v>82.18</v>
      </c>
      <c r="E258" s="153">
        <f>IF(Totais_Nº!F258="x","//",ROUND((Totais_Nº!F258/Totais_Nº!$D258)*100,2))</f>
        <v>68.78</v>
      </c>
      <c r="F258" s="153">
        <f>IF(Totais_Nº!G258="x","//",ROUND((Totais_Nº!G258/Totais_Nº!$D258)*100,2))</f>
        <v>42.44</v>
      </c>
      <c r="G258" s="153">
        <f>IF(Totais_Nº!H258="x","//",ROUND((Totais_Nº!H258/Totais_Nº!$C258)*100,2))</f>
        <v>8.6</v>
      </c>
      <c r="H258" s="153"/>
      <c r="I258" s="153">
        <f>IF(Totais_Nº!K258="x","//",ROUND((Totais_Nº!K258/Totais_Nº!$J258)*100,2))</f>
        <v>12.47</v>
      </c>
      <c r="J258" s="153">
        <f>IF(Totais_Nº!L258="x","//",ROUND((Totais_Nº!L258/Totais_Nº!$K258)*100,2))</f>
        <v>82.98</v>
      </c>
      <c r="K258" s="153">
        <f>IF(Totais_Nº!M258="x","//",ROUND((Totais_Nº!M258/Totais_Nº!$K258)*100,2))</f>
        <v>65.959999999999994</v>
      </c>
      <c r="L258" s="153">
        <f>IF(Totais_Nº!N258="x","//",ROUND((Totais_Nº!N258/Totais_Nº!$K258)*100,2))</f>
        <v>32.51</v>
      </c>
      <c r="M258" s="153">
        <f>IF(Totais_Nº!O258="//","//",ROUND((Totais_Nº!O258/Totais_Nº!$J258)*100,2))</f>
        <v>12.9</v>
      </c>
      <c r="N258" s="153"/>
    </row>
    <row r="259" spans="1:15" s="9" customFormat="1" ht="15" customHeight="1" collapsed="1" x14ac:dyDescent="0.25">
      <c r="A259" s="14"/>
      <c r="B259" s="90" t="s">
        <v>177</v>
      </c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</row>
    <row r="260" spans="1:15" s="9" customFormat="1" ht="15" customHeight="1" x14ac:dyDescent="0.25">
      <c r="A260" s="14"/>
      <c r="B260" s="91">
        <v>2022</v>
      </c>
      <c r="C260" s="146">
        <f>IF(Totais_Nº!D260="x","//",ROUND((Totais_Nº!D260/Totais_Nº!$C260)*100,2))</f>
        <v>13.21</v>
      </c>
      <c r="D260" s="147"/>
      <c r="E260" s="147"/>
      <c r="F260" s="147"/>
      <c r="G260" s="146">
        <f>IF(Totais_Nº!H260="x","//",ROUND((Totais_Nº!H260/Totais_Nº!$C260)*100,2))</f>
        <v>9.02</v>
      </c>
      <c r="H260" s="146" t="s">
        <v>301</v>
      </c>
      <c r="I260" s="146">
        <f>IF(Totais_Nº!K260="x","//",ROUND((Totais_Nº!K260/Totais_Nº!$J260)*100,2))</f>
        <v>9.94</v>
      </c>
      <c r="J260" s="147"/>
      <c r="K260" s="147"/>
      <c r="L260" s="147"/>
      <c r="M260" s="146" t="s">
        <v>159</v>
      </c>
      <c r="N260" s="146"/>
    </row>
    <row r="261" spans="1:15" s="9" customFormat="1" ht="15" customHeight="1" x14ac:dyDescent="0.25">
      <c r="A261" s="14"/>
      <c r="B261" s="94">
        <v>2021</v>
      </c>
      <c r="C261" s="148">
        <f>IF(Totais_Nº!D261="x","//",ROUND((Totais_Nº!D261/Totais_Nº!$C261)*100,2))</f>
        <v>12.69</v>
      </c>
      <c r="D261" s="148">
        <f>IF(Totais_Nº!E261="x","//",ROUND((Totais_Nº!E261/Totais_Nº!$D261)*100,2))</f>
        <v>78.989999999999995</v>
      </c>
      <c r="E261" s="149"/>
      <c r="F261" s="149"/>
      <c r="G261" s="148">
        <f>IF(Totais_Nº!H261="x","//",ROUND((Totais_Nº!H261/Totais_Nº!$C261)*100,2))</f>
        <v>9.1300000000000008</v>
      </c>
      <c r="H261" s="148" t="s">
        <v>300</v>
      </c>
      <c r="I261" s="148">
        <f>IF(Totais_Nº!K261="x","//",ROUND((Totais_Nº!K261/Totais_Nº!$J261)*100,2))</f>
        <v>9.8699999999999992</v>
      </c>
      <c r="J261" s="148">
        <f>IF(Totais_Nº!L261="x","//",ROUND((Totais_Nº!L261/Totais_Nº!$K261)*100,2))</f>
        <v>88.77</v>
      </c>
      <c r="K261" s="149"/>
      <c r="L261" s="149"/>
      <c r="M261" s="148">
        <f>IF(Totais_Nº!O261="//","//",ROUND((Totais_Nº!O261/Totais_Nº!$J261)*100,2))</f>
        <v>6.79</v>
      </c>
      <c r="N261" s="148" t="s">
        <v>300</v>
      </c>
    </row>
    <row r="262" spans="1:15" s="9" customFormat="1" ht="15" customHeight="1" x14ac:dyDescent="0.25">
      <c r="A262" s="14"/>
      <c r="B262" s="94">
        <v>2020</v>
      </c>
      <c r="C262" s="150">
        <f>IF(Totais_Nº!D262="x","//",ROUND((Totais_Nº!D262/Totais_Nº!$C262)*100,2))</f>
        <v>10.93</v>
      </c>
      <c r="D262" s="148">
        <f>IF(Totais_Nº!E262="x","//",ROUND((Totais_Nº!E262/Totais_Nº!$D262)*100,2))</f>
        <v>79.510000000000005</v>
      </c>
      <c r="E262" s="148">
        <f>IF(Totais_Nº!F262="x","//",ROUND((Totais_Nº!F262/Totais_Nº!$D262)*100,2))</f>
        <v>63.7</v>
      </c>
      <c r="F262" s="149"/>
      <c r="G262" s="148">
        <f>IF(Totais_Nº!H262="x","//",ROUND((Totais_Nº!H262/Totais_Nº!$C262)*100,2))</f>
        <v>8.32</v>
      </c>
      <c r="H262" s="148"/>
      <c r="I262" s="148">
        <f>IF(Totais_Nº!K262="x","//",ROUND((Totais_Nº!K262/Totais_Nº!$J262)*100,2))</f>
        <v>9.1199999999999992</v>
      </c>
      <c r="J262" s="148">
        <f>IF(Totais_Nº!L262="x","//",ROUND((Totais_Nº!L262/Totais_Nº!$K262)*100,2))</f>
        <v>85.41</v>
      </c>
      <c r="K262" s="148">
        <f>IF(Totais_Nº!M262="x","//",ROUND((Totais_Nº!M262/Totais_Nº!$K262)*100,2))</f>
        <v>75.94</v>
      </c>
      <c r="L262" s="149"/>
      <c r="M262" s="148">
        <f>IF(Totais_Nº!O262="//","//",ROUND((Totais_Nº!O262/Totais_Nº!$J262)*100,2))</f>
        <v>8.9600000000000009</v>
      </c>
      <c r="N262" s="148"/>
    </row>
    <row r="263" spans="1:15" s="9" customFormat="1" ht="15" customHeight="1" x14ac:dyDescent="0.25">
      <c r="A263" s="14"/>
      <c r="B263" s="94">
        <v>2019</v>
      </c>
      <c r="C263" s="148">
        <f>IF(Totais_Nº!D263="x","//",ROUND((Totais_Nº!D263/Totais_Nº!$C263)*100,2))</f>
        <v>12.34</v>
      </c>
      <c r="D263" s="150">
        <f>IF(Totais_Nº!E263="x","//",ROUND((Totais_Nº!E263/Totais_Nº!$D263)*100,2))</f>
        <v>78.25</v>
      </c>
      <c r="E263" s="148">
        <f>IF(Totais_Nº!F263="x","//",ROUND((Totais_Nº!F263/Totais_Nº!$D263)*100,2))</f>
        <v>63.58</v>
      </c>
      <c r="F263" s="151"/>
      <c r="G263" s="148">
        <f>IF(Totais_Nº!H263="x","//",ROUND((Totais_Nº!H263/Totais_Nº!$C263)*100,2))</f>
        <v>9.2799999999999994</v>
      </c>
      <c r="H263" s="152"/>
      <c r="I263" s="148">
        <f>IF(Totais_Nº!K263="x","//",ROUND((Totais_Nº!K263/Totais_Nº!$J263)*100,2))</f>
        <v>11.56</v>
      </c>
      <c r="J263" s="150">
        <f>IF(Totais_Nº!L263="x","//",ROUND((Totais_Nº!L263/Totais_Nº!$K263)*100,2))</f>
        <v>88.12</v>
      </c>
      <c r="K263" s="148">
        <f>IF(Totais_Nº!M263="x","//",ROUND((Totais_Nº!M263/Totais_Nº!$K263)*100,2))</f>
        <v>76</v>
      </c>
      <c r="L263" s="151"/>
      <c r="M263" s="150">
        <f>IF(Totais_Nº!O263="//","//",ROUND((Totais_Nº!O263/Totais_Nº!$J263)*100,2))</f>
        <v>6.94</v>
      </c>
      <c r="N263" s="150"/>
    </row>
    <row r="264" spans="1:15" s="9" customFormat="1" ht="15" customHeight="1" x14ac:dyDescent="0.25">
      <c r="A264" s="14"/>
      <c r="B264" s="94">
        <v>2018</v>
      </c>
      <c r="C264" s="148">
        <f>IF(Totais_Nº!D264="x","//",ROUND((Totais_Nº!D264/Totais_Nº!$C264)*100,2))</f>
        <v>13.21</v>
      </c>
      <c r="D264" s="150">
        <f>IF(Totais_Nº!E264="x","//",ROUND((Totais_Nº!E264/Totais_Nº!$D264)*100,2))</f>
        <v>78.67</v>
      </c>
      <c r="E264" s="148">
        <f>IF(Totais_Nº!F264="x","//",ROUND((Totais_Nº!F264/Totais_Nº!$D264)*100,2))</f>
        <v>63.71</v>
      </c>
      <c r="F264" s="151"/>
      <c r="G264" s="148">
        <f>IF(Totais_Nº!H264="x","//",ROUND((Totais_Nº!H264/Totais_Nº!$C264)*100,2))</f>
        <v>10.36</v>
      </c>
      <c r="H264" s="154"/>
      <c r="I264" s="148">
        <f>IF(Totais_Nº!K264="x","//",ROUND((Totais_Nº!K264/Totais_Nº!$J264)*100,2))</f>
        <v>11.1</v>
      </c>
      <c r="J264" s="150">
        <f>IF(Totais_Nº!L264="x","//",ROUND((Totais_Nº!L264/Totais_Nº!$K264)*100,2))</f>
        <v>88.16</v>
      </c>
      <c r="K264" s="148">
        <f>IF(Totais_Nº!M264="x","//",ROUND((Totais_Nº!M264/Totais_Nº!$K264)*100,2))</f>
        <v>77.47</v>
      </c>
      <c r="L264" s="151"/>
      <c r="M264" s="150">
        <f>IF(Totais_Nº!O264="//","//",ROUND((Totais_Nº!O264/Totais_Nº!$J264)*100,2))</f>
        <v>6.79</v>
      </c>
      <c r="N264" s="150"/>
    </row>
    <row r="265" spans="1:15" s="9" customFormat="1" ht="15" customHeight="1" x14ac:dyDescent="0.25">
      <c r="A265" s="32"/>
      <c r="B265" s="94">
        <v>2017</v>
      </c>
      <c r="C265" s="148">
        <f>IF(Totais_Nº!D265="x","//",ROUND((Totais_Nº!D265/Totais_Nº!$C265)*100,2))</f>
        <v>13.55</v>
      </c>
      <c r="D265" s="150">
        <f>IF(Totais_Nº!E265="x","//",ROUND((Totais_Nº!E265/Totais_Nº!$D265)*100,2))</f>
        <v>72.38</v>
      </c>
      <c r="E265" s="148">
        <f>IF(Totais_Nº!F265="x","//",ROUND((Totais_Nº!F265/Totais_Nº!$D265)*100,2))</f>
        <v>57.11</v>
      </c>
      <c r="F265" s="148">
        <f>IF(Totais_Nº!G265="x","//",ROUND((Totais_Nº!G265/Totais_Nº!$D265)*100,2))</f>
        <v>38.409999999999997</v>
      </c>
      <c r="G265" s="148">
        <f>IF(Totais_Nº!H265="x","//",ROUND((Totais_Nº!H265/Totais_Nº!$C265)*100,2))</f>
        <v>10.16</v>
      </c>
      <c r="H265" s="154"/>
      <c r="I265" s="148">
        <f>IF(Totais_Nº!K265="x","//",ROUND((Totais_Nº!K265/Totais_Nº!$J265)*100,2))</f>
        <v>10.86</v>
      </c>
      <c r="J265" s="150">
        <f>IF(Totais_Nº!L265="x","//",ROUND((Totais_Nº!L265/Totais_Nº!$K265)*100,2))</f>
        <v>88.98</v>
      </c>
      <c r="K265" s="148">
        <f>IF(Totais_Nº!M265="x","//",ROUND((Totais_Nº!M265/Totais_Nº!$K265)*100,2))</f>
        <v>77.989999999999995</v>
      </c>
      <c r="L265" s="148">
        <f>IF(Totais_Nº!N265="x","//",ROUND((Totais_Nº!N265/Totais_Nº!$K265)*100,2))</f>
        <v>57.09</v>
      </c>
      <c r="M265" s="150">
        <f>IF(Totais_Nº!O265="//","//",ROUND((Totais_Nº!O265/Totais_Nº!$J265)*100,2))</f>
        <v>6.65</v>
      </c>
      <c r="N265" s="150"/>
    </row>
    <row r="266" spans="1:15" s="9" customFormat="1" ht="15" customHeight="1" x14ac:dyDescent="0.25">
      <c r="A266" s="14"/>
      <c r="B266" s="94">
        <v>2016</v>
      </c>
      <c r="C266" s="148">
        <f>IF(Totais_Nº!D266="x","//",ROUND((Totais_Nº!D266/Totais_Nº!$C266)*100,2))</f>
        <v>12.92</v>
      </c>
      <c r="D266" s="150">
        <f>IF(Totais_Nº!E266="x","//",ROUND((Totais_Nº!E266/Totais_Nº!$D266)*100,2))</f>
        <v>74.47</v>
      </c>
      <c r="E266" s="148">
        <f>IF(Totais_Nº!F266="x","//",ROUND((Totais_Nº!F266/Totais_Nº!$D266)*100,2))</f>
        <v>57.24</v>
      </c>
      <c r="F266" s="148">
        <f>IF(Totais_Nº!G266="x","//",ROUND((Totais_Nº!G266/Totais_Nº!$D266)*100,2))</f>
        <v>37.56</v>
      </c>
      <c r="G266" s="148">
        <f>IF(Totais_Nº!H266="x","//",ROUND((Totais_Nº!H266/Totais_Nº!$C266)*100,2))</f>
        <v>9.9700000000000006</v>
      </c>
      <c r="H266" s="154"/>
      <c r="I266" s="148">
        <f>IF(Totais_Nº!K266="x","//",ROUND((Totais_Nº!K266/Totais_Nº!$J266)*100,2))</f>
        <v>10.18</v>
      </c>
      <c r="J266" s="150">
        <f>IF(Totais_Nº!L266="x","//",ROUND((Totais_Nº!L266/Totais_Nº!$K266)*100,2))</f>
        <v>89.18</v>
      </c>
      <c r="K266" s="148">
        <f>IF(Totais_Nº!M266="x","//",ROUND((Totais_Nº!M266/Totais_Nº!$K266)*100,2))</f>
        <v>78.25</v>
      </c>
      <c r="L266" s="148">
        <f>IF(Totais_Nº!N266="x","//",ROUND((Totais_Nº!N266/Totais_Nº!$K266)*100,2))</f>
        <v>57.26</v>
      </c>
      <c r="M266" s="150">
        <f>IF(Totais_Nº!O266="//","//",ROUND((Totais_Nº!O266/Totais_Nº!$J266)*100,2))</f>
        <v>7.08</v>
      </c>
      <c r="N266" s="150"/>
    </row>
    <row r="267" spans="1:15" s="9" customFormat="1" ht="15" customHeight="1" x14ac:dyDescent="0.25">
      <c r="A267" s="14"/>
      <c r="B267" s="94">
        <v>2015</v>
      </c>
      <c r="C267" s="148">
        <f>IF(Totais_Nº!D267="x","//",ROUND((Totais_Nº!D267/Totais_Nº!$C267)*100,2))</f>
        <v>13.03</v>
      </c>
      <c r="D267" s="150">
        <f>IF(Totais_Nº!E267="x","//",ROUND((Totais_Nº!E267/Totais_Nº!$D267)*100,2))</f>
        <v>72.849999999999994</v>
      </c>
      <c r="E267" s="148">
        <f>IF(Totais_Nº!F267="x","//",ROUND((Totais_Nº!F267/Totais_Nº!$D267)*100,2))</f>
        <v>58.36</v>
      </c>
      <c r="F267" s="148">
        <f>IF(Totais_Nº!G267="x","//",ROUND((Totais_Nº!G267/Totais_Nº!$D267)*100,2))</f>
        <v>37.520000000000003</v>
      </c>
      <c r="G267" s="148">
        <f>IF(Totais_Nº!H267="x","//",ROUND((Totais_Nº!H267/Totais_Nº!$C267)*100,2))</f>
        <v>10.39</v>
      </c>
      <c r="H267" s="154"/>
      <c r="I267" s="148">
        <f>IF(Totais_Nº!K267="x","//",ROUND((Totais_Nº!K267/Totais_Nº!$J267)*100,2))</f>
        <v>10.49</v>
      </c>
      <c r="J267" s="150">
        <f>IF(Totais_Nº!L267="x","//",ROUND((Totais_Nº!L267/Totais_Nº!$K267)*100,2))</f>
        <v>88.44</v>
      </c>
      <c r="K267" s="148">
        <f>IF(Totais_Nº!M267="x","//",ROUND((Totais_Nº!M267/Totais_Nº!$K267)*100,2))</f>
        <v>77.069999999999993</v>
      </c>
      <c r="L267" s="148">
        <f>IF(Totais_Nº!N267="x","//",ROUND((Totais_Nº!N267/Totais_Nº!$K267)*100,2))</f>
        <v>56.12</v>
      </c>
      <c r="M267" s="150">
        <f>IF(Totais_Nº!O267="//","//",ROUND((Totais_Nº!O267/Totais_Nº!$J267)*100,2))</f>
        <v>7.77</v>
      </c>
      <c r="N267" s="150"/>
    </row>
    <row r="268" spans="1:15" s="9" customFormat="1" ht="15" customHeight="1" x14ac:dyDescent="0.25">
      <c r="A268" s="17"/>
      <c r="B268" s="94">
        <v>2014</v>
      </c>
      <c r="C268" s="148">
        <f>IF(Totais_Nº!D268="x","//",ROUND((Totais_Nº!D268/Totais_Nº!$C268)*100,2))</f>
        <v>12.14</v>
      </c>
      <c r="D268" s="150">
        <f>IF(Totais_Nº!E268="x","//",ROUND((Totais_Nº!E268/Totais_Nº!$D268)*100,2))</f>
        <v>72.97</v>
      </c>
      <c r="E268" s="148">
        <f>IF(Totais_Nº!F268="x","//",ROUND((Totais_Nº!F268/Totais_Nº!$D268)*100,2))</f>
        <v>57.34</v>
      </c>
      <c r="F268" s="148">
        <f>IF(Totais_Nº!G268="x","//",ROUND((Totais_Nº!G268/Totais_Nº!$D268)*100,2))</f>
        <v>36.83</v>
      </c>
      <c r="G268" s="148">
        <f>IF(Totais_Nº!H268="x","//",ROUND((Totais_Nº!H268/Totais_Nº!$C268)*100,2))</f>
        <v>10.6</v>
      </c>
      <c r="H268" s="154"/>
      <c r="I268" s="148">
        <f>IF(Totais_Nº!K268="x","//",ROUND((Totais_Nº!K268/Totais_Nº!$J268)*100,2))</f>
        <v>11.03</v>
      </c>
      <c r="J268" s="150">
        <f>IF(Totais_Nº!L268="x","//",ROUND((Totais_Nº!L268/Totais_Nº!$K268)*100,2))</f>
        <v>89.39</v>
      </c>
      <c r="K268" s="148">
        <f>IF(Totais_Nº!M268="x","//",ROUND((Totais_Nº!M268/Totais_Nº!$K268)*100,2))</f>
        <v>75.760000000000005</v>
      </c>
      <c r="L268" s="148">
        <f>IF(Totais_Nº!N268="x","//",ROUND((Totais_Nº!N268/Totais_Nº!$K268)*100,2))</f>
        <v>55.01</v>
      </c>
      <c r="M268" s="150">
        <f>IF(Totais_Nº!O268="//","//",ROUND((Totais_Nº!O268/Totais_Nº!$J268)*100,2))</f>
        <v>8.0399999999999991</v>
      </c>
      <c r="N268" s="150"/>
    </row>
    <row r="269" spans="1:15" s="9" customFormat="1" ht="15" customHeight="1" x14ac:dyDescent="0.25">
      <c r="A269" s="17"/>
      <c r="B269" s="94">
        <v>2013</v>
      </c>
      <c r="C269" s="148">
        <f>IF(Totais_Nº!D269="x","//",ROUND((Totais_Nº!D269/Totais_Nº!$C269)*100,2))</f>
        <v>11.34</v>
      </c>
      <c r="D269" s="148">
        <f>IF(Totais_Nº!E269="x","//",ROUND((Totais_Nº!E269/Totais_Nº!$D269)*100,2))</f>
        <v>73.3</v>
      </c>
      <c r="E269" s="148">
        <f>IF(Totais_Nº!F269="x","//",ROUND((Totais_Nº!F269/Totais_Nº!$D269)*100,2))</f>
        <v>57.9</v>
      </c>
      <c r="F269" s="148">
        <f>IF(Totais_Nº!G269="x","//",ROUND((Totais_Nº!G269/Totais_Nº!$D269)*100,2))</f>
        <v>38.31</v>
      </c>
      <c r="G269" s="148">
        <f>IF(Totais_Nº!H269="x","//",ROUND((Totais_Nº!H269/Totais_Nº!$C269)*100,2))</f>
        <v>10.88</v>
      </c>
      <c r="H269" s="154"/>
      <c r="I269" s="148">
        <f>IF(Totais_Nº!K269="x","//",ROUND((Totais_Nº!K269/Totais_Nº!$J269)*100,2))</f>
        <v>11.91</v>
      </c>
      <c r="J269" s="148">
        <f>IF(Totais_Nº!L269="x","//",ROUND((Totais_Nº!L269/Totais_Nº!$K269)*100,2))</f>
        <v>90.02</v>
      </c>
      <c r="K269" s="148">
        <f>IF(Totais_Nº!M269="x","//",ROUND((Totais_Nº!M269/Totais_Nº!$K269)*100,2))</f>
        <v>78.37</v>
      </c>
      <c r="L269" s="148">
        <f>IF(Totais_Nº!N269="x","//",ROUND((Totais_Nº!N269/Totais_Nº!$K269)*100,2))</f>
        <v>57.73</v>
      </c>
      <c r="M269" s="148">
        <f>IF(Totais_Nº!O269="//","//",ROUND((Totais_Nº!O269/Totais_Nº!$J269)*100,2))</f>
        <v>7.89</v>
      </c>
      <c r="N269" s="148"/>
    </row>
    <row r="270" spans="1:15" s="1" customFormat="1" ht="15" customHeight="1" x14ac:dyDescent="0.25">
      <c r="A270" s="28"/>
      <c r="B270" s="94">
        <v>2012</v>
      </c>
      <c r="C270" s="148">
        <f>IF(Totais_Nº!D270="x","//",ROUND((Totais_Nº!D270/Totais_Nº!$C270)*100,2))</f>
        <v>10.37</v>
      </c>
      <c r="D270" s="148">
        <f>IF(Totais_Nº!E270="x","//",ROUND((Totais_Nº!E270/Totais_Nº!$D270)*100,2))</f>
        <v>70.83</v>
      </c>
      <c r="E270" s="148">
        <f>IF(Totais_Nº!F270="x","//",ROUND((Totais_Nº!F270/Totais_Nº!$D270)*100,2))</f>
        <v>55.08</v>
      </c>
      <c r="F270" s="148">
        <f>IF(Totais_Nº!G270="x","//",ROUND((Totais_Nº!G270/Totais_Nº!$D270)*100,2))</f>
        <v>35.79</v>
      </c>
      <c r="G270" s="148">
        <f>IF(Totais_Nº!H270="x","//",ROUND((Totais_Nº!H270/Totais_Nº!$C270)*100,2))</f>
        <v>12.56</v>
      </c>
      <c r="H270" s="154"/>
      <c r="I270" s="148">
        <f>IF(Totais_Nº!K270="x","//",ROUND((Totais_Nº!K270/Totais_Nº!$J270)*100,2))</f>
        <v>8.69</v>
      </c>
      <c r="J270" s="148">
        <f>IF(Totais_Nº!L270="x","//",ROUND((Totais_Nº!L270/Totais_Nº!$K270)*100,2))</f>
        <v>88.16</v>
      </c>
      <c r="K270" s="148">
        <f>IF(Totais_Nº!M270="x","//",ROUND((Totais_Nº!M270/Totais_Nº!$K270)*100,2))</f>
        <v>76.88</v>
      </c>
      <c r="L270" s="148">
        <f>IF(Totais_Nº!N270="x","//",ROUND((Totais_Nº!N270/Totais_Nº!$K270)*100,2))</f>
        <v>54.3</v>
      </c>
      <c r="M270" s="148">
        <f>IF(Totais_Nº!O270="//","//",ROUND((Totais_Nº!O270/Totais_Nº!$J270)*100,2))</f>
        <v>10.039999999999999</v>
      </c>
      <c r="N270" s="148"/>
      <c r="O270" s="9"/>
    </row>
    <row r="271" spans="1:15" s="1" customFormat="1" ht="15" customHeight="1" x14ac:dyDescent="0.25">
      <c r="B271" s="94">
        <v>2011</v>
      </c>
      <c r="C271" s="148">
        <f>IF(Totais_Nº!D271="x","//",ROUND((Totais_Nº!D271/Totais_Nº!$C271)*100,2))</f>
        <v>10.74</v>
      </c>
      <c r="D271" s="148">
        <f>IF(Totais_Nº!E271="x","//",ROUND((Totais_Nº!E271/Totais_Nº!$D271)*100,2))</f>
        <v>70.989999999999995</v>
      </c>
      <c r="E271" s="148">
        <f>IF(Totais_Nº!F271="x","//",ROUND((Totais_Nº!F271/Totais_Nº!$D271)*100,2))</f>
        <v>54.13</v>
      </c>
      <c r="F271" s="148">
        <f>IF(Totais_Nº!G271="x","//",ROUND((Totais_Nº!G271/Totais_Nº!$D271)*100,2))</f>
        <v>34.28</v>
      </c>
      <c r="G271" s="148">
        <f>IF(Totais_Nº!H271="x","//",ROUND((Totais_Nº!H271/Totais_Nº!$C271)*100,2))</f>
        <v>13.73</v>
      </c>
      <c r="H271" s="154"/>
      <c r="I271" s="148">
        <f>IF(Totais_Nº!K271="x","//",ROUND((Totais_Nº!K271/Totais_Nº!$J271)*100,2))</f>
        <v>10.25</v>
      </c>
      <c r="J271" s="148">
        <f>IF(Totais_Nº!L271="x","//",ROUND((Totais_Nº!L271/Totais_Nº!$K271)*100,2))</f>
        <v>87.86</v>
      </c>
      <c r="K271" s="148">
        <f>IF(Totais_Nº!M271="x","//",ROUND((Totais_Nº!M271/Totais_Nº!$K271)*100,2))</f>
        <v>74.34</v>
      </c>
      <c r="L271" s="148">
        <f>IF(Totais_Nº!N271="x","//",ROUND((Totais_Nº!N271/Totais_Nº!$K271)*100,2))</f>
        <v>52.6</v>
      </c>
      <c r="M271" s="148">
        <f>IF(Totais_Nº!O271="//","//",ROUND((Totais_Nº!O271/Totais_Nº!$J271)*100,2))</f>
        <v>10.33</v>
      </c>
      <c r="N271" s="148"/>
    </row>
    <row r="272" spans="1:15" s="1" customFormat="1" ht="15" customHeight="1" x14ac:dyDescent="0.25">
      <c r="A272" s="29"/>
      <c r="B272" s="94">
        <v>2010</v>
      </c>
      <c r="C272" s="148">
        <f>IF(Totais_Nº!D272="x","//",ROUND((Totais_Nº!D272/Totais_Nº!$C272)*100,2))</f>
        <v>10.19</v>
      </c>
      <c r="D272" s="148">
        <f>IF(Totais_Nº!E272="x","//",ROUND((Totais_Nº!E272/Totais_Nº!$D272)*100,2))</f>
        <v>70.48</v>
      </c>
      <c r="E272" s="148">
        <f>IF(Totais_Nº!F272="x","//",ROUND((Totais_Nº!F272/Totais_Nº!$D272)*100,2))</f>
        <v>52.13</v>
      </c>
      <c r="F272" s="148">
        <f>IF(Totais_Nº!G272="x","//",ROUND((Totais_Nº!G272/Totais_Nº!$D272)*100,2))</f>
        <v>31.45</v>
      </c>
      <c r="G272" s="148">
        <f>IF(Totais_Nº!H272="x","//",ROUND((Totais_Nº!H272/Totais_Nº!$C272)*100,2))</f>
        <v>14.09</v>
      </c>
      <c r="H272" s="154"/>
      <c r="I272" s="148">
        <f>IF(Totais_Nº!K272="x","//",ROUND((Totais_Nº!K272/Totais_Nº!$J272)*100,2))</f>
        <v>11.99</v>
      </c>
      <c r="J272" s="148">
        <f>IF(Totais_Nº!L272="x","//",ROUND((Totais_Nº!L272/Totais_Nº!$K272)*100,2))</f>
        <v>84.21</v>
      </c>
      <c r="K272" s="148">
        <f>IF(Totais_Nº!M272="x","//",ROUND((Totais_Nº!M272/Totais_Nº!$K272)*100,2))</f>
        <v>70.69</v>
      </c>
      <c r="L272" s="148">
        <f>IF(Totais_Nº!N272="x","//",ROUND((Totais_Nº!N272/Totais_Nº!$K272)*100,2))</f>
        <v>46.43</v>
      </c>
      <c r="M272" s="148">
        <f>IF(Totais_Nº!O272="//","//",ROUND((Totais_Nº!O272/Totais_Nº!$J272)*100,2))</f>
        <v>10.24</v>
      </c>
      <c r="N272" s="148"/>
    </row>
    <row r="273" spans="1:15" s="1" customFormat="1" ht="15" customHeight="1" x14ac:dyDescent="0.25">
      <c r="A273" s="18"/>
      <c r="B273" s="94">
        <v>2009</v>
      </c>
      <c r="C273" s="148">
        <f>IF(Totais_Nº!D273="x","//",ROUND((Totais_Nº!D273/Totais_Nº!$C273)*100,2))</f>
        <v>10.08</v>
      </c>
      <c r="D273" s="148">
        <f>IF(Totais_Nº!E273="x","//",ROUND((Totais_Nº!E273/Totais_Nº!$D273)*100,2))</f>
        <v>73.52</v>
      </c>
      <c r="E273" s="148">
        <f>IF(Totais_Nº!F273="x","//",ROUND((Totais_Nº!F273/Totais_Nº!$D273)*100,2))</f>
        <v>55.06</v>
      </c>
      <c r="F273" s="148">
        <f>IF(Totais_Nº!G273="x","//",ROUND((Totais_Nº!G273/Totais_Nº!$D273)*100,2))</f>
        <v>31.78</v>
      </c>
      <c r="G273" s="148">
        <f>IF(Totais_Nº!H273="x","//",ROUND((Totais_Nº!H273/Totais_Nº!$C273)*100,2))</f>
        <v>12.68</v>
      </c>
      <c r="H273" s="154"/>
      <c r="I273" s="148">
        <f>IF(Totais_Nº!K273="x","//",ROUND((Totais_Nº!K273/Totais_Nº!$J273)*100,2))</f>
        <v>11.24</v>
      </c>
      <c r="J273" s="148">
        <f>IF(Totais_Nº!L273="x","//",ROUND((Totais_Nº!L273/Totais_Nº!$K273)*100,2))</f>
        <v>86.86</v>
      </c>
      <c r="K273" s="148">
        <f>IF(Totais_Nº!M273="x","//",ROUND((Totais_Nº!M273/Totais_Nº!$K273)*100,2))</f>
        <v>72.03</v>
      </c>
      <c r="L273" s="148">
        <f>IF(Totais_Nº!N273="x","//",ROUND((Totais_Nº!N273/Totais_Nº!$K273)*100,2))</f>
        <v>45.52</v>
      </c>
      <c r="M273" s="148">
        <f>IF(Totais_Nº!O273="//","//",ROUND((Totais_Nº!O273/Totais_Nº!$J273)*100,2))</f>
        <v>9.23</v>
      </c>
      <c r="N273" s="148"/>
    </row>
    <row r="274" spans="1:15" s="1" customFormat="1" ht="15" customHeight="1" x14ac:dyDescent="0.25">
      <c r="A274" s="14"/>
      <c r="B274" s="94">
        <v>2008</v>
      </c>
      <c r="C274" s="153">
        <f>IF(Totais_Nº!D274="x","//",ROUND((Totais_Nº!D274/Totais_Nº!$C274)*100,2))</f>
        <v>12.41</v>
      </c>
      <c r="D274" s="153">
        <f>IF(Totais_Nº!E274="x","//",ROUND((Totais_Nº!E274/Totais_Nº!$D274)*100,2))</f>
        <v>76.09</v>
      </c>
      <c r="E274" s="153">
        <f>IF(Totais_Nº!F274="x","//",ROUND((Totais_Nº!F274/Totais_Nº!$D274)*100,2))</f>
        <v>57.18</v>
      </c>
      <c r="F274" s="153">
        <f>IF(Totais_Nº!G274="x","//",ROUND((Totais_Nº!G274/Totais_Nº!$D274)*100,2))</f>
        <v>30.81</v>
      </c>
      <c r="G274" s="153">
        <f>IF(Totais_Nº!H274="x","//",ROUND((Totais_Nº!H274/Totais_Nº!$C274)*100,2))</f>
        <v>11.74</v>
      </c>
      <c r="H274" s="153"/>
      <c r="I274" s="153">
        <f>IF(Totais_Nº!K274="x","//",ROUND((Totais_Nº!K274/Totais_Nº!$J274)*100,2))</f>
        <v>12.81</v>
      </c>
      <c r="J274" s="153">
        <f>IF(Totais_Nº!L274="x","//",ROUND((Totais_Nº!L274/Totais_Nº!$K274)*100,2))</f>
        <v>85.91</v>
      </c>
      <c r="K274" s="153">
        <f>IF(Totais_Nº!M274="x","//",ROUND((Totais_Nº!M274/Totais_Nº!$K274)*100,2))</f>
        <v>73.05</v>
      </c>
      <c r="L274" s="153">
        <f>IF(Totais_Nº!N274="x","//",ROUND((Totais_Nº!N274/Totais_Nº!$K274)*100,2))</f>
        <v>44.4</v>
      </c>
      <c r="M274" s="153">
        <f>IF(Totais_Nº!O274="//","//",ROUND((Totais_Nº!O274/Totais_Nº!$J274)*100,2))</f>
        <v>8.23</v>
      </c>
      <c r="N274" s="153"/>
    </row>
    <row r="275" spans="1:15" s="9" customFormat="1" ht="15" customHeight="1" collapsed="1" x14ac:dyDescent="0.25">
      <c r="A275" s="14"/>
      <c r="B275" s="90" t="s">
        <v>18</v>
      </c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</row>
    <row r="276" spans="1:15" s="9" customFormat="1" ht="15" customHeight="1" x14ac:dyDescent="0.25">
      <c r="A276" s="14"/>
      <c r="B276" s="91">
        <v>2022</v>
      </c>
      <c r="C276" s="146">
        <f>IF(Totais_Nº!D276="x","//",ROUND((Totais_Nº!D276/Totais_Nº!$C276)*100,2))</f>
        <v>32.85</v>
      </c>
      <c r="D276" s="147"/>
      <c r="E276" s="147"/>
      <c r="F276" s="147"/>
      <c r="G276" s="146">
        <f>IF(Totais_Nº!H276="x","//",ROUND((Totais_Nº!H276/Totais_Nº!$C276)*100,2))</f>
        <v>19.260000000000002</v>
      </c>
      <c r="H276" s="146" t="s">
        <v>301</v>
      </c>
      <c r="I276" s="146">
        <f>IF(Totais_Nº!K276="x","//",ROUND((Totais_Nº!K276/Totais_Nº!$J276)*100,2))</f>
        <v>11.81</v>
      </c>
      <c r="J276" s="147"/>
      <c r="K276" s="147"/>
      <c r="L276" s="147"/>
      <c r="M276" s="146" t="s">
        <v>159</v>
      </c>
      <c r="N276" s="146"/>
    </row>
    <row r="277" spans="1:15" s="9" customFormat="1" ht="15" customHeight="1" x14ac:dyDescent="0.25">
      <c r="A277" s="14"/>
      <c r="B277" s="94">
        <v>2021</v>
      </c>
      <c r="C277" s="148">
        <f>IF(Totais_Nº!D277="x","//",ROUND((Totais_Nº!D277/Totais_Nº!$C277)*100,2))</f>
        <v>26.86</v>
      </c>
      <c r="D277" s="148">
        <f>IF(Totais_Nº!E277="x","//",ROUND((Totais_Nº!E277/Totais_Nº!$D277)*100,2))</f>
        <v>65.260000000000005</v>
      </c>
      <c r="E277" s="149"/>
      <c r="F277" s="149"/>
      <c r="G277" s="148">
        <f>IF(Totais_Nº!H277="x","//",ROUND((Totais_Nº!H277/Totais_Nº!$C277)*100,2))</f>
        <v>19.239999999999998</v>
      </c>
      <c r="H277" s="148" t="s">
        <v>300</v>
      </c>
      <c r="I277" s="148">
        <f>IF(Totais_Nº!K277="x","//",ROUND((Totais_Nº!K277/Totais_Nº!$J277)*100,2))</f>
        <v>10.08</v>
      </c>
      <c r="J277" s="148">
        <f>IF(Totais_Nº!L277="x","//",ROUND((Totais_Nº!L277/Totais_Nº!$K277)*100,2))</f>
        <v>86.65</v>
      </c>
      <c r="K277" s="149"/>
      <c r="L277" s="149"/>
      <c r="M277" s="148">
        <f>IF(Totais_Nº!O277="//","//",ROUND((Totais_Nº!O277/Totais_Nº!$J277)*100,2))</f>
        <v>8.89</v>
      </c>
      <c r="N277" s="148" t="s">
        <v>300</v>
      </c>
    </row>
    <row r="278" spans="1:15" s="9" customFormat="1" ht="15" customHeight="1" x14ac:dyDescent="0.25">
      <c r="A278" s="14"/>
      <c r="B278" s="94">
        <v>2020</v>
      </c>
      <c r="C278" s="150">
        <f>IF(Totais_Nº!D278="x","//",ROUND((Totais_Nº!D278/Totais_Nº!$C278)*100,2))</f>
        <v>21.52</v>
      </c>
      <c r="D278" s="148">
        <f>IF(Totais_Nº!E278="x","//",ROUND((Totais_Nº!E278/Totais_Nº!$D278)*100,2))</f>
        <v>65.17</v>
      </c>
      <c r="E278" s="148">
        <f>IF(Totais_Nº!F278="x","//",ROUND((Totais_Nº!F278/Totais_Nº!$D278)*100,2))</f>
        <v>43.18</v>
      </c>
      <c r="F278" s="149"/>
      <c r="G278" s="148">
        <f>IF(Totais_Nº!H278="x","//",ROUND((Totais_Nº!H278/Totais_Nº!$C278)*100,2))</f>
        <v>22.15</v>
      </c>
      <c r="H278" s="148"/>
      <c r="I278" s="148">
        <f>IF(Totais_Nº!K278="x","//",ROUND((Totais_Nº!K278/Totais_Nº!$J278)*100,2))</f>
        <v>10.02</v>
      </c>
      <c r="J278" s="148">
        <f>IF(Totais_Nº!L278="x","//",ROUND((Totais_Nº!L278/Totais_Nº!$K278)*100,2))</f>
        <v>80.010000000000005</v>
      </c>
      <c r="K278" s="148">
        <f>IF(Totais_Nº!M278="x","//",ROUND((Totais_Nº!M278/Totais_Nº!$K278)*100,2))</f>
        <v>68.38</v>
      </c>
      <c r="L278" s="149"/>
      <c r="M278" s="148">
        <f>IF(Totais_Nº!O278="//","//",ROUND((Totais_Nº!O278/Totais_Nº!$J278)*100,2))</f>
        <v>11.67</v>
      </c>
      <c r="N278" s="148"/>
    </row>
    <row r="279" spans="1:15" s="9" customFormat="1" ht="15" customHeight="1" x14ac:dyDescent="0.25">
      <c r="A279" s="14"/>
      <c r="B279" s="94">
        <v>2019</v>
      </c>
      <c r="C279" s="148">
        <f>IF(Totais_Nº!D279="x","//",ROUND((Totais_Nº!D279/Totais_Nº!$C279)*100,2))</f>
        <v>28.67</v>
      </c>
      <c r="D279" s="150">
        <f>IF(Totais_Nº!E279="x","//",ROUND((Totais_Nº!E279/Totais_Nº!$D279)*100,2))</f>
        <v>63.44</v>
      </c>
      <c r="E279" s="148">
        <f>IF(Totais_Nº!F279="x","//",ROUND((Totais_Nº!F279/Totais_Nº!$D279)*100,2))</f>
        <v>40.49</v>
      </c>
      <c r="F279" s="151"/>
      <c r="G279" s="148">
        <f>IF(Totais_Nº!H279="x","//",ROUND((Totais_Nº!H279/Totais_Nº!$C279)*100,2))</f>
        <v>24.52</v>
      </c>
      <c r="H279" s="152"/>
      <c r="I279" s="148">
        <f>IF(Totais_Nº!K279="x","//",ROUND((Totais_Nº!K279/Totais_Nº!$J279)*100,2))</f>
        <v>14.41</v>
      </c>
      <c r="J279" s="150">
        <f>IF(Totais_Nº!L279="x","//",ROUND((Totais_Nº!L279/Totais_Nº!$K279)*100,2))</f>
        <v>84.66</v>
      </c>
      <c r="K279" s="148">
        <f>IF(Totais_Nº!M279="x","//",ROUND((Totais_Nº!M279/Totais_Nº!$K279)*100,2))</f>
        <v>68.05</v>
      </c>
      <c r="L279" s="151"/>
      <c r="M279" s="150">
        <f>IF(Totais_Nº!O279="//","//",ROUND((Totais_Nº!O279/Totais_Nº!$J279)*100,2))</f>
        <v>10.02</v>
      </c>
      <c r="N279" s="150"/>
    </row>
    <row r="280" spans="1:15" s="9" customFormat="1" ht="15" customHeight="1" x14ac:dyDescent="0.25">
      <c r="A280" s="14"/>
      <c r="B280" s="94">
        <v>2018</v>
      </c>
      <c r="C280" s="148">
        <f>IF(Totais_Nº!D280="x","//",ROUND((Totais_Nº!D280/Totais_Nº!$C280)*100,2))</f>
        <v>27.54</v>
      </c>
      <c r="D280" s="150">
        <f>IF(Totais_Nº!E280="x","//",ROUND((Totais_Nº!E280/Totais_Nº!$D280)*100,2))</f>
        <v>63.69</v>
      </c>
      <c r="E280" s="148">
        <f>IF(Totais_Nº!F280="x","//",ROUND((Totais_Nº!F280/Totais_Nº!$D280)*100,2))</f>
        <v>39.94</v>
      </c>
      <c r="F280" s="151"/>
      <c r="G280" s="148">
        <f>IF(Totais_Nº!H280="x","//",ROUND((Totais_Nº!H280/Totais_Nº!$C280)*100,2))</f>
        <v>25.86</v>
      </c>
      <c r="H280" s="154"/>
      <c r="I280" s="148">
        <f>IF(Totais_Nº!K280="x","//",ROUND((Totais_Nº!K280/Totais_Nº!$J280)*100,2))</f>
        <v>14.22</v>
      </c>
      <c r="J280" s="150">
        <f>IF(Totais_Nº!L280="x","//",ROUND((Totais_Nº!L280/Totais_Nº!$K280)*100,2))</f>
        <v>85.43</v>
      </c>
      <c r="K280" s="148">
        <f>IF(Totais_Nº!M280="x","//",ROUND((Totais_Nº!M280/Totais_Nº!$K280)*100,2))</f>
        <v>70.459999999999994</v>
      </c>
      <c r="L280" s="151"/>
      <c r="M280" s="150">
        <f>IF(Totais_Nº!O280="//","//",ROUND((Totais_Nº!O280/Totais_Nº!$J280)*100,2))</f>
        <v>9.68</v>
      </c>
      <c r="N280" s="150"/>
    </row>
    <row r="281" spans="1:15" s="9" customFormat="1" ht="15" customHeight="1" x14ac:dyDescent="0.25">
      <c r="A281" s="32"/>
      <c r="B281" s="94">
        <v>2017</v>
      </c>
      <c r="C281" s="148">
        <f>IF(Totais_Nº!D281="x","//",ROUND((Totais_Nº!D281/Totais_Nº!$C281)*100,2))</f>
        <v>28.33</v>
      </c>
      <c r="D281" s="150">
        <f>IF(Totais_Nº!E281="x","//",ROUND((Totais_Nº!E281/Totais_Nº!$D281)*100,2))</f>
        <v>62.78</v>
      </c>
      <c r="E281" s="148">
        <f>IF(Totais_Nº!F281="x","//",ROUND((Totais_Nº!F281/Totais_Nº!$D281)*100,2))</f>
        <v>38.36</v>
      </c>
      <c r="F281" s="148">
        <f>IF(Totais_Nº!G281="x","//",ROUND((Totais_Nº!G281/Totais_Nº!$D281)*100,2))</f>
        <v>17.7</v>
      </c>
      <c r="G281" s="148">
        <f>IF(Totais_Nº!H281="x","//",ROUND((Totais_Nº!H281/Totais_Nº!$C281)*100,2))</f>
        <v>23.29</v>
      </c>
      <c r="H281" s="154"/>
      <c r="I281" s="148">
        <f>IF(Totais_Nº!K281="x","//",ROUND((Totais_Nº!K281/Totais_Nº!$J281)*100,2))</f>
        <v>13.5</v>
      </c>
      <c r="J281" s="150">
        <f>IF(Totais_Nº!L281="x","//",ROUND((Totais_Nº!L281/Totais_Nº!$K281)*100,2))</f>
        <v>86.11</v>
      </c>
      <c r="K281" s="148">
        <f>IF(Totais_Nº!M281="x","//",ROUND((Totais_Nº!M281/Totais_Nº!$K281)*100,2))</f>
        <v>72.5</v>
      </c>
      <c r="L281" s="148">
        <f>IF(Totais_Nº!N281="x","//",ROUND((Totais_Nº!N281/Totais_Nº!$K281)*100,2))</f>
        <v>47.02</v>
      </c>
      <c r="M281" s="150">
        <f>IF(Totais_Nº!O281="//","//",ROUND((Totais_Nº!O281/Totais_Nº!$J281)*100,2))</f>
        <v>8.98</v>
      </c>
      <c r="N281" s="150"/>
    </row>
    <row r="282" spans="1:15" s="9" customFormat="1" ht="15" customHeight="1" x14ac:dyDescent="0.25">
      <c r="A282" s="14"/>
      <c r="B282" s="94">
        <v>2016</v>
      </c>
      <c r="C282" s="148">
        <f>IF(Totais_Nº!D282="x","//",ROUND((Totais_Nº!D282/Totais_Nº!$C282)*100,2))</f>
        <v>28.11</v>
      </c>
      <c r="D282" s="150">
        <f>IF(Totais_Nº!E282="x","//",ROUND((Totais_Nº!E282/Totais_Nº!$D282)*100,2))</f>
        <v>65.209999999999994</v>
      </c>
      <c r="E282" s="148">
        <f>IF(Totais_Nº!F282="x","//",ROUND((Totais_Nº!F282/Totais_Nº!$D282)*100,2))</f>
        <v>41.08</v>
      </c>
      <c r="F282" s="148">
        <f>IF(Totais_Nº!G282="x","//",ROUND((Totais_Nº!G282/Totais_Nº!$D282)*100,2))</f>
        <v>17.57</v>
      </c>
      <c r="G282" s="148">
        <f>IF(Totais_Nº!H282="x","//",ROUND((Totais_Nº!H282/Totais_Nº!$C282)*100,2))</f>
        <v>22.98</v>
      </c>
      <c r="H282" s="154"/>
      <c r="I282" s="148">
        <f>IF(Totais_Nº!K282="x","//",ROUND((Totais_Nº!K282/Totais_Nº!$J282)*100,2))</f>
        <v>13.95</v>
      </c>
      <c r="J282" s="150">
        <f>IF(Totais_Nº!L282="x","//",ROUND((Totais_Nº!L282/Totais_Nº!$K282)*100,2))</f>
        <v>86.28</v>
      </c>
      <c r="K282" s="148">
        <f>IF(Totais_Nº!M282="x","//",ROUND((Totais_Nº!M282/Totais_Nº!$K282)*100,2))</f>
        <v>72.91</v>
      </c>
      <c r="L282" s="148">
        <f>IF(Totais_Nº!N282="x","//",ROUND((Totais_Nº!N282/Totais_Nº!$K282)*100,2))</f>
        <v>45.53</v>
      </c>
      <c r="M282" s="150">
        <f>IF(Totais_Nº!O282="//","//",ROUND((Totais_Nº!O282/Totais_Nº!$J282)*100,2))</f>
        <v>9.66</v>
      </c>
      <c r="N282" s="150"/>
    </row>
    <row r="283" spans="1:15" s="9" customFormat="1" ht="15" customHeight="1" x14ac:dyDescent="0.25">
      <c r="A283" s="14"/>
      <c r="B283" s="94">
        <v>2015</v>
      </c>
      <c r="C283" s="148">
        <f>IF(Totais_Nº!D283="x","//",ROUND((Totais_Nº!D283/Totais_Nº!$C283)*100,2))</f>
        <v>28.62</v>
      </c>
      <c r="D283" s="150">
        <f>IF(Totais_Nº!E283="x","//",ROUND((Totais_Nº!E283/Totais_Nº!$D283)*100,2))</f>
        <v>65.53</v>
      </c>
      <c r="E283" s="148">
        <f>IF(Totais_Nº!F283="x","//",ROUND((Totais_Nº!F283/Totais_Nº!$D283)*100,2))</f>
        <v>42.86</v>
      </c>
      <c r="F283" s="148">
        <f>IF(Totais_Nº!G283="x","//",ROUND((Totais_Nº!G283/Totais_Nº!$D283)*100,2))</f>
        <v>18.78</v>
      </c>
      <c r="G283" s="148">
        <f>IF(Totais_Nº!H283="x","//",ROUND((Totais_Nº!H283/Totais_Nº!$C283)*100,2))</f>
        <v>23.15</v>
      </c>
      <c r="H283" s="154"/>
      <c r="I283" s="148">
        <f>IF(Totais_Nº!K283="x","//",ROUND((Totais_Nº!K283/Totais_Nº!$J283)*100,2))</f>
        <v>14.36</v>
      </c>
      <c r="J283" s="150">
        <f>IF(Totais_Nº!L283="x","//",ROUND((Totais_Nº!L283/Totais_Nº!$K283)*100,2))</f>
        <v>85.21</v>
      </c>
      <c r="K283" s="148">
        <f>IF(Totais_Nº!M283="x","//",ROUND((Totais_Nº!M283/Totais_Nº!$K283)*100,2))</f>
        <v>70.650000000000006</v>
      </c>
      <c r="L283" s="148">
        <f>IF(Totais_Nº!N283="x","//",ROUND((Totais_Nº!N283/Totais_Nº!$K283)*100,2))</f>
        <v>48.2</v>
      </c>
      <c r="M283" s="150">
        <f>IF(Totais_Nº!O283="//","//",ROUND((Totais_Nº!O283/Totais_Nº!$J283)*100,2))</f>
        <v>10.67</v>
      </c>
      <c r="N283" s="150"/>
    </row>
    <row r="284" spans="1:15" s="9" customFormat="1" ht="15" customHeight="1" x14ac:dyDescent="0.25">
      <c r="A284" s="17"/>
      <c r="B284" s="94">
        <v>2014</v>
      </c>
      <c r="C284" s="148">
        <f>IF(Totais_Nº!D284="x","//",ROUND((Totais_Nº!D284/Totais_Nº!$C284)*100,2))</f>
        <v>27.98</v>
      </c>
      <c r="D284" s="150">
        <f>IF(Totais_Nº!E284="x","//",ROUND((Totais_Nº!E284/Totais_Nº!$D284)*100,2))</f>
        <v>64.599999999999994</v>
      </c>
      <c r="E284" s="148">
        <f>IF(Totais_Nº!F284="x","//",ROUND((Totais_Nº!F284/Totais_Nº!$D284)*100,2))</f>
        <v>41.01</v>
      </c>
      <c r="F284" s="148">
        <f>IF(Totais_Nº!G284="x","//",ROUND((Totais_Nº!G284/Totais_Nº!$D284)*100,2))</f>
        <v>18.14</v>
      </c>
      <c r="G284" s="148">
        <f>IF(Totais_Nº!H284="x","//",ROUND((Totais_Nº!H284/Totais_Nº!$C284)*100,2))</f>
        <v>24.03</v>
      </c>
      <c r="H284" s="154"/>
      <c r="I284" s="148">
        <f>IF(Totais_Nº!K284="x","//",ROUND((Totais_Nº!K284/Totais_Nº!$J284)*100,2))</f>
        <v>14.74</v>
      </c>
      <c r="J284" s="150">
        <f>IF(Totais_Nº!L284="x","//",ROUND((Totais_Nº!L284/Totais_Nº!$K284)*100,2))</f>
        <v>86.77</v>
      </c>
      <c r="K284" s="148">
        <f>IF(Totais_Nº!M284="x","//",ROUND((Totais_Nº!M284/Totais_Nº!$K284)*100,2))</f>
        <v>72.739999999999995</v>
      </c>
      <c r="L284" s="148">
        <f>IF(Totais_Nº!N284="x","//",ROUND((Totais_Nº!N284/Totais_Nº!$K284)*100,2))</f>
        <v>48.71</v>
      </c>
      <c r="M284" s="150">
        <f>IF(Totais_Nº!O284="//","//",ROUND((Totais_Nº!O284/Totais_Nº!$J284)*100,2))</f>
        <v>11.15</v>
      </c>
      <c r="N284" s="150"/>
    </row>
    <row r="285" spans="1:15" s="9" customFormat="1" ht="15" customHeight="1" x14ac:dyDescent="0.25">
      <c r="A285" s="17"/>
      <c r="B285" s="94">
        <v>2013</v>
      </c>
      <c r="C285" s="148">
        <f>IF(Totais_Nº!D285="x","//",ROUND((Totais_Nº!D285/Totais_Nº!$C285)*100,2))</f>
        <v>27.56</v>
      </c>
      <c r="D285" s="148">
        <f>IF(Totais_Nº!E285="x","//",ROUND((Totais_Nº!E285/Totais_Nº!$D285)*100,2))</f>
        <v>63.36</v>
      </c>
      <c r="E285" s="148">
        <f>IF(Totais_Nº!F285="x","//",ROUND((Totais_Nº!F285/Totais_Nº!$D285)*100,2))</f>
        <v>39.159999999999997</v>
      </c>
      <c r="F285" s="148">
        <f>IF(Totais_Nº!G285="x","//",ROUND((Totais_Nº!G285/Totais_Nº!$D285)*100,2))</f>
        <v>18.02</v>
      </c>
      <c r="G285" s="148">
        <f>IF(Totais_Nº!H285="x","//",ROUND((Totais_Nº!H285/Totais_Nº!$C285)*100,2))</f>
        <v>24.94</v>
      </c>
      <c r="H285" s="154"/>
      <c r="I285" s="148">
        <f>IF(Totais_Nº!K285="x","//",ROUND((Totais_Nº!K285/Totais_Nº!$J285)*100,2))</f>
        <v>15.21</v>
      </c>
      <c r="J285" s="148">
        <f>IF(Totais_Nº!L285="x","//",ROUND((Totais_Nº!L285/Totais_Nº!$K285)*100,2))</f>
        <v>84.87</v>
      </c>
      <c r="K285" s="148">
        <f>IF(Totais_Nº!M285="x","//",ROUND((Totais_Nº!M285/Totais_Nº!$K285)*100,2))</f>
        <v>71.48</v>
      </c>
      <c r="L285" s="148">
        <f>IF(Totais_Nº!N285="x","//",ROUND((Totais_Nº!N285/Totais_Nº!$K285)*100,2))</f>
        <v>47.81</v>
      </c>
      <c r="M285" s="148">
        <f>IF(Totais_Nº!O285="//","//",ROUND((Totais_Nº!O285/Totais_Nº!$J285)*100,2))</f>
        <v>11.82</v>
      </c>
      <c r="N285" s="148"/>
    </row>
    <row r="286" spans="1:15" s="1" customFormat="1" ht="15" customHeight="1" x14ac:dyDescent="0.25">
      <c r="A286" s="28"/>
      <c r="B286" s="94">
        <v>2012</v>
      </c>
      <c r="C286" s="148">
        <f>IF(Totais_Nº!D286="x","//",ROUND((Totais_Nº!D286/Totais_Nº!$C286)*100,2))</f>
        <v>26.06</v>
      </c>
      <c r="D286" s="148">
        <f>IF(Totais_Nº!E286="x","//",ROUND((Totais_Nº!E286/Totais_Nº!$D286)*100,2))</f>
        <v>61.05</v>
      </c>
      <c r="E286" s="148">
        <f>IF(Totais_Nº!F286="x","//",ROUND((Totais_Nº!F286/Totais_Nº!$D286)*100,2))</f>
        <v>36.68</v>
      </c>
      <c r="F286" s="148">
        <f>IF(Totais_Nº!G286="x","//",ROUND((Totais_Nº!G286/Totais_Nº!$D286)*100,2))</f>
        <v>16.350000000000001</v>
      </c>
      <c r="G286" s="148">
        <f>IF(Totais_Nº!H286="x","//",ROUND((Totais_Nº!H286/Totais_Nº!$C286)*100,2))</f>
        <v>26.67</v>
      </c>
      <c r="H286" s="154"/>
      <c r="I286" s="148">
        <f>IF(Totais_Nº!K286="x","//",ROUND((Totais_Nº!K286/Totais_Nº!$J286)*100,2))</f>
        <v>11.71</v>
      </c>
      <c r="J286" s="148">
        <f>IF(Totais_Nº!L286="x","//",ROUND((Totais_Nº!L286/Totais_Nº!$K286)*100,2))</f>
        <v>84.6</v>
      </c>
      <c r="K286" s="148">
        <f>IF(Totais_Nº!M286="x","//",ROUND((Totais_Nº!M286/Totais_Nº!$K286)*100,2))</f>
        <v>69.81</v>
      </c>
      <c r="L286" s="148">
        <f>IF(Totais_Nº!N286="x","//",ROUND((Totais_Nº!N286/Totais_Nº!$K286)*100,2))</f>
        <v>45.28</v>
      </c>
      <c r="M286" s="148">
        <f>IF(Totais_Nº!O286="//","//",ROUND((Totais_Nº!O286/Totais_Nº!$J286)*100,2))</f>
        <v>14.19</v>
      </c>
      <c r="N286" s="148"/>
      <c r="O286" s="9"/>
    </row>
    <row r="287" spans="1:15" s="1" customFormat="1" ht="15" customHeight="1" x14ac:dyDescent="0.25">
      <c r="B287" s="94">
        <v>2011</v>
      </c>
      <c r="C287" s="148">
        <f>IF(Totais_Nº!D287="x","//",ROUND((Totais_Nº!D287/Totais_Nº!$C287)*100,2))</f>
        <v>26.08</v>
      </c>
      <c r="D287" s="148">
        <f>IF(Totais_Nº!E287="x","//",ROUND((Totais_Nº!E287/Totais_Nº!$D287)*100,2))</f>
        <v>60.3</v>
      </c>
      <c r="E287" s="148">
        <f>IF(Totais_Nº!F287="x","//",ROUND((Totais_Nº!F287/Totais_Nº!$D287)*100,2))</f>
        <v>35.33</v>
      </c>
      <c r="F287" s="148">
        <f>IF(Totais_Nº!G287="x","//",ROUND((Totais_Nº!G287/Totais_Nº!$D287)*100,2))</f>
        <v>15.48</v>
      </c>
      <c r="G287" s="148">
        <f>IF(Totais_Nº!H287="x","//",ROUND((Totais_Nº!H287/Totais_Nº!$C287)*100,2))</f>
        <v>28.94</v>
      </c>
      <c r="H287" s="154"/>
      <c r="I287" s="148">
        <f>IF(Totais_Nº!K287="x","//",ROUND((Totais_Nº!K287/Totais_Nº!$J287)*100,2))</f>
        <v>12.47</v>
      </c>
      <c r="J287" s="148">
        <f>IF(Totais_Nº!L287="x","//",ROUND((Totais_Nº!L287/Totais_Nº!$K287)*100,2))</f>
        <v>84.44</v>
      </c>
      <c r="K287" s="148">
        <f>IF(Totais_Nº!M287="x","//",ROUND((Totais_Nº!M287/Totais_Nº!$K287)*100,2))</f>
        <v>67.44</v>
      </c>
      <c r="L287" s="148">
        <f>IF(Totais_Nº!N287="x","//",ROUND((Totais_Nº!N287/Totais_Nº!$K287)*100,2))</f>
        <v>43.45</v>
      </c>
      <c r="M287" s="148">
        <f>IF(Totais_Nº!O287="//","//",ROUND((Totais_Nº!O287/Totais_Nº!$J287)*100,2))</f>
        <v>14.72</v>
      </c>
      <c r="N287" s="148"/>
    </row>
    <row r="288" spans="1:15" s="1" customFormat="1" ht="15" customHeight="1" x14ac:dyDescent="0.25">
      <c r="A288" s="29"/>
      <c r="B288" s="94">
        <v>2010</v>
      </c>
      <c r="C288" s="148">
        <f>IF(Totais_Nº!D288="x","//",ROUND((Totais_Nº!D288/Totais_Nº!$C288)*100,2))</f>
        <v>26.68</v>
      </c>
      <c r="D288" s="148">
        <f>IF(Totais_Nº!E288="x","//",ROUND((Totais_Nº!E288/Totais_Nº!$D288)*100,2))</f>
        <v>59.42</v>
      </c>
      <c r="E288" s="148">
        <f>IF(Totais_Nº!F288="x","//",ROUND((Totais_Nº!F288/Totais_Nº!$D288)*100,2))</f>
        <v>33.31</v>
      </c>
      <c r="F288" s="148">
        <f>IF(Totais_Nº!G288="x","//",ROUND((Totais_Nº!G288/Totais_Nº!$D288)*100,2))</f>
        <v>13.64</v>
      </c>
      <c r="G288" s="148">
        <f>IF(Totais_Nº!H288="x","//",ROUND((Totais_Nº!H288/Totais_Nº!$C288)*100,2))</f>
        <v>29.62</v>
      </c>
      <c r="H288" s="154"/>
      <c r="I288" s="148">
        <f>IF(Totais_Nº!K288="x","//",ROUND((Totais_Nº!K288/Totais_Nº!$J288)*100,2))</f>
        <v>12.67</v>
      </c>
      <c r="J288" s="148">
        <f>IF(Totais_Nº!L288="x","//",ROUND((Totais_Nº!L288/Totais_Nº!$K288)*100,2))</f>
        <v>80.03</v>
      </c>
      <c r="K288" s="148">
        <f>IF(Totais_Nº!M288="x","//",ROUND((Totais_Nº!M288/Totais_Nº!$K288)*100,2))</f>
        <v>62.76</v>
      </c>
      <c r="L288" s="148">
        <f>IF(Totais_Nº!N288="x","//",ROUND((Totais_Nº!N288/Totais_Nº!$K288)*100,2))</f>
        <v>36.18</v>
      </c>
      <c r="M288" s="148">
        <f>IF(Totais_Nº!O288="//","//",ROUND((Totais_Nº!O288/Totais_Nº!$J288)*100,2))</f>
        <v>14.05</v>
      </c>
      <c r="N288" s="148"/>
    </row>
    <row r="289" spans="1:15" s="1" customFormat="1" ht="15" customHeight="1" x14ac:dyDescent="0.25">
      <c r="A289" s="18"/>
      <c r="B289" s="94">
        <v>2009</v>
      </c>
      <c r="C289" s="148">
        <f>IF(Totais_Nº!D289="x","//",ROUND((Totais_Nº!D289/Totais_Nº!$C289)*100,2))</f>
        <v>27.34</v>
      </c>
      <c r="D289" s="148">
        <f>IF(Totais_Nº!E289="x","//",ROUND((Totais_Nº!E289/Totais_Nº!$D289)*100,2))</f>
        <v>59.27</v>
      </c>
      <c r="E289" s="148">
        <f>IF(Totais_Nº!F289="x","//",ROUND((Totais_Nº!F289/Totais_Nº!$D289)*100,2))</f>
        <v>33</v>
      </c>
      <c r="F289" s="148">
        <f>IF(Totais_Nº!G289="x","//",ROUND((Totais_Nº!G289/Totais_Nº!$D289)*100,2))</f>
        <v>12.87</v>
      </c>
      <c r="G289" s="148">
        <f>IF(Totais_Nº!H289="x","//",ROUND((Totais_Nº!H289/Totais_Nº!$C289)*100,2))</f>
        <v>29.69</v>
      </c>
      <c r="H289" s="154"/>
      <c r="I289" s="148">
        <f>IF(Totais_Nº!K289="x","//",ROUND((Totais_Nº!K289/Totais_Nº!$J289)*100,2))</f>
        <v>12.74</v>
      </c>
      <c r="J289" s="148">
        <f>IF(Totais_Nº!L289="x","//",ROUND((Totais_Nº!L289/Totais_Nº!$K289)*100,2))</f>
        <v>82.38</v>
      </c>
      <c r="K289" s="148">
        <f>IF(Totais_Nº!M289="x","//",ROUND((Totais_Nº!M289/Totais_Nº!$K289)*100,2))</f>
        <v>66.34</v>
      </c>
      <c r="L289" s="148">
        <f>IF(Totais_Nº!N289="x","//",ROUND((Totais_Nº!N289/Totais_Nº!$K289)*100,2))</f>
        <v>35.17</v>
      </c>
      <c r="M289" s="148">
        <f>IF(Totais_Nº!O289="//","//",ROUND((Totais_Nº!O289/Totais_Nº!$J289)*100,2))</f>
        <v>13.45</v>
      </c>
      <c r="N289" s="148"/>
    </row>
    <row r="290" spans="1:15" s="1" customFormat="1" ht="15" customHeight="1" x14ac:dyDescent="0.25">
      <c r="A290" s="14"/>
      <c r="B290" s="94">
        <v>2008</v>
      </c>
      <c r="C290" s="153">
        <f>IF(Totais_Nº!D290="x","//",ROUND((Totais_Nº!D290/Totais_Nº!$C290)*100,2))</f>
        <v>32.450000000000003</v>
      </c>
      <c r="D290" s="153">
        <f>IF(Totais_Nº!E290="x","//",ROUND((Totais_Nº!E290/Totais_Nº!$D290)*100,2))</f>
        <v>60.18</v>
      </c>
      <c r="E290" s="153">
        <f>IF(Totais_Nº!F290="x","//",ROUND((Totais_Nº!F290/Totais_Nº!$D290)*100,2))</f>
        <v>33.47</v>
      </c>
      <c r="F290" s="153">
        <f>IF(Totais_Nº!G290="x","//",ROUND((Totais_Nº!G290/Totais_Nº!$D290)*100,2))</f>
        <v>12.09</v>
      </c>
      <c r="G290" s="153">
        <f>IF(Totais_Nº!H290="x","//",ROUND((Totais_Nº!H290/Totais_Nº!$C290)*100,2))</f>
        <v>29.66</v>
      </c>
      <c r="H290" s="153"/>
      <c r="I290" s="153">
        <f>IF(Totais_Nº!K290="x","//",ROUND((Totais_Nº!K290/Totais_Nº!$J290)*100,2))</f>
        <v>14.54</v>
      </c>
      <c r="J290" s="153">
        <f>IF(Totais_Nº!L290="x","//",ROUND((Totais_Nº!L290/Totais_Nº!$K290)*100,2))</f>
        <v>80.959999999999994</v>
      </c>
      <c r="K290" s="153">
        <f>IF(Totais_Nº!M290="x","//",ROUND((Totais_Nº!M290/Totais_Nº!$K290)*100,2))</f>
        <v>64.900000000000006</v>
      </c>
      <c r="L290" s="153">
        <f>IF(Totais_Nº!N290="x","//",ROUND((Totais_Nº!N290/Totais_Nº!$K290)*100,2))</f>
        <v>32.909999999999997</v>
      </c>
      <c r="M290" s="153">
        <f>IF(Totais_Nº!O290="//","//",ROUND((Totais_Nº!O290/Totais_Nº!$J290)*100,2))</f>
        <v>12.55</v>
      </c>
      <c r="N290" s="153"/>
    </row>
    <row r="291" spans="1:15" s="9" customFormat="1" ht="15" customHeight="1" collapsed="1" x14ac:dyDescent="0.25">
      <c r="A291" s="14"/>
      <c r="B291" s="90" t="s">
        <v>19</v>
      </c>
      <c r="C291" s="90"/>
      <c r="D291" s="90"/>
      <c r="E291" s="90"/>
      <c r="F291" s="90"/>
      <c r="G291" s="90"/>
      <c r="H291" s="90"/>
      <c r="I291" s="90"/>
      <c r="J291" s="90"/>
      <c r="K291" s="90"/>
      <c r="L291" s="90"/>
      <c r="M291" s="90"/>
      <c r="N291" s="90"/>
    </row>
    <row r="292" spans="1:15" s="9" customFormat="1" ht="15" customHeight="1" x14ac:dyDescent="0.25">
      <c r="A292" s="14"/>
      <c r="B292" s="91">
        <v>2022</v>
      </c>
      <c r="C292" s="146">
        <f>IF(Totais_Nº!D292="x","//",ROUND((Totais_Nº!D292/Totais_Nº!$C292)*100,2))</f>
        <v>18.37</v>
      </c>
      <c r="D292" s="147"/>
      <c r="E292" s="147"/>
      <c r="F292" s="147"/>
      <c r="G292" s="146">
        <f>IF(Totais_Nº!H292="x","//",ROUND((Totais_Nº!H292/Totais_Nº!$C292)*100,2))</f>
        <v>12.24</v>
      </c>
      <c r="H292" s="146" t="s">
        <v>301</v>
      </c>
      <c r="I292" s="146">
        <f>IF(Totais_Nº!K292="x","//",ROUND((Totais_Nº!K292/Totais_Nº!$J292)*100,2))</f>
        <v>8.1</v>
      </c>
      <c r="J292" s="147"/>
      <c r="K292" s="147"/>
      <c r="L292" s="147"/>
      <c r="M292" s="146" t="s">
        <v>159</v>
      </c>
      <c r="N292" s="146"/>
    </row>
    <row r="293" spans="1:15" s="9" customFormat="1" ht="15" customHeight="1" x14ac:dyDescent="0.25">
      <c r="A293" s="14"/>
      <c r="B293" s="94">
        <v>2021</v>
      </c>
      <c r="C293" s="148">
        <f>IF(Totais_Nº!D293="x","//",ROUND((Totais_Nº!D293/Totais_Nº!$C293)*100,2))</f>
        <v>16.37</v>
      </c>
      <c r="D293" s="148">
        <f>IF(Totais_Nº!E293="x","//",ROUND((Totais_Nº!E293/Totais_Nº!$D293)*100,2))</f>
        <v>76.81</v>
      </c>
      <c r="E293" s="149"/>
      <c r="F293" s="149"/>
      <c r="G293" s="148">
        <f>IF(Totais_Nº!H293="x","//",ROUND((Totais_Nº!H293/Totais_Nº!$C293)*100,2))</f>
        <v>12.28</v>
      </c>
      <c r="H293" s="148" t="s">
        <v>300</v>
      </c>
      <c r="I293" s="148">
        <f>IF(Totais_Nº!K293="x","//",ROUND((Totais_Nº!K293/Totais_Nº!$J293)*100,2))</f>
        <v>7.57</v>
      </c>
      <c r="J293" s="148">
        <f>IF(Totais_Nº!L293="x","//",ROUND((Totais_Nº!L293/Totais_Nº!$K293)*100,2))</f>
        <v>92.61</v>
      </c>
      <c r="K293" s="149"/>
      <c r="L293" s="149"/>
      <c r="M293" s="148">
        <f>IF(Totais_Nº!O293="//","//",ROUND((Totais_Nº!O293/Totais_Nº!$J293)*100,2))</f>
        <v>7.18</v>
      </c>
      <c r="N293" s="148" t="s">
        <v>300</v>
      </c>
    </row>
    <row r="294" spans="1:15" s="9" customFormat="1" ht="15" customHeight="1" x14ac:dyDescent="0.25">
      <c r="A294" s="14"/>
      <c r="B294" s="94">
        <v>2020</v>
      </c>
      <c r="C294" s="150">
        <f>IF(Totais_Nº!D294="x","//",ROUND((Totais_Nº!D294/Totais_Nº!$C294)*100,2))</f>
        <v>14.22</v>
      </c>
      <c r="D294" s="148">
        <f>IF(Totais_Nº!E294="x","//",ROUND((Totais_Nº!E294/Totais_Nº!$D294)*100,2))</f>
        <v>73.69</v>
      </c>
      <c r="E294" s="148">
        <f>IF(Totais_Nº!F294="x","//",ROUND((Totais_Nº!F294/Totais_Nº!$D294)*100,2))</f>
        <v>55.14</v>
      </c>
      <c r="F294" s="149"/>
      <c r="G294" s="148">
        <f>IF(Totais_Nº!H294="x","//",ROUND((Totais_Nº!H294/Totais_Nº!$C294)*100,2))</f>
        <v>14.73</v>
      </c>
      <c r="H294" s="148"/>
      <c r="I294" s="148">
        <f>IF(Totais_Nº!K294="x","//",ROUND((Totais_Nº!K294/Totais_Nº!$J294)*100,2))</f>
        <v>7.83</v>
      </c>
      <c r="J294" s="148">
        <f>IF(Totais_Nº!L294="x","//",ROUND((Totais_Nº!L294/Totais_Nº!$K294)*100,2))</f>
        <v>79.86</v>
      </c>
      <c r="K294" s="148">
        <f>IF(Totais_Nº!M294="x","//",ROUND((Totais_Nº!M294/Totais_Nº!$K294)*100,2))</f>
        <v>69.459999999999994</v>
      </c>
      <c r="L294" s="149"/>
      <c r="M294" s="148">
        <f>IF(Totais_Nº!O294="//","//",ROUND((Totais_Nº!O294/Totais_Nº!$J294)*100,2))</f>
        <v>11.31</v>
      </c>
      <c r="N294" s="148"/>
    </row>
    <row r="295" spans="1:15" s="9" customFormat="1" ht="15" customHeight="1" x14ac:dyDescent="0.25">
      <c r="A295" s="14"/>
      <c r="B295" s="94">
        <v>2019</v>
      </c>
      <c r="C295" s="148">
        <f>IF(Totais_Nº!D295="x","//",ROUND((Totais_Nº!D295/Totais_Nº!$C295)*100,2))</f>
        <v>16.559999999999999</v>
      </c>
      <c r="D295" s="150">
        <f>IF(Totais_Nº!E295="x","//",ROUND((Totais_Nº!E295/Totais_Nº!$D295)*100,2))</f>
        <v>72.47</v>
      </c>
      <c r="E295" s="148">
        <f>IF(Totais_Nº!F295="x","//",ROUND((Totais_Nº!F295/Totais_Nº!$D295)*100,2))</f>
        <v>52.57</v>
      </c>
      <c r="F295" s="151"/>
      <c r="G295" s="148">
        <f>IF(Totais_Nº!H295="x","//",ROUND((Totais_Nº!H295/Totais_Nº!$C295)*100,2))</f>
        <v>15.16</v>
      </c>
      <c r="H295" s="152"/>
      <c r="I295" s="148">
        <f>IF(Totais_Nº!K295="x","//",ROUND((Totais_Nº!K295/Totais_Nº!$J295)*100,2))</f>
        <v>11.19</v>
      </c>
      <c r="J295" s="150">
        <f>IF(Totais_Nº!L295="x","//",ROUND((Totais_Nº!L295/Totais_Nº!$K295)*100,2))</f>
        <v>88.85</v>
      </c>
      <c r="K295" s="148">
        <f>IF(Totais_Nº!M295="x","//",ROUND((Totais_Nº!M295/Totais_Nº!$K295)*100,2))</f>
        <v>71.41</v>
      </c>
      <c r="L295" s="151"/>
      <c r="M295" s="150">
        <f>IF(Totais_Nº!O295="//","//",ROUND((Totais_Nº!O295/Totais_Nº!$J295)*100,2))</f>
        <v>8.19</v>
      </c>
      <c r="N295" s="150"/>
    </row>
    <row r="296" spans="1:15" s="9" customFormat="1" ht="15" customHeight="1" x14ac:dyDescent="0.25">
      <c r="A296" s="14"/>
      <c r="B296" s="94">
        <v>2018</v>
      </c>
      <c r="C296" s="148">
        <f>IF(Totais_Nº!D296="x","//",ROUND((Totais_Nº!D296/Totais_Nº!$C296)*100,2))</f>
        <v>17.91</v>
      </c>
      <c r="D296" s="150">
        <f>IF(Totais_Nº!E296="x","//",ROUND((Totais_Nº!E296/Totais_Nº!$D296)*100,2))</f>
        <v>71.739999999999995</v>
      </c>
      <c r="E296" s="148">
        <f>IF(Totais_Nº!F296="x","//",ROUND((Totais_Nº!F296/Totais_Nº!$D296)*100,2))</f>
        <v>51.52</v>
      </c>
      <c r="F296" s="151"/>
      <c r="G296" s="148">
        <f>IF(Totais_Nº!H296="x","//",ROUND((Totais_Nº!H296/Totais_Nº!$C296)*100,2))</f>
        <v>16.25</v>
      </c>
      <c r="H296" s="154"/>
      <c r="I296" s="148">
        <f>IF(Totais_Nº!K296="x","//",ROUND((Totais_Nº!K296/Totais_Nº!$J296)*100,2))</f>
        <v>9.98</v>
      </c>
      <c r="J296" s="150">
        <f>IF(Totais_Nº!L296="x","//",ROUND((Totais_Nº!L296/Totais_Nº!$K296)*100,2))</f>
        <v>85.96</v>
      </c>
      <c r="K296" s="148">
        <f>IF(Totais_Nº!M296="x","//",ROUND((Totais_Nº!M296/Totais_Nº!$K296)*100,2))</f>
        <v>74.72</v>
      </c>
      <c r="L296" s="151"/>
      <c r="M296" s="150">
        <f>IF(Totais_Nº!O296="//","//",ROUND((Totais_Nº!O296/Totais_Nº!$J296)*100,2))</f>
        <v>8.65</v>
      </c>
      <c r="N296" s="150"/>
    </row>
    <row r="297" spans="1:15" s="9" customFormat="1" ht="15" customHeight="1" x14ac:dyDescent="0.25">
      <c r="A297" s="32"/>
      <c r="B297" s="94">
        <v>2017</v>
      </c>
      <c r="C297" s="148">
        <f>IF(Totais_Nº!D297="x","//",ROUND((Totais_Nº!D297/Totais_Nº!$C297)*100,2))</f>
        <v>17.600000000000001</v>
      </c>
      <c r="D297" s="150">
        <f>IF(Totais_Nº!E297="x","//",ROUND((Totais_Nº!E297/Totais_Nº!$D297)*100,2))</f>
        <v>69.95</v>
      </c>
      <c r="E297" s="148">
        <f>IF(Totais_Nº!F297="x","//",ROUND((Totais_Nº!F297/Totais_Nº!$D297)*100,2))</f>
        <v>50.46</v>
      </c>
      <c r="F297" s="148">
        <f>IF(Totais_Nº!G297="x","//",ROUND((Totais_Nº!G297/Totais_Nº!$D297)*100,2))</f>
        <v>27.72</v>
      </c>
      <c r="G297" s="148">
        <f>IF(Totais_Nº!H297="x","//",ROUND((Totais_Nº!H297/Totais_Nº!$C297)*100,2))</f>
        <v>14.99</v>
      </c>
      <c r="H297" s="154"/>
      <c r="I297" s="148">
        <f>IF(Totais_Nº!K297="x","//",ROUND((Totais_Nº!K297/Totais_Nº!$J297)*100,2))</f>
        <v>10.16</v>
      </c>
      <c r="J297" s="150">
        <f>IF(Totais_Nº!L297="x","//",ROUND((Totais_Nº!L297/Totais_Nº!$K297)*100,2))</f>
        <v>87.96</v>
      </c>
      <c r="K297" s="148">
        <f>IF(Totais_Nº!M297="x","//",ROUND((Totais_Nº!M297/Totais_Nº!$K297)*100,2))</f>
        <v>73.52</v>
      </c>
      <c r="L297" s="148">
        <f>IF(Totais_Nº!N297="x","//",ROUND((Totais_Nº!N297/Totais_Nº!$K297)*100,2))</f>
        <v>43.33</v>
      </c>
      <c r="M297" s="150">
        <f>IF(Totais_Nº!O297="//","//",ROUND((Totais_Nº!O297/Totais_Nº!$J297)*100,2))</f>
        <v>8.73</v>
      </c>
      <c r="N297" s="150"/>
    </row>
    <row r="298" spans="1:15" s="9" customFormat="1" ht="15" customHeight="1" x14ac:dyDescent="0.25">
      <c r="A298" s="14"/>
      <c r="B298" s="94">
        <v>2016</v>
      </c>
      <c r="C298" s="148">
        <f>IF(Totais_Nº!D298="x","//",ROUND((Totais_Nº!D298/Totais_Nº!$C298)*100,2))</f>
        <v>16.579999999999998</v>
      </c>
      <c r="D298" s="150">
        <f>IF(Totais_Nº!E298="x","//",ROUND((Totais_Nº!E298/Totais_Nº!$D298)*100,2))</f>
        <v>71.81</v>
      </c>
      <c r="E298" s="148">
        <f>IF(Totais_Nº!F298="x","//",ROUND((Totais_Nº!F298/Totais_Nº!$D298)*100,2))</f>
        <v>50.51</v>
      </c>
      <c r="F298" s="148">
        <f>IF(Totais_Nº!G298="x","//",ROUND((Totais_Nº!G298/Totais_Nº!$D298)*100,2))</f>
        <v>27.48</v>
      </c>
      <c r="G298" s="148">
        <f>IF(Totais_Nº!H298="x","//",ROUND((Totais_Nº!H298/Totais_Nº!$C298)*100,2))</f>
        <v>15.02</v>
      </c>
      <c r="H298" s="154"/>
      <c r="I298" s="148">
        <f>IF(Totais_Nº!K298="x","//",ROUND((Totais_Nº!K298/Totais_Nº!$J298)*100,2))</f>
        <v>10.71</v>
      </c>
      <c r="J298" s="150">
        <f>IF(Totais_Nº!L298="x","//",ROUND((Totais_Nº!L298/Totais_Nº!$K298)*100,2))</f>
        <v>88.3</v>
      </c>
      <c r="K298" s="148">
        <f>IF(Totais_Nº!M298="x","//",ROUND((Totais_Nº!M298/Totais_Nº!$K298)*100,2))</f>
        <v>73.94</v>
      </c>
      <c r="L298" s="148">
        <f>IF(Totais_Nº!N298="x","//",ROUND((Totais_Nº!N298/Totais_Nº!$K298)*100,2))</f>
        <v>47.7</v>
      </c>
      <c r="M298" s="150">
        <f>IF(Totais_Nº!O298="//","//",ROUND((Totais_Nº!O298/Totais_Nº!$J298)*100,2))</f>
        <v>9.3000000000000007</v>
      </c>
      <c r="N298" s="150"/>
    </row>
    <row r="299" spans="1:15" s="9" customFormat="1" ht="15" customHeight="1" x14ac:dyDescent="0.25">
      <c r="A299" s="14"/>
      <c r="B299" s="94">
        <v>2015</v>
      </c>
      <c r="C299" s="148">
        <f>IF(Totais_Nº!D299="x","//",ROUND((Totais_Nº!D299/Totais_Nº!$C299)*100,2))</f>
        <v>17.41</v>
      </c>
      <c r="D299" s="150">
        <f>IF(Totais_Nº!E299="x","//",ROUND((Totais_Nº!E299/Totais_Nº!$D299)*100,2))</f>
        <v>70.28</v>
      </c>
      <c r="E299" s="148">
        <f>IF(Totais_Nº!F299="x","//",ROUND((Totais_Nº!F299/Totais_Nº!$D299)*100,2))</f>
        <v>52.09</v>
      </c>
      <c r="F299" s="148">
        <f>IF(Totais_Nº!G299="x","//",ROUND((Totais_Nº!G299/Totais_Nº!$D299)*100,2))</f>
        <v>28.29</v>
      </c>
      <c r="G299" s="148">
        <f>IF(Totais_Nº!H299="x","//",ROUND((Totais_Nº!H299/Totais_Nº!$C299)*100,2))</f>
        <v>16.68</v>
      </c>
      <c r="H299" s="154"/>
      <c r="I299" s="148">
        <f>IF(Totais_Nº!K299="x","//",ROUND((Totais_Nº!K299/Totais_Nº!$J299)*100,2))</f>
        <v>12.95</v>
      </c>
      <c r="J299" s="150">
        <f>IF(Totais_Nº!L299="x","//",ROUND((Totais_Nº!L299/Totais_Nº!$K299)*100,2))</f>
        <v>87.67</v>
      </c>
      <c r="K299" s="148">
        <f>IF(Totais_Nº!M299="x","//",ROUND((Totais_Nº!M299/Totais_Nº!$K299)*100,2))</f>
        <v>72.25</v>
      </c>
      <c r="L299" s="148">
        <f>IF(Totais_Nº!N299="x","//",ROUND((Totais_Nº!N299/Totais_Nº!$K299)*100,2))</f>
        <v>45.08</v>
      </c>
      <c r="M299" s="150">
        <f>IF(Totais_Nº!O299="//","//",ROUND((Totais_Nº!O299/Totais_Nº!$J299)*100,2))</f>
        <v>9.91</v>
      </c>
      <c r="N299" s="150"/>
    </row>
    <row r="300" spans="1:15" s="9" customFormat="1" ht="15" customHeight="1" x14ac:dyDescent="0.25">
      <c r="A300" s="17"/>
      <c r="B300" s="94">
        <v>2014</v>
      </c>
      <c r="C300" s="148">
        <f>IF(Totais_Nº!D300="x","//",ROUND((Totais_Nº!D300/Totais_Nº!$C300)*100,2))</f>
        <v>17.25</v>
      </c>
      <c r="D300" s="150">
        <f>IF(Totais_Nº!E300="x","//",ROUND((Totais_Nº!E300/Totais_Nº!$D300)*100,2))</f>
        <v>67.39</v>
      </c>
      <c r="E300" s="148">
        <f>IF(Totais_Nº!F300="x","//",ROUND((Totais_Nº!F300/Totais_Nº!$D300)*100,2))</f>
        <v>47.53</v>
      </c>
      <c r="F300" s="148">
        <f>IF(Totais_Nº!G300="x","//",ROUND((Totais_Nº!G300/Totais_Nº!$D300)*100,2))</f>
        <v>25.2</v>
      </c>
      <c r="G300" s="148">
        <f>IF(Totais_Nº!H300="x","//",ROUND((Totais_Nº!H300/Totais_Nº!$C300)*100,2))</f>
        <v>18.57</v>
      </c>
      <c r="H300" s="154"/>
      <c r="I300" s="148">
        <f>IF(Totais_Nº!K300="x","//",ROUND((Totais_Nº!K300/Totais_Nº!$J300)*100,2))</f>
        <v>13.13</v>
      </c>
      <c r="J300" s="150">
        <f>IF(Totais_Nº!L300="x","//",ROUND((Totais_Nº!L300/Totais_Nº!$K300)*100,2))</f>
        <v>88.01</v>
      </c>
      <c r="K300" s="148">
        <f>IF(Totais_Nº!M300="x","//",ROUND((Totais_Nº!M300/Totais_Nº!$K300)*100,2))</f>
        <v>72.260000000000005</v>
      </c>
      <c r="L300" s="148">
        <f>IF(Totais_Nº!N300="x","//",ROUND((Totais_Nº!N300/Totais_Nº!$K300)*100,2))</f>
        <v>45.13</v>
      </c>
      <c r="M300" s="150">
        <f>IF(Totais_Nº!O300="//","//",ROUND((Totais_Nº!O300/Totais_Nº!$J300)*100,2))</f>
        <v>10.08</v>
      </c>
      <c r="N300" s="150"/>
    </row>
    <row r="301" spans="1:15" s="9" customFormat="1" ht="15" customHeight="1" x14ac:dyDescent="0.25">
      <c r="A301" s="17"/>
      <c r="B301" s="94">
        <v>2013</v>
      </c>
      <c r="C301" s="148">
        <f>IF(Totais_Nº!D301="x","//",ROUND((Totais_Nº!D301/Totais_Nº!$C301)*100,2))</f>
        <v>16.760000000000002</v>
      </c>
      <c r="D301" s="148">
        <f>IF(Totais_Nº!E301="x","//",ROUND((Totais_Nº!E301/Totais_Nº!$D301)*100,2))</f>
        <v>68.92</v>
      </c>
      <c r="E301" s="148">
        <f>IF(Totais_Nº!F301="x","//",ROUND((Totais_Nº!F301/Totais_Nº!$D301)*100,2))</f>
        <v>47.7</v>
      </c>
      <c r="F301" s="148">
        <f>IF(Totais_Nº!G301="x","//",ROUND((Totais_Nº!G301/Totais_Nº!$D301)*100,2))</f>
        <v>24.14</v>
      </c>
      <c r="G301" s="148">
        <f>IF(Totais_Nº!H301="x","//",ROUND((Totais_Nº!H301/Totais_Nº!$C301)*100,2))</f>
        <v>18.84</v>
      </c>
      <c r="H301" s="154"/>
      <c r="I301" s="148">
        <f>IF(Totais_Nº!K301="x","//",ROUND((Totais_Nº!K301/Totais_Nº!$J301)*100,2))</f>
        <v>12.91</v>
      </c>
      <c r="J301" s="148">
        <f>IF(Totais_Nº!L301="x","//",ROUND((Totais_Nº!L301/Totais_Nº!$K301)*100,2))</f>
        <v>91.16</v>
      </c>
      <c r="K301" s="148">
        <f>IF(Totais_Nº!M301="x","//",ROUND((Totais_Nº!M301/Totais_Nº!$K301)*100,2))</f>
        <v>76.099999999999994</v>
      </c>
      <c r="L301" s="148">
        <f>IF(Totais_Nº!N301="x","//",ROUND((Totais_Nº!N301/Totais_Nº!$K301)*100,2))</f>
        <v>46.81</v>
      </c>
      <c r="M301" s="148">
        <f>IF(Totais_Nº!O301="//","//",ROUND((Totais_Nº!O301/Totais_Nº!$J301)*100,2))</f>
        <v>8.4499999999999993</v>
      </c>
      <c r="N301" s="148"/>
    </row>
    <row r="302" spans="1:15" s="1" customFormat="1" ht="15" customHeight="1" x14ac:dyDescent="0.25">
      <c r="A302" s="28"/>
      <c r="B302" s="94">
        <v>2012</v>
      </c>
      <c r="C302" s="148">
        <f>IF(Totais_Nº!D302="x","//",ROUND((Totais_Nº!D302/Totais_Nº!$C302)*100,2))</f>
        <v>14.17</v>
      </c>
      <c r="D302" s="148">
        <f>IF(Totais_Nº!E302="x","//",ROUND((Totais_Nº!E302/Totais_Nº!$D302)*100,2))</f>
        <v>67.88</v>
      </c>
      <c r="E302" s="148">
        <f>IF(Totais_Nº!F302="x","//",ROUND((Totais_Nº!F302/Totais_Nº!$D302)*100,2))</f>
        <v>46.34</v>
      </c>
      <c r="F302" s="148">
        <f>IF(Totais_Nº!G302="x","//",ROUND((Totais_Nº!G302/Totais_Nº!$D302)*100,2))</f>
        <v>23.1</v>
      </c>
      <c r="G302" s="148">
        <f>IF(Totais_Nº!H302="x","//",ROUND((Totais_Nº!H302/Totais_Nº!$C302)*100,2))</f>
        <v>19.46</v>
      </c>
      <c r="H302" s="154"/>
      <c r="I302" s="148">
        <f>IF(Totais_Nº!K302="x","//",ROUND((Totais_Nº!K302/Totais_Nº!$J302)*100,2))</f>
        <v>9.57</v>
      </c>
      <c r="J302" s="148">
        <f>IF(Totais_Nº!L302="x","//",ROUND((Totais_Nº!L302/Totais_Nº!$K302)*100,2))</f>
        <v>88.14</v>
      </c>
      <c r="K302" s="148">
        <f>IF(Totais_Nº!M302="x","//",ROUND((Totais_Nº!M302/Totais_Nº!$K302)*100,2))</f>
        <v>71.81</v>
      </c>
      <c r="L302" s="148">
        <f>IF(Totais_Nº!N302="x","//",ROUND((Totais_Nº!N302/Totais_Nº!$K302)*100,2))</f>
        <v>46.76</v>
      </c>
      <c r="M302" s="148">
        <f>IF(Totais_Nº!O302="//","//",ROUND((Totais_Nº!O302/Totais_Nº!$J302)*100,2))</f>
        <v>11.71</v>
      </c>
      <c r="N302" s="148"/>
      <c r="O302" s="9"/>
    </row>
    <row r="303" spans="1:15" s="1" customFormat="1" ht="15" customHeight="1" x14ac:dyDescent="0.25">
      <c r="B303" s="94">
        <v>2011</v>
      </c>
      <c r="C303" s="148">
        <f>IF(Totais_Nº!D303="x","//",ROUND((Totais_Nº!D303/Totais_Nº!$C303)*100,2))</f>
        <v>15.4</v>
      </c>
      <c r="D303" s="148">
        <f>IF(Totais_Nº!E303="x","//",ROUND((Totais_Nº!E303/Totais_Nº!$D303)*100,2))</f>
        <v>66.489999999999995</v>
      </c>
      <c r="E303" s="148">
        <f>IF(Totais_Nº!F303="x","//",ROUND((Totais_Nº!F303/Totais_Nº!$D303)*100,2))</f>
        <v>43.18</v>
      </c>
      <c r="F303" s="148">
        <f>IF(Totais_Nº!G303="x","//",ROUND((Totais_Nº!G303/Totais_Nº!$D303)*100,2))</f>
        <v>20.03</v>
      </c>
      <c r="G303" s="148">
        <f>IF(Totais_Nº!H303="x","//",ROUND((Totais_Nº!H303/Totais_Nº!$C303)*100,2))</f>
        <v>20.63</v>
      </c>
      <c r="H303" s="154"/>
      <c r="I303" s="148">
        <f>IF(Totais_Nº!K303="x","//",ROUND((Totais_Nº!K303/Totais_Nº!$J303)*100,2))</f>
        <v>9.92</v>
      </c>
      <c r="J303" s="148">
        <f>IF(Totais_Nº!L303="x","//",ROUND((Totais_Nº!L303/Totais_Nº!$K303)*100,2))</f>
        <v>88.32</v>
      </c>
      <c r="K303" s="148">
        <f>IF(Totais_Nº!M303="x","//",ROUND((Totais_Nº!M303/Totais_Nº!$K303)*100,2))</f>
        <v>71.13</v>
      </c>
      <c r="L303" s="148">
        <f>IF(Totais_Nº!N303="x","//",ROUND((Totais_Nº!N303/Totais_Nº!$K303)*100,2))</f>
        <v>42.25</v>
      </c>
      <c r="M303" s="148">
        <f>IF(Totais_Nº!O303="//","//",ROUND((Totais_Nº!O303/Totais_Nº!$J303)*100,2))</f>
        <v>10.81</v>
      </c>
      <c r="N303" s="148"/>
    </row>
    <row r="304" spans="1:15" s="1" customFormat="1" ht="15" customHeight="1" x14ac:dyDescent="0.25">
      <c r="A304" s="29"/>
      <c r="B304" s="94">
        <v>2010</v>
      </c>
      <c r="C304" s="148">
        <f>IF(Totais_Nº!D304="x","//",ROUND((Totais_Nº!D304/Totais_Nº!$C304)*100,2))</f>
        <v>17.3</v>
      </c>
      <c r="D304" s="148">
        <f>IF(Totais_Nº!E304="x","//",ROUND((Totais_Nº!E304/Totais_Nº!$D304)*100,2))</f>
        <v>69.94</v>
      </c>
      <c r="E304" s="148">
        <f>IF(Totais_Nº!F304="x","//",ROUND((Totais_Nº!F304/Totais_Nº!$D304)*100,2))</f>
        <v>44.28</v>
      </c>
      <c r="F304" s="148">
        <f>IF(Totais_Nº!G304="x","//",ROUND((Totais_Nº!G304/Totais_Nº!$D304)*100,2))</f>
        <v>19.04</v>
      </c>
      <c r="G304" s="148">
        <f>IF(Totais_Nº!H304="x","//",ROUND((Totais_Nº!H304/Totais_Nº!$C304)*100,2))</f>
        <v>20.09</v>
      </c>
      <c r="H304" s="154"/>
      <c r="I304" s="148">
        <f>IF(Totais_Nº!K304="x","//",ROUND((Totais_Nº!K304/Totais_Nº!$J304)*100,2))</f>
        <v>10.41</v>
      </c>
      <c r="J304" s="148">
        <f>IF(Totais_Nº!L304="x","//",ROUND((Totais_Nº!L304/Totais_Nº!$K304)*100,2))</f>
        <v>87.23</v>
      </c>
      <c r="K304" s="148">
        <f>IF(Totais_Nº!M304="x","//",ROUND((Totais_Nº!M304/Totais_Nº!$K304)*100,2))</f>
        <v>71.260000000000005</v>
      </c>
      <c r="L304" s="148">
        <f>IF(Totais_Nº!N304="x","//",ROUND((Totais_Nº!N304/Totais_Nº!$K304)*100,2))</f>
        <v>39.92</v>
      </c>
      <c r="M304" s="148">
        <f>IF(Totais_Nº!O304="//","//",ROUND((Totais_Nº!O304/Totais_Nº!$J304)*100,2))</f>
        <v>10.83</v>
      </c>
      <c r="N304" s="148"/>
    </row>
    <row r="305" spans="1:15" s="1" customFormat="1" ht="15" customHeight="1" x14ac:dyDescent="0.25">
      <c r="A305" s="18"/>
      <c r="B305" s="94">
        <v>2009</v>
      </c>
      <c r="C305" s="148">
        <f>IF(Totais_Nº!D305="x","//",ROUND((Totais_Nº!D305/Totais_Nº!$C305)*100,2))</f>
        <v>19.52</v>
      </c>
      <c r="D305" s="148">
        <f>IF(Totais_Nº!E305="x","//",ROUND((Totais_Nº!E305/Totais_Nº!$D305)*100,2))</f>
        <v>72.75</v>
      </c>
      <c r="E305" s="148">
        <f>IF(Totais_Nº!F305="x","//",ROUND((Totais_Nº!F305/Totais_Nº!$D305)*100,2))</f>
        <v>48.54</v>
      </c>
      <c r="F305" s="148">
        <f>IF(Totais_Nº!G305="x","//",ROUND((Totais_Nº!G305/Totais_Nº!$D305)*100,2))</f>
        <v>19.79</v>
      </c>
      <c r="G305" s="148">
        <f>IF(Totais_Nº!H305="x","//",ROUND((Totais_Nº!H305/Totais_Nº!$C305)*100,2))</f>
        <v>18.68</v>
      </c>
      <c r="H305" s="154"/>
      <c r="I305" s="148">
        <f>IF(Totais_Nº!K305="x","//",ROUND((Totais_Nº!K305/Totais_Nº!$J305)*100,2))</f>
        <v>10.14</v>
      </c>
      <c r="J305" s="148">
        <f>IF(Totais_Nº!L305="x","//",ROUND((Totais_Nº!L305/Totais_Nº!$K305)*100,2))</f>
        <v>85.36</v>
      </c>
      <c r="K305" s="148">
        <f>IF(Totais_Nº!M305="x","//",ROUND((Totais_Nº!M305/Totais_Nº!$K305)*100,2))</f>
        <v>67.36</v>
      </c>
      <c r="L305" s="148">
        <f>IF(Totais_Nº!N305="x","//",ROUND((Totais_Nº!N305/Totais_Nº!$K305)*100,2))</f>
        <v>38.700000000000003</v>
      </c>
      <c r="M305" s="148">
        <f>IF(Totais_Nº!O305="//","//",ROUND((Totais_Nº!O305/Totais_Nº!$J305)*100,2))</f>
        <v>9.52</v>
      </c>
      <c r="N305" s="148"/>
    </row>
    <row r="306" spans="1:15" s="1" customFormat="1" ht="15" customHeight="1" x14ac:dyDescent="0.25">
      <c r="A306" s="14"/>
      <c r="B306" s="94">
        <v>2008</v>
      </c>
      <c r="C306" s="153">
        <f>IF(Totais_Nº!D306="x","//",ROUND((Totais_Nº!D306/Totais_Nº!$C306)*100,2))</f>
        <v>18.8</v>
      </c>
      <c r="D306" s="153">
        <f>IF(Totais_Nº!E306="x","//",ROUND((Totais_Nº!E306/Totais_Nº!$D306)*100,2))</f>
        <v>77.260000000000005</v>
      </c>
      <c r="E306" s="153">
        <f>IF(Totais_Nº!F306="x","//",ROUND((Totais_Nº!F306/Totais_Nº!$D306)*100,2))</f>
        <v>53.29</v>
      </c>
      <c r="F306" s="153">
        <f>IF(Totais_Nº!G306="x","//",ROUND((Totais_Nº!G306/Totais_Nº!$D306)*100,2))</f>
        <v>22.88</v>
      </c>
      <c r="G306" s="153">
        <f>IF(Totais_Nº!H306="x","//",ROUND((Totais_Nº!H306/Totais_Nº!$C306)*100,2))</f>
        <v>17.149999999999999</v>
      </c>
      <c r="H306" s="153"/>
      <c r="I306" s="153">
        <f>IF(Totais_Nº!K306="x","//",ROUND((Totais_Nº!K306/Totais_Nº!$J306)*100,2))</f>
        <v>12.23</v>
      </c>
      <c r="J306" s="153">
        <f>IF(Totais_Nº!L306="x","//",ROUND((Totais_Nº!L306/Totais_Nº!$K306)*100,2))</f>
        <v>86.15</v>
      </c>
      <c r="K306" s="153">
        <f>IF(Totais_Nº!M306="x","//",ROUND((Totais_Nº!M306/Totais_Nº!$K306)*100,2))</f>
        <v>74.42</v>
      </c>
      <c r="L306" s="153">
        <f>IF(Totais_Nº!N306="x","//",ROUND((Totais_Nº!N306/Totais_Nº!$K306)*100,2))</f>
        <v>43.34</v>
      </c>
      <c r="M306" s="153">
        <f>IF(Totais_Nº!O306="//","//",ROUND((Totais_Nº!O306/Totais_Nº!$J306)*100,2))</f>
        <v>7.93</v>
      </c>
      <c r="N306" s="153"/>
    </row>
    <row r="307" spans="1:15" s="9" customFormat="1" ht="15" customHeight="1" collapsed="1" x14ac:dyDescent="0.25">
      <c r="A307" s="14"/>
      <c r="B307" s="90" t="s">
        <v>20</v>
      </c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</row>
    <row r="308" spans="1:15" s="9" customFormat="1" ht="15" customHeight="1" x14ac:dyDescent="0.25">
      <c r="A308" s="14"/>
      <c r="B308" s="91">
        <v>2022</v>
      </c>
      <c r="C308" s="146">
        <f>IF(Totais_Nº!D308="x","//",ROUND((Totais_Nº!D308/Totais_Nº!$C308)*100,2))</f>
        <v>13.69</v>
      </c>
      <c r="D308" s="147"/>
      <c r="E308" s="147"/>
      <c r="F308" s="147"/>
      <c r="G308" s="146">
        <f>IF(Totais_Nº!H308="x","//",ROUND((Totais_Nº!H308/Totais_Nº!$C308)*100,2))</f>
        <v>8.93</v>
      </c>
      <c r="H308" s="146" t="s">
        <v>301</v>
      </c>
      <c r="I308" s="146">
        <f>IF(Totais_Nº!K308="x","//",ROUND((Totais_Nº!K308/Totais_Nº!$J308)*100,2))</f>
        <v>9.52</v>
      </c>
      <c r="J308" s="147"/>
      <c r="K308" s="147"/>
      <c r="L308" s="147"/>
      <c r="M308" s="146" t="s">
        <v>159</v>
      </c>
      <c r="N308" s="146"/>
    </row>
    <row r="309" spans="1:15" s="9" customFormat="1" ht="15" customHeight="1" x14ac:dyDescent="0.25">
      <c r="A309" s="14"/>
      <c r="B309" s="94">
        <v>2021</v>
      </c>
      <c r="C309" s="148">
        <f>IF(Totais_Nº!D309="x","//",ROUND((Totais_Nº!D309/Totais_Nº!$C309)*100,2))</f>
        <v>13.72</v>
      </c>
      <c r="D309" s="148">
        <f>IF(Totais_Nº!E309="x","//",ROUND((Totais_Nº!E309/Totais_Nº!$D309)*100,2))</f>
        <v>82.7</v>
      </c>
      <c r="E309" s="149"/>
      <c r="F309" s="149"/>
      <c r="G309" s="148">
        <f>IF(Totais_Nº!H309="x","//",ROUND((Totais_Nº!H309/Totais_Nº!$C309)*100,2))</f>
        <v>9.0299999999999994</v>
      </c>
      <c r="H309" s="148" t="s">
        <v>300</v>
      </c>
      <c r="I309" s="148">
        <f>IF(Totais_Nº!K309="x","//",ROUND((Totais_Nº!K309/Totais_Nº!$J309)*100,2))</f>
        <v>8.52</v>
      </c>
      <c r="J309" s="148">
        <f>IF(Totais_Nº!L309="x","//",ROUND((Totais_Nº!L309/Totais_Nº!$K309)*100,2))</f>
        <v>89.62</v>
      </c>
      <c r="K309" s="149"/>
      <c r="L309" s="149"/>
      <c r="M309" s="148">
        <f>IF(Totais_Nº!O309="//","//",ROUND((Totais_Nº!O309/Totais_Nº!$J309)*100,2))</f>
        <v>5.38</v>
      </c>
      <c r="N309" s="148" t="s">
        <v>300</v>
      </c>
    </row>
    <row r="310" spans="1:15" s="9" customFormat="1" ht="15" customHeight="1" x14ac:dyDescent="0.25">
      <c r="A310" s="14"/>
      <c r="B310" s="94">
        <v>2020</v>
      </c>
      <c r="C310" s="150">
        <f>IF(Totais_Nº!D310="x","//",ROUND((Totais_Nº!D310/Totais_Nº!$C310)*100,2))</f>
        <v>11.97</v>
      </c>
      <c r="D310" s="148">
        <f>IF(Totais_Nº!E310="x","//",ROUND((Totais_Nº!E310/Totais_Nº!$D310)*100,2))</f>
        <v>84.84</v>
      </c>
      <c r="E310" s="148">
        <f>IF(Totais_Nº!F310="x","//",ROUND((Totais_Nº!F310/Totais_Nº!$D310)*100,2))</f>
        <v>69.23</v>
      </c>
      <c r="F310" s="149"/>
      <c r="G310" s="148">
        <f>IF(Totais_Nº!H310="x","//",ROUND((Totais_Nº!H310/Totais_Nº!$C310)*100,2))</f>
        <v>9.02</v>
      </c>
      <c r="H310" s="148"/>
      <c r="I310" s="148">
        <f>IF(Totais_Nº!K310="x","//",ROUND((Totais_Nº!K310/Totais_Nº!$J310)*100,2))</f>
        <v>7.87</v>
      </c>
      <c r="J310" s="148">
        <f>IF(Totais_Nº!L310="x","//",ROUND((Totais_Nº!L310/Totais_Nº!$K310)*100,2))</f>
        <v>87.54</v>
      </c>
      <c r="K310" s="148">
        <f>IF(Totais_Nº!M310="x","//",ROUND((Totais_Nº!M310/Totais_Nº!$K310)*100,2))</f>
        <v>79.92</v>
      </c>
      <c r="L310" s="149"/>
      <c r="M310" s="148">
        <f>IF(Totais_Nº!O310="//","//",ROUND((Totais_Nº!O310/Totais_Nº!$J310)*100,2))</f>
        <v>7.04</v>
      </c>
      <c r="N310" s="148"/>
    </row>
    <row r="311" spans="1:15" s="9" customFormat="1" ht="15" customHeight="1" x14ac:dyDescent="0.25">
      <c r="A311" s="14"/>
      <c r="B311" s="94">
        <v>2019</v>
      </c>
      <c r="C311" s="148">
        <f>IF(Totais_Nº!D311="x","//",ROUND((Totais_Nº!D311/Totais_Nº!$C311)*100,2))</f>
        <v>12.75</v>
      </c>
      <c r="D311" s="150">
        <f>IF(Totais_Nº!E311="x","//",ROUND((Totais_Nº!E311/Totais_Nº!$D311)*100,2))</f>
        <v>83.98</v>
      </c>
      <c r="E311" s="148">
        <f>IF(Totais_Nº!F311="x","//",ROUND((Totais_Nº!F311/Totais_Nº!$D311)*100,2))</f>
        <v>69.73</v>
      </c>
      <c r="F311" s="151"/>
      <c r="G311" s="148">
        <f>IF(Totais_Nº!H311="x","//",ROUND((Totais_Nº!H311/Totais_Nº!$C311)*100,2))</f>
        <v>9.6</v>
      </c>
      <c r="H311" s="152"/>
      <c r="I311" s="148">
        <f>IF(Totais_Nº!K311="x","//",ROUND((Totais_Nº!K311/Totais_Nº!$J311)*100,2))</f>
        <v>11.43</v>
      </c>
      <c r="J311" s="150">
        <f>IF(Totais_Nº!L311="x","//",ROUND((Totais_Nº!L311/Totais_Nº!$K311)*100,2))</f>
        <v>90.68</v>
      </c>
      <c r="K311" s="148">
        <f>IF(Totais_Nº!M311="x","//",ROUND((Totais_Nº!M311/Totais_Nº!$K311)*100,2))</f>
        <v>81.19</v>
      </c>
      <c r="L311" s="151"/>
      <c r="M311" s="150">
        <f>IF(Totais_Nº!O311="//","//",ROUND((Totais_Nº!O311/Totais_Nº!$J311)*100,2))</f>
        <v>5.48</v>
      </c>
      <c r="N311" s="150"/>
    </row>
    <row r="312" spans="1:15" s="9" customFormat="1" ht="15" customHeight="1" x14ac:dyDescent="0.25">
      <c r="A312" s="14"/>
      <c r="B312" s="94">
        <v>2018</v>
      </c>
      <c r="C312" s="148">
        <f>IF(Totais_Nº!D312="x","//",ROUND((Totais_Nº!D312/Totais_Nº!$C312)*100,2))</f>
        <v>12.86</v>
      </c>
      <c r="D312" s="150">
        <f>IF(Totais_Nº!E312="x","//",ROUND((Totais_Nº!E312/Totais_Nº!$D312)*100,2))</f>
        <v>84</v>
      </c>
      <c r="E312" s="148">
        <f>IF(Totais_Nº!F312="x","//",ROUND((Totais_Nº!F312/Totais_Nº!$D312)*100,2))</f>
        <v>68.45</v>
      </c>
      <c r="F312" s="151"/>
      <c r="G312" s="148">
        <f>IF(Totais_Nº!H312="x","//",ROUND((Totais_Nº!H312/Totais_Nº!$C312)*100,2))</f>
        <v>10.16</v>
      </c>
      <c r="H312" s="154"/>
      <c r="I312" s="148">
        <f>IF(Totais_Nº!K312="x","//",ROUND((Totais_Nº!K312/Totais_Nº!$J312)*100,2))</f>
        <v>10.199999999999999</v>
      </c>
      <c r="J312" s="150">
        <f>IF(Totais_Nº!L312="x","//",ROUND((Totais_Nº!L312/Totais_Nº!$K312)*100,2))</f>
        <v>90.06</v>
      </c>
      <c r="K312" s="148">
        <f>IF(Totais_Nº!M312="x","//",ROUND((Totais_Nº!M312/Totais_Nº!$K312)*100,2))</f>
        <v>81.849999999999994</v>
      </c>
      <c r="L312" s="151"/>
      <c r="M312" s="150">
        <f>IF(Totais_Nº!O312="//","//",ROUND((Totais_Nº!O312/Totais_Nº!$J312)*100,2))</f>
        <v>5.75</v>
      </c>
      <c r="N312" s="150"/>
    </row>
    <row r="313" spans="1:15" s="9" customFormat="1" ht="15" customHeight="1" x14ac:dyDescent="0.25">
      <c r="A313" s="32"/>
      <c r="B313" s="94">
        <v>2017</v>
      </c>
      <c r="C313" s="148">
        <f>IF(Totais_Nº!D313="x","//",ROUND((Totais_Nº!D313/Totais_Nº!$C313)*100,2))</f>
        <v>13.22</v>
      </c>
      <c r="D313" s="150">
        <f>IF(Totais_Nº!E313="x","//",ROUND((Totais_Nº!E313/Totais_Nº!$D313)*100,2))</f>
        <v>80.77</v>
      </c>
      <c r="E313" s="148">
        <f>IF(Totais_Nº!F313="x","//",ROUND((Totais_Nº!F313/Totais_Nº!$D313)*100,2))</f>
        <v>65.39</v>
      </c>
      <c r="F313" s="148">
        <f>IF(Totais_Nº!G313="x","//",ROUND((Totais_Nº!G313/Totais_Nº!$D313)*100,2))</f>
        <v>42.55</v>
      </c>
      <c r="G313" s="148">
        <f>IF(Totais_Nº!H313="x","//",ROUND((Totais_Nº!H313/Totais_Nº!$C313)*100,2))</f>
        <v>9.32</v>
      </c>
      <c r="H313" s="154"/>
      <c r="I313" s="148">
        <f>IF(Totais_Nº!K313="x","//",ROUND((Totais_Nº!K313/Totais_Nº!$J313)*100,2))</f>
        <v>9.36</v>
      </c>
      <c r="J313" s="150">
        <f>IF(Totais_Nº!L313="x","//",ROUND((Totais_Nº!L313/Totais_Nº!$K313)*100,2))</f>
        <v>90.35</v>
      </c>
      <c r="K313" s="148">
        <f>IF(Totais_Nº!M313="x","//",ROUND((Totais_Nº!M313/Totais_Nº!$K313)*100,2))</f>
        <v>81.09</v>
      </c>
      <c r="L313" s="148">
        <f>IF(Totais_Nº!N313="x","//",ROUND((Totais_Nº!N313/Totais_Nº!$K313)*100,2))</f>
        <v>63.94</v>
      </c>
      <c r="M313" s="150">
        <f>IF(Totais_Nº!O313="//","//",ROUND((Totais_Nº!O313/Totais_Nº!$J313)*100,2))</f>
        <v>5.19</v>
      </c>
      <c r="N313" s="150"/>
    </row>
    <row r="314" spans="1:15" s="9" customFormat="1" ht="15" customHeight="1" x14ac:dyDescent="0.25">
      <c r="A314" s="14"/>
      <c r="B314" s="94">
        <v>2016</v>
      </c>
      <c r="C314" s="148">
        <f>IF(Totais_Nº!D314="x","//",ROUND((Totais_Nº!D314/Totais_Nº!$C314)*100,2))</f>
        <v>13.32</v>
      </c>
      <c r="D314" s="150">
        <f>IF(Totais_Nº!E314="x","//",ROUND((Totais_Nº!E314/Totais_Nº!$D314)*100,2))</f>
        <v>81.5</v>
      </c>
      <c r="E314" s="148">
        <f>IF(Totais_Nº!F314="x","//",ROUND((Totais_Nº!F314/Totais_Nº!$D314)*100,2))</f>
        <v>66.38</v>
      </c>
      <c r="F314" s="148">
        <f>IF(Totais_Nº!G314="x","//",ROUND((Totais_Nº!G314/Totais_Nº!$D314)*100,2))</f>
        <v>41.98</v>
      </c>
      <c r="G314" s="148">
        <f>IF(Totais_Nº!H314="x","//",ROUND((Totais_Nº!H314/Totais_Nº!$C314)*100,2))</f>
        <v>9.41</v>
      </c>
      <c r="H314" s="154"/>
      <c r="I314" s="148">
        <f>IF(Totais_Nº!K314="x","//",ROUND((Totais_Nº!K314/Totais_Nº!$J314)*100,2))</f>
        <v>9.08</v>
      </c>
      <c r="J314" s="150">
        <f>IF(Totais_Nº!L314="x","//",ROUND((Totais_Nº!L314/Totais_Nº!$K314)*100,2))</f>
        <v>89.96</v>
      </c>
      <c r="K314" s="148">
        <f>IF(Totais_Nº!M314="x","//",ROUND((Totais_Nº!M314/Totais_Nº!$K314)*100,2))</f>
        <v>81.45</v>
      </c>
      <c r="L314" s="148">
        <f>IF(Totais_Nº!N314="x","//",ROUND((Totais_Nº!N314/Totais_Nº!$K314)*100,2))</f>
        <v>60.58</v>
      </c>
      <c r="M314" s="150">
        <f>IF(Totais_Nº!O314="//","//",ROUND((Totais_Nº!O314/Totais_Nº!$J314)*100,2))</f>
        <v>5.79</v>
      </c>
      <c r="N314" s="150"/>
    </row>
    <row r="315" spans="1:15" s="9" customFormat="1" ht="15" customHeight="1" x14ac:dyDescent="0.25">
      <c r="A315" s="14"/>
      <c r="B315" s="94">
        <v>2015</v>
      </c>
      <c r="C315" s="148">
        <f>IF(Totais_Nº!D315="x","//",ROUND((Totais_Nº!D315/Totais_Nº!$C315)*100,2))</f>
        <v>13.41</v>
      </c>
      <c r="D315" s="150">
        <f>IF(Totais_Nº!E315="x","//",ROUND((Totais_Nº!E315/Totais_Nº!$D315)*100,2))</f>
        <v>81.459999999999994</v>
      </c>
      <c r="E315" s="148">
        <f>IF(Totais_Nº!F315="x","//",ROUND((Totais_Nº!F315/Totais_Nº!$D315)*100,2))</f>
        <v>66.7</v>
      </c>
      <c r="F315" s="148">
        <f>IF(Totais_Nº!G315="x","//",ROUND((Totais_Nº!G315/Totais_Nº!$D315)*100,2))</f>
        <v>42.03</v>
      </c>
      <c r="G315" s="148">
        <f>IF(Totais_Nº!H315="x","//",ROUND((Totais_Nº!H315/Totais_Nº!$C315)*100,2))</f>
        <v>9.6999999999999993</v>
      </c>
      <c r="H315" s="154"/>
      <c r="I315" s="148">
        <f>IF(Totais_Nº!K315="x","//",ROUND((Totais_Nº!K315/Totais_Nº!$J315)*100,2))</f>
        <v>9.33</v>
      </c>
      <c r="J315" s="150">
        <f>IF(Totais_Nº!L315="x","//",ROUND((Totais_Nº!L315/Totais_Nº!$K315)*100,2))</f>
        <v>90.44</v>
      </c>
      <c r="K315" s="148">
        <f>IF(Totais_Nº!M315="x","//",ROUND((Totais_Nº!M315/Totais_Nº!$K315)*100,2))</f>
        <v>79.72</v>
      </c>
      <c r="L315" s="148">
        <f>IF(Totais_Nº!N315="x","//",ROUND((Totais_Nº!N315/Totais_Nº!$K315)*100,2))</f>
        <v>62.48</v>
      </c>
      <c r="M315" s="150">
        <f>IF(Totais_Nº!O315="//","//",ROUND((Totais_Nº!O315/Totais_Nº!$J315)*100,2))</f>
        <v>6.26</v>
      </c>
      <c r="N315" s="150"/>
    </row>
    <row r="316" spans="1:15" s="9" customFormat="1" ht="15" customHeight="1" x14ac:dyDescent="0.25">
      <c r="A316" s="17"/>
      <c r="B316" s="94">
        <v>2014</v>
      </c>
      <c r="C316" s="148">
        <f>IF(Totais_Nº!D316="x","//",ROUND((Totais_Nº!D316/Totais_Nº!$C316)*100,2))</f>
        <v>11.71</v>
      </c>
      <c r="D316" s="150">
        <f>IF(Totais_Nº!E316="x","//",ROUND((Totais_Nº!E316/Totais_Nº!$D316)*100,2))</f>
        <v>81.430000000000007</v>
      </c>
      <c r="E316" s="148">
        <f>IF(Totais_Nº!F316="x","//",ROUND((Totais_Nº!F316/Totais_Nº!$D316)*100,2))</f>
        <v>66.58</v>
      </c>
      <c r="F316" s="148">
        <f>IF(Totais_Nº!G316="x","//",ROUND((Totais_Nº!G316/Totais_Nº!$D316)*100,2))</f>
        <v>43.02</v>
      </c>
      <c r="G316" s="148">
        <f>IF(Totais_Nº!H316="x","//",ROUND((Totais_Nº!H316/Totais_Nº!$C316)*100,2))</f>
        <v>9.98</v>
      </c>
      <c r="H316" s="154"/>
      <c r="I316" s="148">
        <f>IF(Totais_Nº!K316="x","//",ROUND((Totais_Nº!K316/Totais_Nº!$J316)*100,2))</f>
        <v>9.6199999999999992</v>
      </c>
      <c r="J316" s="150">
        <f>IF(Totais_Nº!L316="x","//",ROUND((Totais_Nº!L316/Totais_Nº!$K316)*100,2))</f>
        <v>89.13</v>
      </c>
      <c r="K316" s="148">
        <f>IF(Totais_Nº!M316="x","//",ROUND((Totais_Nº!M316/Totais_Nº!$K316)*100,2))</f>
        <v>77.900000000000006</v>
      </c>
      <c r="L316" s="148">
        <f>IF(Totais_Nº!N316="x","//",ROUND((Totais_Nº!N316/Totais_Nº!$K316)*100,2))</f>
        <v>60.74</v>
      </c>
      <c r="M316" s="150">
        <f>IF(Totais_Nº!O316="//","//",ROUND((Totais_Nº!O316/Totais_Nº!$J316)*100,2))</f>
        <v>6.29</v>
      </c>
      <c r="N316" s="150"/>
    </row>
    <row r="317" spans="1:15" s="9" customFormat="1" ht="15" customHeight="1" x14ac:dyDescent="0.25">
      <c r="A317" s="17"/>
      <c r="B317" s="94">
        <v>2013</v>
      </c>
      <c r="C317" s="148">
        <f>IF(Totais_Nº!D317="x","//",ROUND((Totais_Nº!D317/Totais_Nº!$C317)*100,2))</f>
        <v>10.52</v>
      </c>
      <c r="D317" s="148">
        <f>IF(Totais_Nº!E317="x","//",ROUND((Totais_Nº!E317/Totais_Nº!$D317)*100,2))</f>
        <v>81.98</v>
      </c>
      <c r="E317" s="148">
        <f>IF(Totais_Nº!F317="x","//",ROUND((Totais_Nº!F317/Totais_Nº!$D317)*100,2))</f>
        <v>65.959999999999994</v>
      </c>
      <c r="F317" s="148">
        <f>IF(Totais_Nº!G317="x","//",ROUND((Totais_Nº!G317/Totais_Nº!$D317)*100,2))</f>
        <v>43.69</v>
      </c>
      <c r="G317" s="148">
        <f>IF(Totais_Nº!H317="x","//",ROUND((Totais_Nº!H317/Totais_Nº!$C317)*100,2))</f>
        <v>9.84</v>
      </c>
      <c r="H317" s="154"/>
      <c r="I317" s="148">
        <f>IF(Totais_Nº!K317="x","//",ROUND((Totais_Nº!K317/Totais_Nº!$J317)*100,2))</f>
        <v>10.57</v>
      </c>
      <c r="J317" s="148">
        <f>IF(Totais_Nº!L317="x","//",ROUND((Totais_Nº!L317/Totais_Nº!$K317)*100,2))</f>
        <v>91.39</v>
      </c>
      <c r="K317" s="148">
        <f>IF(Totais_Nº!M317="x","//",ROUND((Totais_Nº!M317/Totais_Nº!$K317)*100,2))</f>
        <v>80.430000000000007</v>
      </c>
      <c r="L317" s="148">
        <f>IF(Totais_Nº!N317="x","//",ROUND((Totais_Nº!N317/Totais_Nº!$K317)*100,2))</f>
        <v>61.38</v>
      </c>
      <c r="M317" s="148">
        <f>IF(Totais_Nº!O317="//","//",ROUND((Totais_Nº!O317/Totais_Nº!$J317)*100,2))</f>
        <v>6.78</v>
      </c>
      <c r="N317" s="148"/>
    </row>
    <row r="318" spans="1:15" s="1" customFormat="1" ht="15" customHeight="1" x14ac:dyDescent="0.25">
      <c r="A318" s="28"/>
      <c r="B318" s="94">
        <v>2012</v>
      </c>
      <c r="C318" s="148">
        <f>IF(Totais_Nº!D318="x","//",ROUND((Totais_Nº!D318/Totais_Nº!$C318)*100,2))</f>
        <v>10.130000000000001</v>
      </c>
      <c r="D318" s="148">
        <f>IF(Totais_Nº!E318="x","//",ROUND((Totais_Nº!E318/Totais_Nº!$D318)*100,2))</f>
        <v>80.13</v>
      </c>
      <c r="E318" s="148">
        <f>IF(Totais_Nº!F318="x","//",ROUND((Totais_Nº!F318/Totais_Nº!$D318)*100,2))</f>
        <v>64.540000000000006</v>
      </c>
      <c r="F318" s="148">
        <f>IF(Totais_Nº!G318="x","//",ROUND((Totais_Nº!G318/Totais_Nº!$D318)*100,2))</f>
        <v>42.35</v>
      </c>
      <c r="G318" s="148">
        <f>IF(Totais_Nº!H318="x","//",ROUND((Totais_Nº!H318/Totais_Nº!$C318)*100,2))</f>
        <v>10.71</v>
      </c>
      <c r="H318" s="154"/>
      <c r="I318" s="148">
        <f>IF(Totais_Nº!K318="x","//",ROUND((Totais_Nº!K318/Totais_Nº!$J318)*100,2))</f>
        <v>8.66</v>
      </c>
      <c r="J318" s="148">
        <f>IF(Totais_Nº!L318="x","//",ROUND((Totais_Nº!L318/Totais_Nº!$K318)*100,2))</f>
        <v>89.98</v>
      </c>
      <c r="K318" s="148">
        <f>IF(Totais_Nº!M318="x","//",ROUND((Totais_Nº!M318/Totais_Nº!$K318)*100,2))</f>
        <v>79.88</v>
      </c>
      <c r="L318" s="148">
        <f>IF(Totais_Nº!N318="x","//",ROUND((Totais_Nº!N318/Totais_Nº!$K318)*100,2))</f>
        <v>59.99</v>
      </c>
      <c r="M318" s="148">
        <f>IF(Totais_Nº!O318="//","//",ROUND((Totais_Nº!O318/Totais_Nº!$J318)*100,2))</f>
        <v>7.48</v>
      </c>
      <c r="N318" s="148"/>
      <c r="O318" s="9"/>
    </row>
    <row r="319" spans="1:15" s="1" customFormat="1" ht="15" customHeight="1" x14ac:dyDescent="0.25">
      <c r="B319" s="94">
        <v>2011</v>
      </c>
      <c r="C319" s="148">
        <f>IF(Totais_Nº!D319="x","//",ROUND((Totais_Nº!D319/Totais_Nº!$C319)*100,2))</f>
        <v>11.66</v>
      </c>
      <c r="D319" s="148">
        <f>IF(Totais_Nº!E319="x","//",ROUND((Totais_Nº!E319/Totais_Nº!$D319)*100,2))</f>
        <v>81.37</v>
      </c>
      <c r="E319" s="148">
        <f>IF(Totais_Nº!F319="x","//",ROUND((Totais_Nº!F319/Totais_Nº!$D319)*100,2))</f>
        <v>66.09</v>
      </c>
      <c r="F319" s="148">
        <f>IF(Totais_Nº!G319="x","//",ROUND((Totais_Nº!G319/Totais_Nº!$D319)*100,2))</f>
        <v>43.14</v>
      </c>
      <c r="G319" s="148">
        <f>IF(Totais_Nº!H319="x","//",ROUND((Totais_Nº!H319/Totais_Nº!$C319)*100,2))</f>
        <v>11.7</v>
      </c>
      <c r="H319" s="154"/>
      <c r="I319" s="148">
        <f>IF(Totais_Nº!K319="x","//",ROUND((Totais_Nº!K319/Totais_Nº!$J319)*100,2))</f>
        <v>11.51</v>
      </c>
      <c r="J319" s="148">
        <f>IF(Totais_Nº!L319="x","//",ROUND((Totais_Nº!L319/Totais_Nº!$K319)*100,2))</f>
        <v>90.77</v>
      </c>
      <c r="K319" s="148">
        <f>IF(Totais_Nº!M319="x","//",ROUND((Totais_Nº!M319/Totais_Nº!$K319)*100,2))</f>
        <v>81.489999999999995</v>
      </c>
      <c r="L319" s="148">
        <f>IF(Totais_Nº!N319="x","//",ROUND((Totais_Nº!N319/Totais_Nº!$K319)*100,2))</f>
        <v>62.32</v>
      </c>
      <c r="M319" s="148">
        <f>IF(Totais_Nº!O319="//","//",ROUND((Totais_Nº!O319/Totais_Nº!$J319)*100,2))</f>
        <v>7.87</v>
      </c>
      <c r="N319" s="148"/>
    </row>
    <row r="320" spans="1:15" s="1" customFormat="1" ht="15" customHeight="1" x14ac:dyDescent="0.25">
      <c r="A320" s="29"/>
      <c r="B320" s="94">
        <v>2010</v>
      </c>
      <c r="C320" s="148">
        <f>IF(Totais_Nº!D320="x","//",ROUND((Totais_Nº!D320/Totais_Nº!$C320)*100,2))</f>
        <v>11.41</v>
      </c>
      <c r="D320" s="148">
        <f>IF(Totais_Nº!E320="x","//",ROUND((Totais_Nº!E320/Totais_Nº!$D320)*100,2))</f>
        <v>79.67</v>
      </c>
      <c r="E320" s="148">
        <f>IF(Totais_Nº!F320="x","//",ROUND((Totais_Nº!F320/Totais_Nº!$D320)*100,2))</f>
        <v>62.91</v>
      </c>
      <c r="F320" s="148">
        <f>IF(Totais_Nº!G320="x","//",ROUND((Totais_Nº!G320/Totais_Nº!$D320)*100,2))</f>
        <v>39.42</v>
      </c>
      <c r="G320" s="148">
        <f>IF(Totais_Nº!H320="x","//",ROUND((Totais_Nº!H320/Totais_Nº!$C320)*100,2))</f>
        <v>11.16</v>
      </c>
      <c r="H320" s="154"/>
      <c r="I320" s="148">
        <f>IF(Totais_Nº!K320="x","//",ROUND((Totais_Nº!K320/Totais_Nº!$J320)*100,2))</f>
        <v>11.13</v>
      </c>
      <c r="J320" s="148">
        <f>IF(Totais_Nº!L320="x","//",ROUND((Totais_Nº!L320/Totais_Nº!$K320)*100,2))</f>
        <v>81.849999999999994</v>
      </c>
      <c r="K320" s="148">
        <f>IF(Totais_Nº!M320="x","//",ROUND((Totais_Nº!M320/Totais_Nº!$K320)*100,2))</f>
        <v>70.2</v>
      </c>
      <c r="L320" s="148">
        <f>IF(Totais_Nº!N320="x","//",ROUND((Totais_Nº!N320/Totais_Nº!$K320)*100,2))</f>
        <v>49.88</v>
      </c>
      <c r="M320" s="148">
        <f>IF(Totais_Nº!O320="//","//",ROUND((Totais_Nº!O320/Totais_Nº!$J320)*100,2))</f>
        <v>8.16</v>
      </c>
      <c r="N320" s="148"/>
    </row>
    <row r="321" spans="1:15" s="1" customFormat="1" ht="15" customHeight="1" x14ac:dyDescent="0.25">
      <c r="A321" s="18"/>
      <c r="B321" s="94">
        <v>2009</v>
      </c>
      <c r="C321" s="148">
        <f>IF(Totais_Nº!D321="x","//",ROUND((Totais_Nº!D321/Totais_Nº!$C321)*100,2))</f>
        <v>12.55</v>
      </c>
      <c r="D321" s="148">
        <f>IF(Totais_Nº!E321="x","//",ROUND((Totais_Nº!E321/Totais_Nº!$D321)*100,2))</f>
        <v>82.07</v>
      </c>
      <c r="E321" s="148">
        <f>IF(Totais_Nº!F321="x","//",ROUND((Totais_Nº!F321/Totais_Nº!$D321)*100,2))</f>
        <v>65.180000000000007</v>
      </c>
      <c r="F321" s="148">
        <f>IF(Totais_Nº!G321="x","//",ROUND((Totais_Nº!G321/Totais_Nº!$D321)*100,2))</f>
        <v>39.520000000000003</v>
      </c>
      <c r="G321" s="148">
        <f>IF(Totais_Nº!H321="x","//",ROUND((Totais_Nº!H321/Totais_Nº!$C321)*100,2))</f>
        <v>10.08</v>
      </c>
      <c r="H321" s="154"/>
      <c r="I321" s="148">
        <f>IF(Totais_Nº!K321="x","//",ROUND((Totais_Nº!K321/Totais_Nº!$J321)*100,2))</f>
        <v>10.17</v>
      </c>
      <c r="J321" s="148">
        <f>IF(Totais_Nº!L321="x","//",ROUND((Totais_Nº!L321/Totais_Nº!$K321)*100,2))</f>
        <v>85.5</v>
      </c>
      <c r="K321" s="148">
        <f>IF(Totais_Nº!M321="x","//",ROUND((Totais_Nº!M321/Totais_Nº!$K321)*100,2))</f>
        <v>72.150000000000006</v>
      </c>
      <c r="L321" s="148">
        <f>IF(Totais_Nº!N321="x","//",ROUND((Totais_Nº!N321/Totais_Nº!$K321)*100,2))</f>
        <v>49.73</v>
      </c>
      <c r="M321" s="148">
        <f>IF(Totais_Nº!O321="//","//",ROUND((Totais_Nº!O321/Totais_Nº!$J321)*100,2))</f>
        <v>7.17</v>
      </c>
      <c r="N321" s="148"/>
    </row>
    <row r="322" spans="1:15" s="1" customFormat="1" ht="15" customHeight="1" x14ac:dyDescent="0.25">
      <c r="A322" s="14"/>
      <c r="B322" s="94">
        <v>2008</v>
      </c>
      <c r="C322" s="153">
        <f>IF(Totais_Nº!D322="x","//",ROUND((Totais_Nº!D322/Totais_Nº!$C322)*100,2))</f>
        <v>13.12</v>
      </c>
      <c r="D322" s="153">
        <f>IF(Totais_Nº!E322="x","//",ROUND((Totais_Nº!E322/Totais_Nº!$D322)*100,2))</f>
        <v>82.81</v>
      </c>
      <c r="E322" s="153">
        <f>IF(Totais_Nº!F322="x","//",ROUND((Totais_Nº!F322/Totais_Nº!$D322)*100,2))</f>
        <v>66.7</v>
      </c>
      <c r="F322" s="153">
        <f>IF(Totais_Nº!G322="x","//",ROUND((Totais_Nº!G322/Totais_Nº!$D322)*100,2))</f>
        <v>41.08</v>
      </c>
      <c r="G322" s="153">
        <f>IF(Totais_Nº!H322="x","//",ROUND((Totais_Nº!H322/Totais_Nº!$C322)*100,2))</f>
        <v>9.27</v>
      </c>
      <c r="H322" s="153"/>
      <c r="I322" s="153">
        <f>IF(Totais_Nº!K322="x","//",ROUND((Totais_Nº!K322/Totais_Nº!$J322)*100,2))</f>
        <v>10.51</v>
      </c>
      <c r="J322" s="153">
        <f>IF(Totais_Nº!L322="x","//",ROUND((Totais_Nº!L322/Totais_Nº!$K322)*100,2))</f>
        <v>87.29</v>
      </c>
      <c r="K322" s="153">
        <f>IF(Totais_Nº!M322="x","//",ROUND((Totais_Nº!M322/Totais_Nº!$K322)*100,2))</f>
        <v>77.36</v>
      </c>
      <c r="L322" s="153">
        <f>IF(Totais_Nº!N322="x","//",ROUND((Totais_Nº!N322/Totais_Nº!$K322)*100,2))</f>
        <v>56.22</v>
      </c>
      <c r="M322" s="153">
        <f>IF(Totais_Nº!O322="//","//",ROUND((Totais_Nº!O322/Totais_Nº!$J322)*100,2))</f>
        <v>6.17</v>
      </c>
      <c r="N322" s="153"/>
    </row>
    <row r="323" spans="1:15" s="9" customFormat="1" ht="15" customHeight="1" collapsed="1" x14ac:dyDescent="0.25">
      <c r="A323" s="14"/>
      <c r="B323" s="90" t="s">
        <v>21</v>
      </c>
      <c r="C323" s="90"/>
      <c r="D323" s="90"/>
      <c r="E323" s="90"/>
      <c r="F323" s="90"/>
      <c r="G323" s="90"/>
      <c r="H323" s="90"/>
      <c r="I323" s="90"/>
      <c r="J323" s="90"/>
      <c r="K323" s="90"/>
      <c r="L323" s="90"/>
      <c r="M323" s="90"/>
      <c r="N323" s="90"/>
    </row>
    <row r="324" spans="1:15" s="9" customFormat="1" ht="15" customHeight="1" x14ac:dyDescent="0.25">
      <c r="A324" s="14"/>
      <c r="B324" s="91">
        <v>2022</v>
      </c>
      <c r="C324" s="146">
        <f>IF(Totais_Nº!D324="x","//",ROUND((Totais_Nº!D324/Totais_Nº!$C324)*100,2))</f>
        <v>19.68</v>
      </c>
      <c r="D324" s="147"/>
      <c r="E324" s="147"/>
      <c r="F324" s="147"/>
      <c r="G324" s="146">
        <f>IF(Totais_Nº!H324="x","//",ROUND((Totais_Nº!H324/Totais_Nº!$C324)*100,2))</f>
        <v>10.66</v>
      </c>
      <c r="H324" s="146" t="s">
        <v>301</v>
      </c>
      <c r="I324" s="146">
        <f>IF(Totais_Nº!K324="x","//",ROUND((Totais_Nº!K324/Totais_Nº!$J324)*100,2))</f>
        <v>12.57</v>
      </c>
      <c r="J324" s="147"/>
      <c r="K324" s="147"/>
      <c r="L324" s="147"/>
      <c r="M324" s="146" t="s">
        <v>159</v>
      </c>
      <c r="N324" s="146"/>
    </row>
    <row r="325" spans="1:15" s="9" customFormat="1" ht="15" customHeight="1" x14ac:dyDescent="0.25">
      <c r="A325" s="14"/>
      <c r="B325" s="94">
        <v>2021</v>
      </c>
      <c r="C325" s="148">
        <f>IF(Totais_Nº!D325="x","//",ROUND((Totais_Nº!D325/Totais_Nº!$C325)*100,2))</f>
        <v>15.44</v>
      </c>
      <c r="D325" s="148">
        <f>IF(Totais_Nº!E325="x","//",ROUND((Totais_Nº!E325/Totais_Nº!$D325)*100,2))</f>
        <v>76.78</v>
      </c>
      <c r="E325" s="149"/>
      <c r="F325" s="149"/>
      <c r="G325" s="148">
        <f>IF(Totais_Nº!H325="x","//",ROUND((Totais_Nº!H325/Totais_Nº!$C325)*100,2))</f>
        <v>11.03</v>
      </c>
      <c r="H325" s="148" t="s">
        <v>300</v>
      </c>
      <c r="I325" s="148">
        <f>IF(Totais_Nº!K325="x","//",ROUND((Totais_Nº!K325/Totais_Nº!$J325)*100,2))</f>
        <v>9.92</v>
      </c>
      <c r="J325" s="148">
        <f>IF(Totais_Nº!L325="x","//",ROUND((Totais_Nº!L325/Totais_Nº!$K325)*100,2))</f>
        <v>89.85</v>
      </c>
      <c r="K325" s="149"/>
      <c r="L325" s="149"/>
      <c r="M325" s="148">
        <f>IF(Totais_Nº!O325="//","//",ROUND((Totais_Nº!O325/Totais_Nº!$J325)*100,2))</f>
        <v>8.07</v>
      </c>
      <c r="N325" s="148" t="s">
        <v>300</v>
      </c>
    </row>
    <row r="326" spans="1:15" s="9" customFormat="1" ht="15" customHeight="1" x14ac:dyDescent="0.25">
      <c r="A326" s="14"/>
      <c r="B326" s="94">
        <v>2020</v>
      </c>
      <c r="C326" s="150">
        <f>IF(Totais_Nº!D326="x","//",ROUND((Totais_Nº!D326/Totais_Nº!$C326)*100,2))</f>
        <v>12.39</v>
      </c>
      <c r="D326" s="148">
        <f>IF(Totais_Nº!E326="x","//",ROUND((Totais_Nº!E326/Totais_Nº!$D326)*100,2))</f>
        <v>72.400000000000006</v>
      </c>
      <c r="E326" s="148">
        <f>IF(Totais_Nº!F326="x","//",ROUND((Totais_Nº!F326/Totais_Nº!$D326)*100,2))</f>
        <v>57.3</v>
      </c>
      <c r="F326" s="149"/>
      <c r="G326" s="148">
        <f>IF(Totais_Nº!H326="x","//",ROUND((Totais_Nº!H326/Totais_Nº!$C326)*100,2))</f>
        <v>12.21</v>
      </c>
      <c r="H326" s="148"/>
      <c r="I326" s="148">
        <f>IF(Totais_Nº!K326="x","//",ROUND((Totais_Nº!K326/Totais_Nº!$J326)*100,2))</f>
        <v>9.85</v>
      </c>
      <c r="J326" s="148">
        <f>IF(Totais_Nº!L326="x","//",ROUND((Totais_Nº!L326/Totais_Nº!$K326)*100,2))</f>
        <v>81.91</v>
      </c>
      <c r="K326" s="148">
        <f>IF(Totais_Nº!M326="x","//",ROUND((Totais_Nº!M326/Totais_Nº!$K326)*100,2))</f>
        <v>75.290000000000006</v>
      </c>
      <c r="L326" s="149"/>
      <c r="M326" s="148">
        <f>IF(Totais_Nº!O326="//","//",ROUND((Totais_Nº!O326/Totais_Nº!$J326)*100,2))</f>
        <v>13.06</v>
      </c>
      <c r="N326" s="148"/>
    </row>
    <row r="327" spans="1:15" s="9" customFormat="1" ht="15" customHeight="1" x14ac:dyDescent="0.25">
      <c r="A327" s="14"/>
      <c r="B327" s="94">
        <v>2019</v>
      </c>
      <c r="C327" s="148">
        <f>IF(Totais_Nº!D327="x","//",ROUND((Totais_Nº!D327/Totais_Nº!$C327)*100,2))</f>
        <v>16.489999999999998</v>
      </c>
      <c r="D327" s="150">
        <f>IF(Totais_Nº!E327="x","//",ROUND((Totais_Nº!E327/Totais_Nº!$D327)*100,2))</f>
        <v>71.099999999999994</v>
      </c>
      <c r="E327" s="148">
        <f>IF(Totais_Nº!F327="x","//",ROUND((Totais_Nº!F327/Totais_Nº!$D327)*100,2))</f>
        <v>53.75</v>
      </c>
      <c r="F327" s="151"/>
      <c r="G327" s="148">
        <f>IF(Totais_Nº!H327="x","//",ROUND((Totais_Nº!H327/Totais_Nº!$C327)*100,2))</f>
        <v>14.7</v>
      </c>
      <c r="H327" s="152"/>
      <c r="I327" s="148">
        <f>IF(Totais_Nº!K327="x","//",ROUND((Totais_Nº!K327/Totais_Nº!$J327)*100,2))</f>
        <v>17.82</v>
      </c>
      <c r="J327" s="150">
        <f>IF(Totais_Nº!L327="x","//",ROUND((Totais_Nº!L327/Totais_Nº!$K327)*100,2))</f>
        <v>83.76</v>
      </c>
      <c r="K327" s="148">
        <f>IF(Totais_Nº!M327="x","//",ROUND((Totais_Nº!M327/Totais_Nº!$K327)*100,2))</f>
        <v>65.459999999999994</v>
      </c>
      <c r="L327" s="151"/>
      <c r="M327" s="150">
        <f>IF(Totais_Nº!O327="//","//",ROUND((Totais_Nº!O327/Totais_Nº!$J327)*100,2))</f>
        <v>11.37</v>
      </c>
      <c r="N327" s="150"/>
    </row>
    <row r="328" spans="1:15" s="9" customFormat="1" ht="15" customHeight="1" x14ac:dyDescent="0.25">
      <c r="A328" s="14"/>
      <c r="B328" s="94">
        <v>2018</v>
      </c>
      <c r="C328" s="148">
        <f>IF(Totais_Nº!D328="x","//",ROUND((Totais_Nº!D328/Totais_Nº!$C328)*100,2))</f>
        <v>17.36</v>
      </c>
      <c r="D328" s="150">
        <f>IF(Totais_Nº!E328="x","//",ROUND((Totais_Nº!E328/Totais_Nº!$D328)*100,2))</f>
        <v>75.290000000000006</v>
      </c>
      <c r="E328" s="148">
        <f>IF(Totais_Nº!F328="x","//",ROUND((Totais_Nº!F328/Totais_Nº!$D328)*100,2))</f>
        <v>57.02</v>
      </c>
      <c r="F328" s="151"/>
      <c r="G328" s="148">
        <f>IF(Totais_Nº!H328="x","//",ROUND((Totais_Nº!H328/Totais_Nº!$C328)*100,2))</f>
        <v>13.66</v>
      </c>
      <c r="H328" s="154"/>
      <c r="I328" s="148">
        <f>IF(Totais_Nº!K328="x","//",ROUND((Totais_Nº!K328/Totais_Nº!$J328)*100,2))</f>
        <v>21.02</v>
      </c>
      <c r="J328" s="150">
        <f>IF(Totais_Nº!L328="x","//",ROUND((Totais_Nº!L328/Totais_Nº!$K328)*100,2))</f>
        <v>87.5</v>
      </c>
      <c r="K328" s="148">
        <f>IF(Totais_Nº!M328="x","//",ROUND((Totais_Nº!M328/Totais_Nº!$K328)*100,2))</f>
        <v>72.47</v>
      </c>
      <c r="L328" s="151"/>
      <c r="M328" s="150">
        <f>IF(Totais_Nº!O328="//","//",ROUND((Totais_Nº!O328/Totais_Nº!$J328)*100,2))</f>
        <v>9.52</v>
      </c>
      <c r="N328" s="150"/>
    </row>
    <row r="329" spans="1:15" s="9" customFormat="1" ht="15" customHeight="1" x14ac:dyDescent="0.25">
      <c r="A329" s="32"/>
      <c r="B329" s="94">
        <v>2017</v>
      </c>
      <c r="C329" s="148">
        <f>IF(Totais_Nº!D329="x","//",ROUND((Totais_Nº!D329/Totais_Nº!$C329)*100,2))</f>
        <v>19.16</v>
      </c>
      <c r="D329" s="150">
        <f>IF(Totais_Nº!E329="x","//",ROUND((Totais_Nº!E329/Totais_Nº!$D329)*100,2))</f>
        <v>70.930000000000007</v>
      </c>
      <c r="E329" s="148">
        <f>IF(Totais_Nº!F329="x","//",ROUND((Totais_Nº!F329/Totais_Nº!$D329)*100,2))</f>
        <v>54.93</v>
      </c>
      <c r="F329" s="148">
        <f>IF(Totais_Nº!G329="x","//",ROUND((Totais_Nº!G329/Totais_Nº!$D329)*100,2))</f>
        <v>32.69</v>
      </c>
      <c r="G329" s="148">
        <f>IF(Totais_Nº!H329="x","//",ROUND((Totais_Nº!H329/Totais_Nº!$C329)*100,2))</f>
        <v>12.86</v>
      </c>
      <c r="H329" s="154"/>
      <c r="I329" s="148">
        <f>IF(Totais_Nº!K329="x","//",ROUND((Totais_Nº!K329/Totais_Nº!$J329)*100,2))</f>
        <v>22.05</v>
      </c>
      <c r="J329" s="150">
        <f>IF(Totais_Nº!L329="x","//",ROUND((Totais_Nº!L329/Totais_Nº!$K329)*100,2))</f>
        <v>88.11</v>
      </c>
      <c r="K329" s="148">
        <f>IF(Totais_Nº!M329="x","//",ROUND((Totais_Nº!M329/Totais_Nº!$K329)*100,2))</f>
        <v>74.819999999999993</v>
      </c>
      <c r="L329" s="148">
        <f>IF(Totais_Nº!N329="x","//",ROUND((Totais_Nº!N329/Totais_Nº!$K329)*100,2))</f>
        <v>46.68</v>
      </c>
      <c r="M329" s="150">
        <f>IF(Totais_Nº!O329="//","//",ROUND((Totais_Nº!O329/Totais_Nº!$J329)*100,2))</f>
        <v>9.4600000000000009</v>
      </c>
      <c r="N329" s="150"/>
    </row>
    <row r="330" spans="1:15" s="9" customFormat="1" ht="15" customHeight="1" x14ac:dyDescent="0.25">
      <c r="A330" s="14"/>
      <c r="B330" s="94">
        <v>2016</v>
      </c>
      <c r="C330" s="148">
        <f>IF(Totais_Nº!D330="x","//",ROUND((Totais_Nº!D330/Totais_Nº!$C330)*100,2))</f>
        <v>19.27</v>
      </c>
      <c r="D330" s="150">
        <f>IF(Totais_Nº!E330="x","//",ROUND((Totais_Nº!E330/Totais_Nº!$D330)*100,2))</f>
        <v>73.38</v>
      </c>
      <c r="E330" s="148">
        <f>IF(Totais_Nº!F330="x","//",ROUND((Totais_Nº!F330/Totais_Nº!$D330)*100,2))</f>
        <v>55.7</v>
      </c>
      <c r="F330" s="148">
        <f>IF(Totais_Nº!G330="x","//",ROUND((Totais_Nº!G330/Totais_Nº!$D330)*100,2))</f>
        <v>30.36</v>
      </c>
      <c r="G330" s="148">
        <f>IF(Totais_Nº!H330="x","//",ROUND((Totais_Nº!H330/Totais_Nº!$C330)*100,2))</f>
        <v>12.68</v>
      </c>
      <c r="H330" s="154"/>
      <c r="I330" s="148">
        <f>IF(Totais_Nº!K330="x","//",ROUND((Totais_Nº!K330/Totais_Nº!$J330)*100,2))</f>
        <v>19.54</v>
      </c>
      <c r="J330" s="150">
        <f>IF(Totais_Nº!L330="x","//",ROUND((Totais_Nº!L330/Totais_Nº!$K330)*100,2))</f>
        <v>88.68</v>
      </c>
      <c r="K330" s="148">
        <f>IF(Totais_Nº!M330="x","//",ROUND((Totais_Nº!M330/Totais_Nº!$K330)*100,2))</f>
        <v>72.22</v>
      </c>
      <c r="L330" s="148">
        <f>IF(Totais_Nº!N330="x","//",ROUND((Totais_Nº!N330/Totais_Nº!$K330)*100,2))</f>
        <v>47.97</v>
      </c>
      <c r="M330" s="150">
        <f>IF(Totais_Nº!O330="//","//",ROUND((Totais_Nº!O330/Totais_Nº!$J330)*100,2))</f>
        <v>10.02</v>
      </c>
      <c r="N330" s="150"/>
    </row>
    <row r="331" spans="1:15" s="9" customFormat="1" ht="15" customHeight="1" x14ac:dyDescent="0.25">
      <c r="A331" s="14"/>
      <c r="B331" s="94">
        <v>2015</v>
      </c>
      <c r="C331" s="148">
        <f>IF(Totais_Nº!D331="x","//",ROUND((Totais_Nº!D331/Totais_Nº!$C331)*100,2))</f>
        <v>18.39</v>
      </c>
      <c r="D331" s="150">
        <f>IF(Totais_Nº!E331="x","//",ROUND((Totais_Nº!E331/Totais_Nº!$D331)*100,2))</f>
        <v>69.930000000000007</v>
      </c>
      <c r="E331" s="148">
        <f>IF(Totais_Nº!F331="x","//",ROUND((Totais_Nº!F331/Totais_Nº!$D331)*100,2))</f>
        <v>54.94</v>
      </c>
      <c r="F331" s="148">
        <f>IF(Totais_Nº!G331="x","//",ROUND((Totais_Nº!G331/Totais_Nº!$D331)*100,2))</f>
        <v>31.6</v>
      </c>
      <c r="G331" s="148">
        <f>IF(Totais_Nº!H331="x","//",ROUND((Totais_Nº!H331/Totais_Nº!$C331)*100,2))</f>
        <v>13.21</v>
      </c>
      <c r="H331" s="154"/>
      <c r="I331" s="148">
        <f>IF(Totais_Nº!K331="x","//",ROUND((Totais_Nº!K331/Totais_Nº!$J331)*100,2))</f>
        <v>17.55</v>
      </c>
      <c r="J331" s="150">
        <f>IF(Totais_Nº!L331="x","//",ROUND((Totais_Nº!L331/Totais_Nº!$K331)*100,2))</f>
        <v>86.92</v>
      </c>
      <c r="K331" s="148">
        <f>IF(Totais_Nº!M331="x","//",ROUND((Totais_Nº!M331/Totais_Nº!$K331)*100,2))</f>
        <v>73.05</v>
      </c>
      <c r="L331" s="148">
        <f>IF(Totais_Nº!N331="x","//",ROUND((Totais_Nº!N331/Totais_Nº!$K331)*100,2))</f>
        <v>51.65</v>
      </c>
      <c r="M331" s="150">
        <f>IF(Totais_Nº!O331="//","//",ROUND((Totais_Nº!O331/Totais_Nº!$J331)*100,2))</f>
        <v>10.92</v>
      </c>
      <c r="N331" s="150"/>
    </row>
    <row r="332" spans="1:15" s="9" customFormat="1" ht="15" customHeight="1" x14ac:dyDescent="0.25">
      <c r="A332" s="17"/>
      <c r="B332" s="94">
        <v>2014</v>
      </c>
      <c r="C332" s="148">
        <f>IF(Totais_Nº!D332="x","//",ROUND((Totais_Nº!D332/Totais_Nº!$C332)*100,2))</f>
        <v>16.97</v>
      </c>
      <c r="D332" s="150">
        <f>IF(Totais_Nº!E332="x","//",ROUND((Totais_Nº!E332/Totais_Nº!$D332)*100,2))</f>
        <v>68.13</v>
      </c>
      <c r="E332" s="148">
        <f>IF(Totais_Nº!F332="x","//",ROUND((Totais_Nº!F332/Totais_Nº!$D332)*100,2))</f>
        <v>51.71</v>
      </c>
      <c r="F332" s="148">
        <f>IF(Totais_Nº!G332="x","//",ROUND((Totais_Nº!G332/Totais_Nº!$D332)*100,2))</f>
        <v>29.44</v>
      </c>
      <c r="G332" s="148">
        <f>IF(Totais_Nº!H332="x","//",ROUND((Totais_Nº!H332/Totais_Nº!$C332)*100,2))</f>
        <v>14.1</v>
      </c>
      <c r="H332" s="154"/>
      <c r="I332" s="148">
        <f>IF(Totais_Nº!K332="x","//",ROUND((Totais_Nº!K332/Totais_Nº!$J332)*100,2))</f>
        <v>16.03</v>
      </c>
      <c r="J332" s="150">
        <f>IF(Totais_Nº!L332="x","//",ROUND((Totais_Nº!L332/Totais_Nº!$K332)*100,2))</f>
        <v>89.18</v>
      </c>
      <c r="K332" s="148">
        <f>IF(Totais_Nº!M332="x","//",ROUND((Totais_Nº!M332/Totais_Nº!$K332)*100,2))</f>
        <v>73.040000000000006</v>
      </c>
      <c r="L332" s="148">
        <f>IF(Totais_Nº!N332="x","//",ROUND((Totais_Nº!N332/Totais_Nº!$K332)*100,2))</f>
        <v>48.59</v>
      </c>
      <c r="M332" s="150">
        <f>IF(Totais_Nº!O332="//","//",ROUND((Totais_Nº!O332/Totais_Nº!$J332)*100,2))</f>
        <v>10.88</v>
      </c>
      <c r="N332" s="150"/>
    </row>
    <row r="333" spans="1:15" s="9" customFormat="1" ht="15" customHeight="1" x14ac:dyDescent="0.25">
      <c r="A333" s="17"/>
      <c r="B333" s="94">
        <v>2013</v>
      </c>
      <c r="C333" s="148">
        <f>IF(Totais_Nº!D333="x","//",ROUND((Totais_Nº!D333/Totais_Nº!$C333)*100,2))</f>
        <v>15.65</v>
      </c>
      <c r="D333" s="148">
        <f>IF(Totais_Nº!E333="x","//",ROUND((Totais_Nº!E333/Totais_Nº!$D333)*100,2))</f>
        <v>68.83</v>
      </c>
      <c r="E333" s="148">
        <f>IF(Totais_Nº!F333="x","//",ROUND((Totais_Nº!F333/Totais_Nº!$D333)*100,2))</f>
        <v>51.8</v>
      </c>
      <c r="F333" s="148">
        <f>IF(Totais_Nº!G333="x","//",ROUND((Totais_Nº!G333/Totais_Nº!$D333)*100,2))</f>
        <v>30.8</v>
      </c>
      <c r="G333" s="148">
        <f>IF(Totais_Nº!H333="x","//",ROUND((Totais_Nº!H333/Totais_Nº!$C333)*100,2))</f>
        <v>15.12</v>
      </c>
      <c r="H333" s="154"/>
      <c r="I333" s="148">
        <f>IF(Totais_Nº!K333="x","//",ROUND((Totais_Nº!K333/Totais_Nº!$J333)*100,2))</f>
        <v>18.170000000000002</v>
      </c>
      <c r="J333" s="148">
        <f>IF(Totais_Nº!L333="x","//",ROUND((Totais_Nº!L333/Totais_Nº!$K333)*100,2))</f>
        <v>89.58</v>
      </c>
      <c r="K333" s="148">
        <f>IF(Totais_Nº!M333="x","//",ROUND((Totais_Nº!M333/Totais_Nº!$K333)*100,2))</f>
        <v>76.12</v>
      </c>
      <c r="L333" s="148">
        <f>IF(Totais_Nº!N333="x","//",ROUND((Totais_Nº!N333/Totais_Nº!$K333)*100,2))</f>
        <v>51.81</v>
      </c>
      <c r="M333" s="148">
        <f>IF(Totais_Nº!O333="//","//",ROUND((Totais_Nº!O333/Totais_Nº!$J333)*100,2))</f>
        <v>12.28</v>
      </c>
      <c r="N333" s="148"/>
    </row>
    <row r="334" spans="1:15" s="1" customFormat="1" ht="15" customHeight="1" x14ac:dyDescent="0.25">
      <c r="A334" s="28"/>
      <c r="B334" s="94">
        <v>2012</v>
      </c>
      <c r="C334" s="148">
        <f>IF(Totais_Nº!D334="x","//",ROUND((Totais_Nº!D334/Totais_Nº!$C334)*100,2))</f>
        <v>14.3</v>
      </c>
      <c r="D334" s="148">
        <f>IF(Totais_Nº!E334="x","//",ROUND((Totais_Nº!E334/Totais_Nº!$D334)*100,2))</f>
        <v>65.680000000000007</v>
      </c>
      <c r="E334" s="148">
        <f>IF(Totais_Nº!F334="x","//",ROUND((Totais_Nº!F334/Totais_Nº!$D334)*100,2))</f>
        <v>46.57</v>
      </c>
      <c r="F334" s="148">
        <f>IF(Totais_Nº!G334="x","//",ROUND((Totais_Nº!G334/Totais_Nº!$D334)*100,2))</f>
        <v>27.83</v>
      </c>
      <c r="G334" s="148">
        <f>IF(Totais_Nº!H334="x","//",ROUND((Totais_Nº!H334/Totais_Nº!$C334)*100,2))</f>
        <v>16.670000000000002</v>
      </c>
      <c r="H334" s="154"/>
      <c r="I334" s="148">
        <f>IF(Totais_Nº!K334="x","//",ROUND((Totais_Nº!K334/Totais_Nº!$J334)*100,2))</f>
        <v>13.72</v>
      </c>
      <c r="J334" s="148">
        <f>IF(Totais_Nº!L334="x","//",ROUND((Totais_Nº!L334/Totais_Nº!$K334)*100,2))</f>
        <v>83.87</v>
      </c>
      <c r="K334" s="148">
        <f>IF(Totais_Nº!M334="x","//",ROUND((Totais_Nº!M334/Totais_Nº!$K334)*100,2))</f>
        <v>67.34</v>
      </c>
      <c r="L334" s="148">
        <f>IF(Totais_Nº!N334="x","//",ROUND((Totais_Nº!N334/Totais_Nº!$K334)*100,2))</f>
        <v>44.35</v>
      </c>
      <c r="M334" s="148">
        <f>IF(Totais_Nº!O334="//","//",ROUND((Totais_Nº!O334/Totais_Nº!$J334)*100,2))</f>
        <v>14.66</v>
      </c>
      <c r="N334" s="148"/>
      <c r="O334" s="9"/>
    </row>
    <row r="335" spans="1:15" s="1" customFormat="1" ht="15" customHeight="1" x14ac:dyDescent="0.25">
      <c r="B335" s="94">
        <v>2011</v>
      </c>
      <c r="C335" s="148">
        <f>IF(Totais_Nº!D335="x","//",ROUND((Totais_Nº!D335/Totais_Nº!$C335)*100,2))</f>
        <v>17.079999999999998</v>
      </c>
      <c r="D335" s="148">
        <f>IF(Totais_Nº!E335="x","//",ROUND((Totais_Nº!E335/Totais_Nº!$D335)*100,2))</f>
        <v>65.510000000000005</v>
      </c>
      <c r="E335" s="148">
        <f>IF(Totais_Nº!F335="x","//",ROUND((Totais_Nº!F335/Totais_Nº!$D335)*100,2))</f>
        <v>46.34</v>
      </c>
      <c r="F335" s="148">
        <f>IF(Totais_Nº!G335="x","//",ROUND((Totais_Nº!G335/Totais_Nº!$D335)*100,2))</f>
        <v>25.95</v>
      </c>
      <c r="G335" s="148">
        <f>IF(Totais_Nº!H335="x","//",ROUND((Totais_Nº!H335/Totais_Nº!$C335)*100,2))</f>
        <v>18.170000000000002</v>
      </c>
      <c r="H335" s="154"/>
      <c r="I335" s="148">
        <f>IF(Totais_Nº!K335="x","//",ROUND((Totais_Nº!K335/Totais_Nº!$J335)*100,2))</f>
        <v>14.17</v>
      </c>
      <c r="J335" s="148">
        <f>IF(Totais_Nº!L335="x","//",ROUND((Totais_Nº!L335/Totais_Nº!$K335)*100,2))</f>
        <v>84.24</v>
      </c>
      <c r="K335" s="148">
        <f>IF(Totais_Nº!M335="x","//",ROUND((Totais_Nº!M335/Totais_Nº!$K335)*100,2))</f>
        <v>67.12</v>
      </c>
      <c r="L335" s="148">
        <f>IF(Totais_Nº!N335="x","//",ROUND((Totais_Nº!N335/Totais_Nº!$K335)*100,2))</f>
        <v>43.97</v>
      </c>
      <c r="M335" s="148">
        <f>IF(Totais_Nº!O335="//","//",ROUND((Totais_Nº!O335/Totais_Nº!$J335)*100,2))</f>
        <v>13.32</v>
      </c>
      <c r="N335" s="148"/>
    </row>
    <row r="336" spans="1:15" s="1" customFormat="1" ht="15" customHeight="1" x14ac:dyDescent="0.25">
      <c r="A336" s="29"/>
      <c r="B336" s="94">
        <v>2010</v>
      </c>
      <c r="C336" s="148">
        <f>IF(Totais_Nº!D336="x","//",ROUND((Totais_Nº!D336/Totais_Nº!$C336)*100,2))</f>
        <v>13.13</v>
      </c>
      <c r="D336" s="148">
        <f>IF(Totais_Nº!E336="x","//",ROUND((Totais_Nº!E336/Totais_Nº!$D336)*100,2))</f>
        <v>67.69</v>
      </c>
      <c r="E336" s="148">
        <f>IF(Totais_Nº!F336="x","//",ROUND((Totais_Nº!F336/Totais_Nº!$D336)*100,2))</f>
        <v>47.26</v>
      </c>
      <c r="F336" s="148">
        <f>IF(Totais_Nº!G336="x","//",ROUND((Totais_Nº!G336/Totais_Nº!$D336)*100,2))</f>
        <v>24.32</v>
      </c>
      <c r="G336" s="148">
        <f>IF(Totais_Nº!H336="x","//",ROUND((Totais_Nº!H336/Totais_Nº!$C336)*100,2))</f>
        <v>16.61</v>
      </c>
      <c r="H336" s="154"/>
      <c r="I336" s="148">
        <f>IF(Totais_Nº!K336="x","//",ROUND((Totais_Nº!K336/Totais_Nº!$J336)*100,2))</f>
        <v>15.53</v>
      </c>
      <c r="J336" s="148">
        <f>IF(Totais_Nº!L336="x","//",ROUND((Totais_Nº!L336/Totais_Nº!$K336)*100,2))</f>
        <v>81.41</v>
      </c>
      <c r="K336" s="148">
        <f>IF(Totais_Nº!M336="x","//",ROUND((Totais_Nº!M336/Totais_Nº!$K336)*100,2))</f>
        <v>64.08</v>
      </c>
      <c r="L336" s="148">
        <f>IF(Totais_Nº!N336="x","//",ROUND((Totais_Nº!N336/Totais_Nº!$K336)*100,2))</f>
        <v>35.020000000000003</v>
      </c>
      <c r="M336" s="148">
        <f>IF(Totais_Nº!O336="//","//",ROUND((Totais_Nº!O336/Totais_Nº!$J336)*100,2))</f>
        <v>12.64</v>
      </c>
      <c r="N336" s="148"/>
    </row>
    <row r="337" spans="1:15" s="1" customFormat="1" ht="15" customHeight="1" x14ac:dyDescent="0.25">
      <c r="A337" s="18"/>
      <c r="B337" s="94">
        <v>2009</v>
      </c>
      <c r="C337" s="148">
        <f>IF(Totais_Nº!D337="x","//",ROUND((Totais_Nº!D337/Totais_Nº!$C337)*100,2))</f>
        <v>14.17</v>
      </c>
      <c r="D337" s="148">
        <f>IF(Totais_Nº!E337="x","//",ROUND((Totais_Nº!E337/Totais_Nº!$D337)*100,2))</f>
        <v>67.73</v>
      </c>
      <c r="E337" s="148">
        <f>IF(Totais_Nº!F337="x","//",ROUND((Totais_Nº!F337/Totais_Nº!$D337)*100,2))</f>
        <v>47.68</v>
      </c>
      <c r="F337" s="148">
        <f>IF(Totais_Nº!G337="x","//",ROUND((Totais_Nº!G337/Totais_Nº!$D337)*100,2))</f>
        <v>23.33</v>
      </c>
      <c r="G337" s="148">
        <f>IF(Totais_Nº!H337="x","//",ROUND((Totais_Nº!H337/Totais_Nº!$C337)*100,2))</f>
        <v>16.989999999999998</v>
      </c>
      <c r="H337" s="154"/>
      <c r="I337" s="148">
        <f>IF(Totais_Nº!K337="x","//",ROUND((Totais_Nº!K337/Totais_Nº!$J337)*100,2))</f>
        <v>16.34</v>
      </c>
      <c r="J337" s="148">
        <f>IF(Totais_Nº!L337="x","//",ROUND((Totais_Nº!L337/Totais_Nº!$K337)*100,2))</f>
        <v>86.64</v>
      </c>
      <c r="K337" s="148">
        <f>IF(Totais_Nº!M337="x","//",ROUND((Totais_Nº!M337/Totais_Nº!$K337)*100,2))</f>
        <v>71.3</v>
      </c>
      <c r="L337" s="148">
        <f>IF(Totais_Nº!N337="x","//",ROUND((Totais_Nº!N337/Totais_Nº!$K337)*100,2))</f>
        <v>38.450000000000003</v>
      </c>
      <c r="M337" s="148">
        <f>IF(Totais_Nº!O337="//","//",ROUND((Totais_Nº!O337/Totais_Nº!$J337)*100,2))</f>
        <v>11.86</v>
      </c>
      <c r="N337" s="148"/>
    </row>
    <row r="338" spans="1:15" s="1" customFormat="1" ht="15" customHeight="1" x14ac:dyDescent="0.25">
      <c r="A338" s="14"/>
      <c r="B338" s="94">
        <v>2008</v>
      </c>
      <c r="C338" s="153">
        <f>IF(Totais_Nº!D338="x","//",ROUND((Totais_Nº!D338/Totais_Nº!$C338)*100,2))</f>
        <v>17.350000000000001</v>
      </c>
      <c r="D338" s="153">
        <f>IF(Totais_Nº!E338="x","//",ROUND((Totais_Nº!E338/Totais_Nº!$D338)*100,2))</f>
        <v>70.52</v>
      </c>
      <c r="E338" s="153">
        <f>IF(Totais_Nº!F338="x","//",ROUND((Totais_Nº!F338/Totais_Nº!$D338)*100,2))</f>
        <v>48.12</v>
      </c>
      <c r="F338" s="153">
        <f>IF(Totais_Nº!G338="x","//",ROUND((Totais_Nº!G338/Totais_Nº!$D338)*100,2))</f>
        <v>24</v>
      </c>
      <c r="G338" s="153">
        <f>IF(Totais_Nº!H338="x","//",ROUND((Totais_Nº!H338/Totais_Nº!$C338)*100,2))</f>
        <v>15.01</v>
      </c>
      <c r="H338" s="153"/>
      <c r="I338" s="153">
        <f>IF(Totais_Nº!K338="x","//",ROUND((Totais_Nº!K338/Totais_Nº!$J338)*100,2))</f>
        <v>17.899999999999999</v>
      </c>
      <c r="J338" s="153">
        <f>IF(Totais_Nº!L338="x","//",ROUND((Totais_Nº!L338/Totais_Nº!$K338)*100,2))</f>
        <v>82.67</v>
      </c>
      <c r="K338" s="153">
        <f>IF(Totais_Nº!M338="x","//",ROUND((Totais_Nº!M338/Totais_Nº!$K338)*100,2))</f>
        <v>68.28</v>
      </c>
      <c r="L338" s="153">
        <f>IF(Totais_Nº!N338="x","//",ROUND((Totais_Nº!N338/Totais_Nº!$K338)*100,2))</f>
        <v>42.29</v>
      </c>
      <c r="M338" s="153">
        <f>IF(Totais_Nº!O338="//","//",ROUND((Totais_Nº!O338/Totais_Nº!$J338)*100,2))</f>
        <v>11.98</v>
      </c>
      <c r="N338" s="153"/>
    </row>
    <row r="339" spans="1:15" s="9" customFormat="1" ht="15" customHeight="1" collapsed="1" x14ac:dyDescent="0.25">
      <c r="A339" s="14"/>
      <c r="B339" s="90" t="s">
        <v>176</v>
      </c>
      <c r="C339" s="90"/>
      <c r="D339" s="90"/>
      <c r="E339" s="90"/>
      <c r="F339" s="90"/>
      <c r="G339" s="90"/>
      <c r="H339" s="90"/>
      <c r="I339" s="90"/>
      <c r="J339" s="90"/>
      <c r="K339" s="90"/>
      <c r="L339" s="90"/>
      <c r="M339" s="90"/>
      <c r="N339" s="90"/>
    </row>
    <row r="340" spans="1:15" s="9" customFormat="1" ht="15" customHeight="1" x14ac:dyDescent="0.25">
      <c r="A340" s="14"/>
      <c r="B340" s="91">
        <v>2022</v>
      </c>
      <c r="C340" s="146">
        <f>IF(Totais_Nº!D340="x","//",ROUND((Totais_Nº!D340/Totais_Nº!$C340)*100,2))</f>
        <v>13.81</v>
      </c>
      <c r="D340" s="147"/>
      <c r="E340" s="147"/>
      <c r="F340" s="147"/>
      <c r="G340" s="146">
        <f>IF(Totais_Nº!H340="x","//",ROUND((Totais_Nº!H340/Totais_Nº!$C340)*100,2))</f>
        <v>7.4</v>
      </c>
      <c r="H340" s="146" t="s">
        <v>301</v>
      </c>
      <c r="I340" s="146">
        <f>IF(Totais_Nº!K340="x","//",ROUND((Totais_Nº!K340/Totais_Nº!$J340)*100,2))</f>
        <v>8.8000000000000007</v>
      </c>
      <c r="J340" s="147"/>
      <c r="K340" s="147"/>
      <c r="L340" s="147"/>
      <c r="M340" s="146" t="s">
        <v>159</v>
      </c>
      <c r="N340" s="146"/>
    </row>
    <row r="341" spans="1:15" s="9" customFormat="1" ht="15" customHeight="1" x14ac:dyDescent="0.25">
      <c r="A341" s="14"/>
      <c r="B341" s="94">
        <v>2021</v>
      </c>
      <c r="C341" s="148">
        <f>IF(Totais_Nº!D341="x","//",ROUND((Totais_Nº!D341/Totais_Nº!$C341)*100,2))</f>
        <v>10.89</v>
      </c>
      <c r="D341" s="148">
        <f>IF(Totais_Nº!E341="x","//",ROUND((Totais_Nº!E341/Totais_Nº!$D341)*100,2))</f>
        <v>81.78</v>
      </c>
      <c r="E341" s="149"/>
      <c r="F341" s="149"/>
      <c r="G341" s="148">
        <f>IF(Totais_Nº!H341="x","//",ROUND((Totais_Nº!H341/Totais_Nº!$C341)*100,2))</f>
        <v>7.52</v>
      </c>
      <c r="H341" s="148" t="s">
        <v>300</v>
      </c>
      <c r="I341" s="148">
        <f>IF(Totais_Nº!K341="x","//",ROUND((Totais_Nº!K341/Totais_Nº!$J341)*100,2))</f>
        <v>7.71</v>
      </c>
      <c r="J341" s="148">
        <f>IF(Totais_Nº!L341="x","//",ROUND((Totais_Nº!L341/Totais_Nº!$K341)*100,2))</f>
        <v>86.54</v>
      </c>
      <c r="K341" s="149"/>
      <c r="L341" s="149"/>
      <c r="M341" s="148">
        <f>IF(Totais_Nº!O341="//","//",ROUND((Totais_Nº!O341/Totais_Nº!$J341)*100,2))</f>
        <v>9.27</v>
      </c>
      <c r="N341" s="148" t="s">
        <v>300</v>
      </c>
    </row>
    <row r="342" spans="1:15" s="9" customFormat="1" ht="15" customHeight="1" x14ac:dyDescent="0.25">
      <c r="A342" s="14"/>
      <c r="B342" s="94">
        <v>2020</v>
      </c>
      <c r="C342" s="150">
        <f>IF(Totais_Nº!D342="x","//",ROUND((Totais_Nº!D342/Totais_Nº!$C342)*100,2))</f>
        <v>10.82</v>
      </c>
      <c r="D342" s="148">
        <f>IF(Totais_Nº!E342="x","//",ROUND((Totais_Nº!E342/Totais_Nº!$D342)*100,2))</f>
        <v>79.790000000000006</v>
      </c>
      <c r="E342" s="148">
        <f>IF(Totais_Nº!F342="x","//",ROUND((Totais_Nº!F342/Totais_Nº!$D342)*100,2))</f>
        <v>67.650000000000006</v>
      </c>
      <c r="F342" s="149"/>
      <c r="G342" s="148">
        <f>IF(Totais_Nº!H342="x","//",ROUND((Totais_Nº!H342/Totais_Nº!$C342)*100,2))</f>
        <v>9.3699999999999992</v>
      </c>
      <c r="H342" s="148"/>
      <c r="I342" s="148">
        <f>IF(Totais_Nº!K342="x","//",ROUND((Totais_Nº!K342/Totais_Nº!$J342)*100,2))</f>
        <v>9.52</v>
      </c>
      <c r="J342" s="148">
        <f>IF(Totais_Nº!L342="x","//",ROUND((Totais_Nº!L342/Totais_Nº!$K342)*100,2))</f>
        <v>77.88</v>
      </c>
      <c r="K342" s="148">
        <f>IF(Totais_Nº!M342="x","//",ROUND((Totais_Nº!M342/Totais_Nº!$K342)*100,2))</f>
        <v>66.180000000000007</v>
      </c>
      <c r="L342" s="149"/>
      <c r="M342" s="148">
        <f>IF(Totais_Nº!O342="//","//",ROUND((Totais_Nº!O342/Totais_Nº!$J342)*100,2))</f>
        <v>13.76</v>
      </c>
      <c r="N342" s="148"/>
    </row>
    <row r="343" spans="1:15" s="9" customFormat="1" ht="15" customHeight="1" x14ac:dyDescent="0.25">
      <c r="A343" s="14"/>
      <c r="B343" s="94">
        <v>2019</v>
      </c>
      <c r="C343" s="148">
        <f>IF(Totais_Nº!D343="x","//",ROUND((Totais_Nº!D343/Totais_Nº!$C343)*100,2))</f>
        <v>13.39</v>
      </c>
      <c r="D343" s="150">
        <f>IF(Totais_Nº!E343="x","//",ROUND((Totais_Nº!E343/Totais_Nº!$D343)*100,2))</f>
        <v>80.44</v>
      </c>
      <c r="E343" s="148">
        <f>IF(Totais_Nº!F343="x","//",ROUND((Totais_Nº!F343/Totais_Nº!$D343)*100,2))</f>
        <v>64.45</v>
      </c>
      <c r="F343" s="151"/>
      <c r="G343" s="148">
        <f>IF(Totais_Nº!H343="x","//",ROUND((Totais_Nº!H343/Totais_Nº!$C343)*100,2))</f>
        <v>9.68</v>
      </c>
      <c r="H343" s="152"/>
      <c r="I343" s="148">
        <f>IF(Totais_Nº!K343="x","//",ROUND((Totais_Nº!K343/Totais_Nº!$J343)*100,2))</f>
        <v>11.87</v>
      </c>
      <c r="J343" s="150">
        <f>IF(Totais_Nº!L343="x","//",ROUND((Totais_Nº!L343/Totais_Nº!$K343)*100,2))</f>
        <v>83.78</v>
      </c>
      <c r="K343" s="148">
        <f>IF(Totais_Nº!M343="x","//",ROUND((Totais_Nº!M343/Totais_Nº!$K343)*100,2))</f>
        <v>65.3</v>
      </c>
      <c r="L343" s="151"/>
      <c r="M343" s="150">
        <f>IF(Totais_Nº!O343="//","//",ROUND((Totais_Nº!O343/Totais_Nº!$J343)*100,2))</f>
        <v>11.36</v>
      </c>
      <c r="N343" s="150"/>
    </row>
    <row r="344" spans="1:15" s="9" customFormat="1" ht="15" customHeight="1" x14ac:dyDescent="0.25">
      <c r="A344" s="14"/>
      <c r="B344" s="94">
        <v>2018</v>
      </c>
      <c r="C344" s="148">
        <f>IF(Totais_Nº!D344="x","//",ROUND((Totais_Nº!D344/Totais_Nº!$C344)*100,2))</f>
        <v>13.32</v>
      </c>
      <c r="D344" s="150">
        <f>IF(Totais_Nº!E344="x","//",ROUND((Totais_Nº!E344/Totais_Nº!$D344)*100,2))</f>
        <v>82.47</v>
      </c>
      <c r="E344" s="148">
        <f>IF(Totais_Nº!F344="x","//",ROUND((Totais_Nº!F344/Totais_Nº!$D344)*100,2))</f>
        <v>68.03</v>
      </c>
      <c r="F344" s="151"/>
      <c r="G344" s="148">
        <f>IF(Totais_Nº!H344="x","//",ROUND((Totais_Nº!H344/Totais_Nº!$C344)*100,2))</f>
        <v>9.1199999999999992</v>
      </c>
      <c r="H344" s="154"/>
      <c r="I344" s="148">
        <f>IF(Totais_Nº!K344="x","//",ROUND((Totais_Nº!K344/Totais_Nº!$J344)*100,2))</f>
        <v>10.67</v>
      </c>
      <c r="J344" s="150">
        <f>IF(Totais_Nº!L344="x","//",ROUND((Totais_Nº!L344/Totais_Nº!$K344)*100,2))</f>
        <v>85.03</v>
      </c>
      <c r="K344" s="148">
        <f>IF(Totais_Nº!M344="x","//",ROUND((Totais_Nº!M344/Totais_Nº!$K344)*100,2))</f>
        <v>69.05</v>
      </c>
      <c r="L344" s="151"/>
      <c r="M344" s="150">
        <f>IF(Totais_Nº!O344="//","//",ROUND((Totais_Nº!O344/Totais_Nº!$J344)*100,2))</f>
        <v>10.15</v>
      </c>
      <c r="N344" s="150"/>
    </row>
    <row r="345" spans="1:15" s="9" customFormat="1" ht="15" customHeight="1" x14ac:dyDescent="0.25">
      <c r="A345" s="32"/>
      <c r="B345" s="94">
        <v>2017</v>
      </c>
      <c r="C345" s="148">
        <f>IF(Totais_Nº!D345="x","//",ROUND((Totais_Nº!D345/Totais_Nº!$C345)*100,2))</f>
        <v>13.63</v>
      </c>
      <c r="D345" s="150">
        <f>IF(Totais_Nº!E345="x","//",ROUND((Totais_Nº!E345/Totais_Nº!$D345)*100,2))</f>
        <v>76.84</v>
      </c>
      <c r="E345" s="148">
        <f>IF(Totais_Nº!F345="x","//",ROUND((Totais_Nº!F345/Totais_Nº!$D345)*100,2))</f>
        <v>63.48</v>
      </c>
      <c r="F345" s="148">
        <f>IF(Totais_Nº!G345="x","//",ROUND((Totais_Nº!G345/Totais_Nº!$D345)*100,2))</f>
        <v>44.09</v>
      </c>
      <c r="G345" s="148">
        <f>IF(Totais_Nº!H345="x","//",ROUND((Totais_Nº!H345/Totais_Nº!$C345)*100,2))</f>
        <v>9.34</v>
      </c>
      <c r="H345" s="154"/>
      <c r="I345" s="148">
        <f>IF(Totais_Nº!K345="x","//",ROUND((Totais_Nº!K345/Totais_Nº!$J345)*100,2))</f>
        <v>10.56</v>
      </c>
      <c r="J345" s="150">
        <f>IF(Totais_Nº!L345="x","//",ROUND((Totais_Nº!L345/Totais_Nº!$K345)*100,2))</f>
        <v>86.38</v>
      </c>
      <c r="K345" s="148">
        <f>IF(Totais_Nº!M345="x","//",ROUND((Totais_Nº!M345/Totais_Nº!$K345)*100,2))</f>
        <v>70.790000000000006</v>
      </c>
      <c r="L345" s="148">
        <f>IF(Totais_Nº!N345="x","//",ROUND((Totais_Nº!N345/Totais_Nº!$K345)*100,2))</f>
        <v>41.26</v>
      </c>
      <c r="M345" s="150">
        <f>IF(Totais_Nº!O345="//","//",ROUND((Totais_Nº!O345/Totais_Nº!$J345)*100,2))</f>
        <v>9.9499999999999993</v>
      </c>
      <c r="N345" s="150"/>
    </row>
    <row r="346" spans="1:15" s="9" customFormat="1" ht="15" customHeight="1" x14ac:dyDescent="0.25">
      <c r="A346" s="14"/>
      <c r="B346" s="94">
        <v>2016</v>
      </c>
      <c r="C346" s="148">
        <f>IF(Totais_Nº!D346="x","//",ROUND((Totais_Nº!D346/Totais_Nº!$C346)*100,2))</f>
        <v>13.17</v>
      </c>
      <c r="D346" s="150">
        <f>IF(Totais_Nº!E346="x","//",ROUND((Totais_Nº!E346/Totais_Nº!$D346)*100,2))</f>
        <v>78.599999999999994</v>
      </c>
      <c r="E346" s="148">
        <f>IF(Totais_Nº!F346="x","//",ROUND((Totais_Nº!F346/Totais_Nº!$D346)*100,2))</f>
        <v>64.09</v>
      </c>
      <c r="F346" s="148">
        <f>IF(Totais_Nº!G346="x","//",ROUND((Totais_Nº!G346/Totais_Nº!$D346)*100,2))</f>
        <v>43.97</v>
      </c>
      <c r="G346" s="148">
        <f>IF(Totais_Nº!H346="x","//",ROUND((Totais_Nº!H346/Totais_Nº!$C346)*100,2))</f>
        <v>9.52</v>
      </c>
      <c r="H346" s="154"/>
      <c r="I346" s="148">
        <f>IF(Totais_Nº!K346="x","//",ROUND((Totais_Nº!K346/Totais_Nº!$J346)*100,2))</f>
        <v>10.94</v>
      </c>
      <c r="J346" s="150">
        <f>IF(Totais_Nº!L346="x","//",ROUND((Totais_Nº!L346/Totais_Nº!$K346)*100,2))</f>
        <v>84.53</v>
      </c>
      <c r="K346" s="148">
        <f>IF(Totais_Nº!M346="x","//",ROUND((Totais_Nº!M346/Totais_Nº!$K346)*100,2))</f>
        <v>70.66</v>
      </c>
      <c r="L346" s="148">
        <f>IF(Totais_Nº!N346="x","//",ROUND((Totais_Nº!N346/Totais_Nº!$K346)*100,2))</f>
        <v>41.16</v>
      </c>
      <c r="M346" s="150">
        <f>IF(Totais_Nº!O346="//","//",ROUND((Totais_Nº!O346/Totais_Nº!$J346)*100,2))</f>
        <v>10.34</v>
      </c>
      <c r="N346" s="150"/>
    </row>
    <row r="347" spans="1:15" s="9" customFormat="1" ht="15" customHeight="1" x14ac:dyDescent="0.25">
      <c r="A347" s="14"/>
      <c r="B347" s="94">
        <v>2015</v>
      </c>
      <c r="C347" s="148">
        <f>IF(Totais_Nº!D347="x","//",ROUND((Totais_Nº!D347/Totais_Nº!$C347)*100,2))</f>
        <v>13.73</v>
      </c>
      <c r="D347" s="150">
        <f>IF(Totais_Nº!E347="x","//",ROUND((Totais_Nº!E347/Totais_Nº!$D347)*100,2))</f>
        <v>78.73</v>
      </c>
      <c r="E347" s="148">
        <f>IF(Totais_Nº!F347="x","//",ROUND((Totais_Nº!F347/Totais_Nº!$D347)*100,2))</f>
        <v>65.19</v>
      </c>
      <c r="F347" s="148">
        <f>IF(Totais_Nº!G347="x","//",ROUND((Totais_Nº!G347/Totais_Nº!$D347)*100,2))</f>
        <v>44.2</v>
      </c>
      <c r="G347" s="148">
        <f>IF(Totais_Nº!H347="x","//",ROUND((Totais_Nº!H347/Totais_Nº!$C347)*100,2))</f>
        <v>10.17</v>
      </c>
      <c r="H347" s="154"/>
      <c r="I347" s="148">
        <f>IF(Totais_Nº!K347="x","//",ROUND((Totais_Nº!K347/Totais_Nº!$J347)*100,2))</f>
        <v>11.75</v>
      </c>
      <c r="J347" s="150">
        <f>IF(Totais_Nº!L347="x","//",ROUND((Totais_Nº!L347/Totais_Nº!$K347)*100,2))</f>
        <v>86.94</v>
      </c>
      <c r="K347" s="148">
        <f>IF(Totais_Nº!M347="x","//",ROUND((Totais_Nº!M347/Totais_Nº!$K347)*100,2))</f>
        <v>71.33</v>
      </c>
      <c r="L347" s="148">
        <f>IF(Totais_Nº!N347="x","//",ROUND((Totais_Nº!N347/Totais_Nº!$K347)*100,2))</f>
        <v>45</v>
      </c>
      <c r="M347" s="150">
        <f>IF(Totais_Nº!O347="//","//",ROUND((Totais_Nº!O347/Totais_Nº!$J347)*100,2))</f>
        <v>10.57</v>
      </c>
      <c r="N347" s="150"/>
    </row>
    <row r="348" spans="1:15" s="9" customFormat="1" ht="15" customHeight="1" x14ac:dyDescent="0.25">
      <c r="A348" s="17"/>
      <c r="B348" s="94">
        <v>2014</v>
      </c>
      <c r="C348" s="148">
        <f>IF(Totais_Nº!D348="x","//",ROUND((Totais_Nº!D348/Totais_Nº!$C348)*100,2))</f>
        <v>13.21</v>
      </c>
      <c r="D348" s="150">
        <f>IF(Totais_Nº!E348="x","//",ROUND((Totais_Nº!E348/Totais_Nº!$D348)*100,2))</f>
        <v>77.64</v>
      </c>
      <c r="E348" s="148">
        <f>IF(Totais_Nº!F348="x","//",ROUND((Totais_Nº!F348/Totais_Nº!$D348)*100,2))</f>
        <v>62.93</v>
      </c>
      <c r="F348" s="148">
        <f>IF(Totais_Nº!G348="x","//",ROUND((Totais_Nº!G348/Totais_Nº!$D348)*100,2))</f>
        <v>43.19</v>
      </c>
      <c r="G348" s="148">
        <f>IF(Totais_Nº!H348="x","//",ROUND((Totais_Nº!H348/Totais_Nº!$C348)*100,2))</f>
        <v>10.78</v>
      </c>
      <c r="H348" s="154"/>
      <c r="I348" s="148">
        <f>IF(Totais_Nº!K348="x","//",ROUND((Totais_Nº!K348/Totais_Nº!$J348)*100,2))</f>
        <v>12.38</v>
      </c>
      <c r="J348" s="150">
        <f>IF(Totais_Nº!L348="x","//",ROUND((Totais_Nº!L348/Totais_Nº!$K348)*100,2))</f>
        <v>83.82</v>
      </c>
      <c r="K348" s="148">
        <f>IF(Totais_Nº!M348="x","//",ROUND((Totais_Nº!M348/Totais_Nº!$K348)*100,2))</f>
        <v>70.28</v>
      </c>
      <c r="L348" s="148">
        <f>IF(Totais_Nº!N348="x","//",ROUND((Totais_Nº!N348/Totais_Nº!$K348)*100,2))</f>
        <v>46.24</v>
      </c>
      <c r="M348" s="150">
        <f>IF(Totais_Nº!O348="//","//",ROUND((Totais_Nº!O348/Totais_Nº!$J348)*100,2))</f>
        <v>11.4</v>
      </c>
      <c r="N348" s="150"/>
    </row>
    <row r="349" spans="1:15" s="9" customFormat="1" ht="15" customHeight="1" x14ac:dyDescent="0.25">
      <c r="A349" s="17"/>
      <c r="B349" s="94">
        <v>2013</v>
      </c>
      <c r="C349" s="148">
        <f>IF(Totais_Nº!D349="x","//",ROUND((Totais_Nº!D349/Totais_Nº!$C349)*100,2))</f>
        <v>13.61</v>
      </c>
      <c r="D349" s="148">
        <f>IF(Totais_Nº!E349="x","//",ROUND((Totais_Nº!E349/Totais_Nº!$D349)*100,2))</f>
        <v>76.92</v>
      </c>
      <c r="E349" s="148">
        <f>IF(Totais_Nº!F349="x","//",ROUND((Totais_Nº!F349/Totais_Nº!$D349)*100,2))</f>
        <v>62.13</v>
      </c>
      <c r="F349" s="148">
        <f>IF(Totais_Nº!G349="x","//",ROUND((Totais_Nº!G349/Totais_Nº!$D349)*100,2))</f>
        <v>42.86</v>
      </c>
      <c r="G349" s="148">
        <f>IF(Totais_Nº!H349="x","//",ROUND((Totais_Nº!H349/Totais_Nº!$C349)*100,2))</f>
        <v>11.85</v>
      </c>
      <c r="H349" s="154"/>
      <c r="I349" s="148">
        <f>IF(Totais_Nº!K349="x","//",ROUND((Totais_Nº!K349/Totais_Nº!$J349)*100,2))</f>
        <v>13.69</v>
      </c>
      <c r="J349" s="148">
        <f>IF(Totais_Nº!L349="x","//",ROUND((Totais_Nº!L349/Totais_Nº!$K349)*100,2))</f>
        <v>88.52</v>
      </c>
      <c r="K349" s="148">
        <f>IF(Totais_Nº!M349="x","//",ROUND((Totais_Nº!M349/Totais_Nº!$K349)*100,2))</f>
        <v>74.44</v>
      </c>
      <c r="L349" s="148">
        <f>IF(Totais_Nº!N349="x","//",ROUND((Totais_Nº!N349/Totais_Nº!$K349)*100,2))</f>
        <v>48.76</v>
      </c>
      <c r="M349" s="148">
        <f>IF(Totais_Nº!O349="//","//",ROUND((Totais_Nº!O349/Totais_Nº!$J349)*100,2))</f>
        <v>11.07</v>
      </c>
      <c r="N349" s="148"/>
    </row>
    <row r="350" spans="1:15" s="1" customFormat="1" ht="15" customHeight="1" x14ac:dyDescent="0.25">
      <c r="A350" s="28"/>
      <c r="B350" s="94">
        <v>2012</v>
      </c>
      <c r="C350" s="148">
        <f>IF(Totais_Nº!D350="x","//",ROUND((Totais_Nº!D350/Totais_Nº!$C350)*100,2))</f>
        <v>10.97</v>
      </c>
      <c r="D350" s="148">
        <f>IF(Totais_Nº!E350="x","//",ROUND((Totais_Nº!E350/Totais_Nº!$D350)*100,2))</f>
        <v>74.31</v>
      </c>
      <c r="E350" s="148">
        <f>IF(Totais_Nº!F350="x","//",ROUND((Totais_Nº!F350/Totais_Nº!$D350)*100,2))</f>
        <v>57.58</v>
      </c>
      <c r="F350" s="148">
        <f>IF(Totais_Nº!G350="x","//",ROUND((Totais_Nº!G350/Totais_Nº!$D350)*100,2))</f>
        <v>38.06</v>
      </c>
      <c r="G350" s="148">
        <f>IF(Totais_Nº!H350="x","//",ROUND((Totais_Nº!H350/Totais_Nº!$C350)*100,2))</f>
        <v>14.47</v>
      </c>
      <c r="H350" s="154"/>
      <c r="I350" s="148">
        <f>IF(Totais_Nº!K350="x","//",ROUND((Totais_Nº!K350/Totais_Nº!$J350)*100,2))</f>
        <v>9.56</v>
      </c>
      <c r="J350" s="148">
        <f>IF(Totais_Nº!L350="x","//",ROUND((Totais_Nº!L350/Totais_Nº!$K350)*100,2))</f>
        <v>85.4</v>
      </c>
      <c r="K350" s="148">
        <f>IF(Totais_Nº!M350="x","//",ROUND((Totais_Nº!M350/Totais_Nº!$K350)*100,2))</f>
        <v>67.72</v>
      </c>
      <c r="L350" s="148">
        <f>IF(Totais_Nº!N350="x","//",ROUND((Totais_Nº!N350/Totais_Nº!$K350)*100,2))</f>
        <v>40.020000000000003</v>
      </c>
      <c r="M350" s="148">
        <f>IF(Totais_Nº!O350="//","//",ROUND((Totais_Nº!O350/Totais_Nº!$J350)*100,2))</f>
        <v>14.67</v>
      </c>
      <c r="N350" s="148"/>
      <c r="O350" s="9"/>
    </row>
    <row r="351" spans="1:15" s="1" customFormat="1" ht="15" customHeight="1" x14ac:dyDescent="0.25">
      <c r="B351" s="94">
        <v>2011</v>
      </c>
      <c r="C351" s="148">
        <f>IF(Totais_Nº!D351="x","//",ROUND((Totais_Nº!D351/Totais_Nº!$C351)*100,2))</f>
        <v>10.57</v>
      </c>
      <c r="D351" s="148">
        <f>IF(Totais_Nº!E351="x","//",ROUND((Totais_Nº!E351/Totais_Nº!$D351)*100,2))</f>
        <v>70.3</v>
      </c>
      <c r="E351" s="148">
        <f>IF(Totais_Nº!F351="x","//",ROUND((Totais_Nº!F351/Totais_Nº!$D351)*100,2))</f>
        <v>52.55</v>
      </c>
      <c r="F351" s="148">
        <f>IF(Totais_Nº!G351="x","//",ROUND((Totais_Nº!G351/Totais_Nº!$D351)*100,2))</f>
        <v>32.479999999999997</v>
      </c>
      <c r="G351" s="148">
        <f>IF(Totais_Nº!H351="x","//",ROUND((Totais_Nº!H351/Totais_Nº!$C351)*100,2))</f>
        <v>15.24</v>
      </c>
      <c r="H351" s="154"/>
      <c r="I351" s="148">
        <f>IF(Totais_Nº!K351="x","//",ROUND((Totais_Nº!K351/Totais_Nº!$J351)*100,2))</f>
        <v>10.82</v>
      </c>
      <c r="J351" s="148">
        <f>IF(Totais_Nº!L351="x","//",ROUND((Totais_Nº!L351/Totais_Nº!$K351)*100,2))</f>
        <v>83.2</v>
      </c>
      <c r="K351" s="148">
        <f>IF(Totais_Nº!M351="x","//",ROUND((Totais_Nº!M351/Totais_Nº!$K351)*100,2))</f>
        <v>63.15</v>
      </c>
      <c r="L351" s="148">
        <f>IF(Totais_Nº!N351="x","//",ROUND((Totais_Nº!N351/Totais_Nº!$K351)*100,2))</f>
        <v>35.590000000000003</v>
      </c>
      <c r="M351" s="148">
        <f>IF(Totais_Nº!O351="//","//",ROUND((Totais_Nº!O351/Totais_Nº!$J351)*100,2))</f>
        <v>14.01</v>
      </c>
      <c r="N351" s="148"/>
    </row>
    <row r="352" spans="1:15" s="1" customFormat="1" ht="15" customHeight="1" x14ac:dyDescent="0.25">
      <c r="A352" s="29"/>
      <c r="B352" s="94">
        <v>2010</v>
      </c>
      <c r="C352" s="148">
        <f>IF(Totais_Nº!D352="x","//",ROUND((Totais_Nº!D352/Totais_Nº!$C352)*100,2))</f>
        <v>9.92</v>
      </c>
      <c r="D352" s="148">
        <f>IF(Totais_Nº!E352="x","//",ROUND((Totais_Nº!E352/Totais_Nº!$D352)*100,2))</f>
        <v>72.06</v>
      </c>
      <c r="E352" s="148">
        <f>IF(Totais_Nº!F352="x","//",ROUND((Totais_Nº!F352/Totais_Nº!$D352)*100,2))</f>
        <v>52.8</v>
      </c>
      <c r="F352" s="148">
        <f>IF(Totais_Nº!G352="x","//",ROUND((Totais_Nº!G352/Totais_Nº!$D352)*100,2))</f>
        <v>31.59</v>
      </c>
      <c r="G352" s="148">
        <f>IF(Totais_Nº!H352="x","//",ROUND((Totais_Nº!H352/Totais_Nº!$C352)*100,2))</f>
        <v>14.92</v>
      </c>
      <c r="H352" s="154"/>
      <c r="I352" s="148">
        <f>IF(Totais_Nº!K352="x","//",ROUND((Totais_Nº!K352/Totais_Nº!$J352)*100,2))</f>
        <v>12.69</v>
      </c>
      <c r="J352" s="148">
        <f>IF(Totais_Nº!L352="x","//",ROUND((Totais_Nº!L352/Totais_Nº!$K352)*100,2))</f>
        <v>85.13</v>
      </c>
      <c r="K352" s="148">
        <f>IF(Totais_Nº!M352="x","//",ROUND((Totais_Nº!M352/Totais_Nº!$K352)*100,2))</f>
        <v>65.69</v>
      </c>
      <c r="L352" s="148">
        <f>IF(Totais_Nº!N352="x","//",ROUND((Totais_Nº!N352/Totais_Nº!$K352)*100,2))</f>
        <v>35</v>
      </c>
      <c r="M352" s="148">
        <f>IF(Totais_Nº!O352="//","//",ROUND((Totais_Nº!O352/Totais_Nº!$J352)*100,2))</f>
        <v>11.39</v>
      </c>
      <c r="N352" s="148"/>
    </row>
    <row r="353" spans="1:15" s="1" customFormat="1" ht="15" customHeight="1" x14ac:dyDescent="0.25">
      <c r="A353" s="18"/>
      <c r="B353" s="94">
        <v>2009</v>
      </c>
      <c r="C353" s="148">
        <f>IF(Totais_Nº!D353="x","//",ROUND((Totais_Nº!D353/Totais_Nº!$C353)*100,2))</f>
        <v>10.34</v>
      </c>
      <c r="D353" s="148">
        <f>IF(Totais_Nº!E353="x","//",ROUND((Totais_Nº!E353/Totais_Nº!$D353)*100,2))</f>
        <v>70.59</v>
      </c>
      <c r="E353" s="148">
        <f>IF(Totais_Nº!F353="x","//",ROUND((Totais_Nº!F353/Totais_Nº!$D353)*100,2))</f>
        <v>51.42</v>
      </c>
      <c r="F353" s="148">
        <f>IF(Totais_Nº!G353="x","//",ROUND((Totais_Nº!G353/Totais_Nº!$D353)*100,2))</f>
        <v>28.25</v>
      </c>
      <c r="G353" s="148">
        <f>IF(Totais_Nº!H353="x","//",ROUND((Totais_Nº!H353/Totais_Nº!$C353)*100,2))</f>
        <v>15.49</v>
      </c>
      <c r="H353" s="154"/>
      <c r="I353" s="148">
        <f>IF(Totais_Nº!K353="x","//",ROUND((Totais_Nº!K353/Totais_Nº!$J353)*100,2))</f>
        <v>12.31</v>
      </c>
      <c r="J353" s="148">
        <f>IF(Totais_Nº!L353="x","//",ROUND((Totais_Nº!L353/Totais_Nº!$K353)*100,2))</f>
        <v>84.73</v>
      </c>
      <c r="K353" s="148">
        <f>IF(Totais_Nº!M353="x","//",ROUND((Totais_Nº!M353/Totais_Nº!$K353)*100,2))</f>
        <v>67.69</v>
      </c>
      <c r="L353" s="148">
        <f>IF(Totais_Nº!N353="x","//",ROUND((Totais_Nº!N353/Totais_Nº!$K353)*100,2))</f>
        <v>35.78</v>
      </c>
      <c r="M353" s="148">
        <f>IF(Totais_Nº!O353="//","//",ROUND((Totais_Nº!O353/Totais_Nº!$J353)*100,2))</f>
        <v>11.69</v>
      </c>
      <c r="N353" s="148"/>
    </row>
    <row r="354" spans="1:15" s="1" customFormat="1" ht="15" customHeight="1" x14ac:dyDescent="0.25">
      <c r="A354" s="14"/>
      <c r="B354" s="94">
        <v>2008</v>
      </c>
      <c r="C354" s="153">
        <f>IF(Totais_Nº!D354="x","//",ROUND((Totais_Nº!D354/Totais_Nº!$C354)*100,2))</f>
        <v>11.96</v>
      </c>
      <c r="D354" s="153">
        <f>IF(Totais_Nº!E354="x","//",ROUND((Totais_Nº!E354/Totais_Nº!$D354)*100,2))</f>
        <v>72.05</v>
      </c>
      <c r="E354" s="153">
        <f>IF(Totais_Nº!F354="x","//",ROUND((Totais_Nº!F354/Totais_Nº!$D354)*100,2))</f>
        <v>50.24</v>
      </c>
      <c r="F354" s="153">
        <f>IF(Totais_Nº!G354="x","//",ROUND((Totais_Nº!G354/Totais_Nº!$D354)*100,2))</f>
        <v>26.2</v>
      </c>
      <c r="G354" s="153">
        <f>IF(Totais_Nº!H354="x","//",ROUND((Totais_Nº!H354/Totais_Nº!$C354)*100,2))</f>
        <v>15.83</v>
      </c>
      <c r="H354" s="153"/>
      <c r="I354" s="153">
        <f>IF(Totais_Nº!K354="x","//",ROUND((Totais_Nº!K354/Totais_Nº!$J354)*100,2))</f>
        <v>13.22</v>
      </c>
      <c r="J354" s="153">
        <f>IF(Totais_Nº!L354="x","//",ROUND((Totais_Nº!L354/Totais_Nº!$K354)*100,2))</f>
        <v>83.96</v>
      </c>
      <c r="K354" s="153">
        <f>IF(Totais_Nº!M354="x","//",ROUND((Totais_Nº!M354/Totais_Nº!$K354)*100,2))</f>
        <v>69.36</v>
      </c>
      <c r="L354" s="153">
        <f>IF(Totais_Nº!N354="x","//",ROUND((Totais_Nº!N354/Totais_Nº!$K354)*100,2))</f>
        <v>35.9</v>
      </c>
      <c r="M354" s="153">
        <f>IF(Totais_Nº!O354="//","//",ROUND((Totais_Nº!O354/Totais_Nº!$J354)*100,2))</f>
        <v>9.76</v>
      </c>
      <c r="N354" s="153"/>
    </row>
    <row r="355" spans="1:15" ht="15" customHeight="1" collapsed="1" x14ac:dyDescent="0.25">
      <c r="B355" s="145" t="s">
        <v>22</v>
      </c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</row>
    <row r="356" spans="1:15" s="9" customFormat="1" ht="15" customHeight="1" collapsed="1" x14ac:dyDescent="0.25">
      <c r="A356" s="14"/>
      <c r="B356" s="90" t="s">
        <v>23</v>
      </c>
      <c r="C356" s="90"/>
      <c r="D356" s="90"/>
      <c r="E356" s="90"/>
      <c r="F356" s="90"/>
      <c r="G356" s="90"/>
      <c r="H356" s="90"/>
      <c r="I356" s="90"/>
      <c r="J356" s="90"/>
      <c r="K356" s="90"/>
      <c r="L356" s="90"/>
      <c r="M356" s="90"/>
      <c r="N356" s="90"/>
    </row>
    <row r="357" spans="1:15" s="9" customFormat="1" ht="15" customHeight="1" x14ac:dyDescent="0.25">
      <c r="A357" s="14"/>
      <c r="B357" s="91">
        <v>2022</v>
      </c>
      <c r="C357" s="146">
        <f>IF(Totais_Nº!D357="x","//",ROUND((Totais_Nº!D357/Totais_Nº!$C357)*100,2))</f>
        <v>14.93</v>
      </c>
      <c r="D357" s="147"/>
      <c r="E357" s="147"/>
      <c r="F357" s="147"/>
      <c r="G357" s="146">
        <f>IF(Totais_Nº!H357="x","//",ROUND((Totais_Nº!H357/Totais_Nº!$C357)*100,2))</f>
        <v>10.07</v>
      </c>
      <c r="H357" s="146" t="s">
        <v>301</v>
      </c>
      <c r="I357" s="146">
        <f>IF(Totais_Nº!K357="x","//",ROUND((Totais_Nº!K357/Totais_Nº!$J357)*100,2))</f>
        <v>8.51</v>
      </c>
      <c r="J357" s="147"/>
      <c r="K357" s="147"/>
      <c r="L357" s="147"/>
      <c r="M357" s="146" t="s">
        <v>159</v>
      </c>
      <c r="N357" s="146"/>
    </row>
    <row r="358" spans="1:15" s="9" customFormat="1" ht="15" customHeight="1" x14ac:dyDescent="0.25">
      <c r="A358" s="14"/>
      <c r="B358" s="94">
        <v>2021</v>
      </c>
      <c r="C358" s="148">
        <f>IF(Totais_Nº!D358="x","//",ROUND((Totais_Nº!D358/Totais_Nº!$C358)*100,2))</f>
        <v>12.66</v>
      </c>
      <c r="D358" s="148">
        <f>IF(Totais_Nº!E358="x","//",ROUND((Totais_Nº!E358/Totais_Nº!$D358)*100,2))</f>
        <v>77.52</v>
      </c>
      <c r="E358" s="149"/>
      <c r="F358" s="149"/>
      <c r="G358" s="148">
        <f>IF(Totais_Nº!H358="x","//",ROUND((Totais_Nº!H358/Totais_Nº!$C358)*100,2))</f>
        <v>9.64</v>
      </c>
      <c r="H358" s="148" t="s">
        <v>300</v>
      </c>
      <c r="I358" s="148">
        <f>IF(Totais_Nº!K358="x","//",ROUND((Totais_Nº!K358/Totais_Nº!$J358)*100,2))</f>
        <v>8.25</v>
      </c>
      <c r="J358" s="148">
        <f>IF(Totais_Nº!L358="x","//",ROUND((Totais_Nº!L358/Totais_Nº!$K358)*100,2))</f>
        <v>89.68</v>
      </c>
      <c r="K358" s="149"/>
      <c r="L358" s="149"/>
      <c r="M358" s="148">
        <f>IF(Totais_Nº!O358="//","//",ROUND((Totais_Nº!O358/Totais_Nº!$J358)*100,2))</f>
        <v>6.57</v>
      </c>
      <c r="N358" s="148" t="s">
        <v>300</v>
      </c>
    </row>
    <row r="359" spans="1:15" s="9" customFormat="1" ht="15" customHeight="1" collapsed="1" x14ac:dyDescent="0.25">
      <c r="A359" s="14"/>
      <c r="B359" s="90" t="s">
        <v>24</v>
      </c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79"/>
    </row>
    <row r="360" spans="1:15" s="9" customFormat="1" ht="15" customHeight="1" x14ac:dyDescent="0.25">
      <c r="A360" s="14"/>
      <c r="B360" s="91">
        <v>2022</v>
      </c>
      <c r="C360" s="146">
        <f>IF(Totais_Nº!D360="x","//",ROUND((Totais_Nº!D360/Totais_Nº!$C360)*100,2))</f>
        <v>13.61</v>
      </c>
      <c r="D360" s="147"/>
      <c r="E360" s="147"/>
      <c r="F360" s="147"/>
      <c r="G360" s="146">
        <f>IF(Totais_Nº!H360="x","//",ROUND((Totais_Nº!H360/Totais_Nº!$C360)*100,2))</f>
        <v>10.11</v>
      </c>
      <c r="H360" s="146" t="s">
        <v>301</v>
      </c>
      <c r="I360" s="146">
        <f>IF(Totais_Nº!K360="x","//",ROUND((Totais_Nº!K360/Totais_Nº!$J360)*100,2))</f>
        <v>7.52</v>
      </c>
      <c r="J360" s="147"/>
      <c r="K360" s="147"/>
      <c r="L360" s="147"/>
      <c r="M360" s="146" t="s">
        <v>159</v>
      </c>
      <c r="N360" s="146"/>
    </row>
    <row r="361" spans="1:15" s="9" customFormat="1" ht="15" customHeight="1" x14ac:dyDescent="0.25">
      <c r="A361" s="14"/>
      <c r="B361" s="94">
        <v>2021</v>
      </c>
      <c r="C361" s="148">
        <f>IF(Totais_Nº!D361="x","//",ROUND((Totais_Nº!D361/Totais_Nº!$C361)*100,2))</f>
        <v>12.09</v>
      </c>
      <c r="D361" s="148">
        <f>IF(Totais_Nº!E361="x","//",ROUND((Totais_Nº!E361/Totais_Nº!$D361)*100,2))</f>
        <v>75.23</v>
      </c>
      <c r="E361" s="149"/>
      <c r="F361" s="149"/>
      <c r="G361" s="148">
        <f>IF(Totais_Nº!H361="x","//",ROUND((Totais_Nº!H361/Totais_Nº!$C361)*100,2))</f>
        <v>9.65</v>
      </c>
      <c r="H361" s="148" t="s">
        <v>300</v>
      </c>
      <c r="I361" s="148">
        <f>IF(Totais_Nº!K361="x","//",ROUND((Totais_Nº!K361/Totais_Nº!$J361)*100,2))</f>
        <v>7.37</v>
      </c>
      <c r="J361" s="148">
        <f>IF(Totais_Nº!L361="x","//",ROUND((Totais_Nº!L361/Totais_Nº!$K361)*100,2))</f>
        <v>88.82</v>
      </c>
      <c r="K361" s="149"/>
      <c r="L361" s="149"/>
      <c r="M361" s="148">
        <f>IF(Totais_Nº!O361="//","//",ROUND((Totais_Nº!O361/Totais_Nº!$J361)*100,2))</f>
        <v>6.37</v>
      </c>
      <c r="N361" s="148" t="s">
        <v>300</v>
      </c>
    </row>
    <row r="362" spans="1:15" s="9" customFormat="1" ht="15" customHeight="1" collapsed="1" x14ac:dyDescent="0.25">
      <c r="A362" s="14"/>
      <c r="B362" s="90" t="s">
        <v>309</v>
      </c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79"/>
    </row>
    <row r="363" spans="1:15" s="9" customFormat="1" ht="15" customHeight="1" x14ac:dyDescent="0.25">
      <c r="A363" s="14"/>
      <c r="B363" s="91">
        <v>2022</v>
      </c>
      <c r="C363" s="146">
        <f>IF(Totais_Nº!D363="x","//",ROUND((Totais_Nº!D363/Totais_Nº!$C363)*100,2))</f>
        <v>14.07</v>
      </c>
      <c r="D363" s="147"/>
      <c r="E363" s="147"/>
      <c r="F363" s="147"/>
      <c r="G363" s="146">
        <f>IF(Totais_Nº!H363="x","//",ROUND((Totais_Nº!H363/Totais_Nº!$C363)*100,2))</f>
        <v>9.9700000000000006</v>
      </c>
      <c r="H363" s="146" t="s">
        <v>301</v>
      </c>
      <c r="I363" s="146">
        <f>IF(Totais_Nº!K363="x","//",ROUND((Totais_Nº!K363/Totais_Nº!$J363)*100,2))</f>
        <v>8.42</v>
      </c>
      <c r="J363" s="147"/>
      <c r="K363" s="147"/>
      <c r="L363" s="147"/>
      <c r="M363" s="146" t="s">
        <v>159</v>
      </c>
      <c r="N363" s="146"/>
    </row>
    <row r="364" spans="1:15" s="9" customFormat="1" ht="15" customHeight="1" x14ac:dyDescent="0.25">
      <c r="A364" s="14"/>
      <c r="B364" s="94">
        <v>2021</v>
      </c>
      <c r="C364" s="148">
        <f>IF(Totais_Nº!D364="x","//",ROUND((Totais_Nº!D364/Totais_Nº!$C364)*100,2))</f>
        <v>12.55</v>
      </c>
      <c r="D364" s="148">
        <f>IF(Totais_Nº!E364="x","//",ROUND((Totais_Nº!E364/Totais_Nº!$D364)*100,2))</f>
        <v>76.91</v>
      </c>
      <c r="E364" s="149"/>
      <c r="F364" s="149"/>
      <c r="G364" s="148">
        <f>IF(Totais_Nº!H364="x","//",ROUND((Totais_Nº!H364/Totais_Nº!$C364)*100,2))</f>
        <v>9.75</v>
      </c>
      <c r="H364" s="148" t="s">
        <v>300</v>
      </c>
      <c r="I364" s="148">
        <f>IF(Totais_Nº!K364="x","//",ROUND((Totais_Nº!K364/Totais_Nº!$J364)*100,2))</f>
        <v>7.88</v>
      </c>
      <c r="J364" s="148">
        <f>IF(Totais_Nº!L364="x","//",ROUND((Totais_Nº!L364/Totais_Nº!$K364)*100,2))</f>
        <v>88.68</v>
      </c>
      <c r="K364" s="149"/>
      <c r="L364" s="149"/>
      <c r="M364" s="148">
        <f>IF(Totais_Nº!O364="//","//",ROUND((Totais_Nº!O364/Totais_Nº!$J364)*100,2))</f>
        <v>6.9</v>
      </c>
      <c r="N364" s="148" t="s">
        <v>300</v>
      </c>
    </row>
    <row r="365" spans="1:15" s="9" customFormat="1" ht="15" customHeight="1" collapsed="1" x14ac:dyDescent="0.25">
      <c r="A365" s="14"/>
      <c r="B365" s="90" t="s">
        <v>308</v>
      </c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</row>
    <row r="366" spans="1:15" s="9" customFormat="1" ht="15" customHeight="1" x14ac:dyDescent="0.25">
      <c r="A366" s="14"/>
      <c r="B366" s="91">
        <v>2022</v>
      </c>
      <c r="C366" s="146">
        <f>IF(Totais_Nº!D366="x","//",ROUND((Totais_Nº!D366/Totais_Nº!$C366)*100,2))</f>
        <v>18.670000000000002</v>
      </c>
      <c r="D366" s="147"/>
      <c r="E366" s="147"/>
      <c r="F366" s="147"/>
      <c r="G366" s="146">
        <f>IF(Totais_Nº!H366="x","//",ROUND((Totais_Nº!H366/Totais_Nº!$C366)*100,2))</f>
        <v>10.79</v>
      </c>
      <c r="H366" s="146" t="s">
        <v>301</v>
      </c>
      <c r="I366" s="146">
        <f>IF(Totais_Nº!K366="x","//",ROUND((Totais_Nº!K366/Totais_Nº!$J366)*100,2))</f>
        <v>11.25</v>
      </c>
      <c r="J366" s="147"/>
      <c r="K366" s="147"/>
      <c r="L366" s="147"/>
      <c r="M366" s="146" t="s">
        <v>159</v>
      </c>
      <c r="N366" s="146"/>
    </row>
    <row r="367" spans="1:15" s="9" customFormat="1" ht="15" customHeight="1" x14ac:dyDescent="0.25">
      <c r="A367" s="14"/>
      <c r="B367" s="94">
        <v>2021</v>
      </c>
      <c r="C367" s="148">
        <f>IF(Totais_Nº!D367="x","//",ROUND((Totais_Nº!D367/Totais_Nº!$C367)*100,2))</f>
        <v>16.14</v>
      </c>
      <c r="D367" s="148">
        <f>IF(Totais_Nº!E367="x","//",ROUND((Totais_Nº!E367/Totais_Nº!$D367)*100,2))</f>
        <v>73.86</v>
      </c>
      <c r="E367" s="149"/>
      <c r="F367" s="149"/>
      <c r="G367" s="148">
        <f>IF(Totais_Nº!H367="x","//",ROUND((Totais_Nº!H367/Totais_Nº!$C367)*100,2))</f>
        <v>12.03</v>
      </c>
      <c r="H367" s="148" t="s">
        <v>300</v>
      </c>
      <c r="I367" s="148">
        <f>IF(Totais_Nº!K367="x","//",ROUND((Totais_Nº!K367/Totais_Nº!$J367)*100,2))</f>
        <v>9.42</v>
      </c>
      <c r="J367" s="148">
        <f>IF(Totais_Nº!L367="x","//",ROUND((Totais_Nº!L367/Totais_Nº!$K367)*100,2))</f>
        <v>87.91</v>
      </c>
      <c r="K367" s="149"/>
      <c r="L367" s="149"/>
      <c r="M367" s="148">
        <f>IF(Totais_Nº!O367="//","//",ROUND((Totais_Nº!O367/Totais_Nº!$J367)*100,2))</f>
        <v>8.2799999999999994</v>
      </c>
      <c r="N367" s="148" t="s">
        <v>300</v>
      </c>
    </row>
    <row r="368" spans="1:15" s="9" customFormat="1" ht="15" customHeight="1" collapsed="1" x14ac:dyDescent="0.25">
      <c r="A368" s="14"/>
      <c r="B368" s="90" t="s">
        <v>307</v>
      </c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</row>
    <row r="369" spans="1:14" s="9" customFormat="1" ht="15" customHeight="1" x14ac:dyDescent="0.25">
      <c r="A369" s="14"/>
      <c r="B369" s="91">
        <v>2022</v>
      </c>
      <c r="C369" s="146">
        <f>IF(Totais_Nº!D369="x","//",ROUND((Totais_Nº!D369/Totais_Nº!$C369)*100,2))</f>
        <v>20.13</v>
      </c>
      <c r="D369" s="147"/>
      <c r="E369" s="147"/>
      <c r="F369" s="147"/>
      <c r="G369" s="146">
        <f>IF(Totais_Nº!H369="x","//",ROUND((Totais_Nº!H369/Totais_Nº!$C369)*100,2))</f>
        <v>11.36</v>
      </c>
      <c r="H369" s="146" t="s">
        <v>301</v>
      </c>
      <c r="I369" s="146">
        <f>IF(Totais_Nº!K369="x","//",ROUND((Totais_Nº!K369/Totais_Nº!$J369)*100,2))</f>
        <v>12.35</v>
      </c>
      <c r="J369" s="147"/>
      <c r="K369" s="147"/>
      <c r="L369" s="147"/>
      <c r="M369" s="146" t="s">
        <v>159</v>
      </c>
      <c r="N369" s="146"/>
    </row>
    <row r="370" spans="1:14" s="9" customFormat="1" ht="15" customHeight="1" x14ac:dyDescent="0.25">
      <c r="A370" s="14"/>
      <c r="B370" s="94">
        <v>2021</v>
      </c>
      <c r="C370" s="148">
        <f>IF(Totais_Nº!D370="x","//",ROUND((Totais_Nº!D370/Totais_Nº!$C370)*100,2))</f>
        <v>17.68</v>
      </c>
      <c r="D370" s="148">
        <f>IF(Totais_Nº!E370="x","//",ROUND((Totais_Nº!E370/Totais_Nº!$D370)*100,2))</f>
        <v>72.73</v>
      </c>
      <c r="E370" s="149"/>
      <c r="F370" s="149"/>
      <c r="G370" s="148">
        <f>IF(Totais_Nº!H370="x","//",ROUND((Totais_Nº!H370/Totais_Nº!$C370)*100,2))</f>
        <v>12.91</v>
      </c>
      <c r="H370" s="148" t="s">
        <v>300</v>
      </c>
      <c r="I370" s="148">
        <f>IF(Totais_Nº!K370="x","//",ROUND((Totais_Nº!K370/Totais_Nº!$J370)*100,2))</f>
        <v>10.26</v>
      </c>
      <c r="J370" s="148">
        <f>IF(Totais_Nº!L370="x","//",ROUND((Totais_Nº!L370/Totais_Nº!$K370)*100,2))</f>
        <v>88.76</v>
      </c>
      <c r="K370" s="149"/>
      <c r="L370" s="149"/>
      <c r="M370" s="148">
        <f>IF(Totais_Nº!O370="//","//",ROUND((Totais_Nº!O370/Totais_Nº!$J370)*100,2))</f>
        <v>8.56</v>
      </c>
      <c r="N370" s="148" t="s">
        <v>300</v>
      </c>
    </row>
    <row r="371" spans="1:14" s="9" customFormat="1" ht="15" customHeight="1" collapsed="1" x14ac:dyDescent="0.25">
      <c r="A371" s="14"/>
      <c r="B371" s="90" t="s">
        <v>25</v>
      </c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</row>
    <row r="372" spans="1:14" s="9" customFormat="1" ht="15" customHeight="1" x14ac:dyDescent="0.25">
      <c r="A372" s="14"/>
      <c r="B372" s="91">
        <v>2022</v>
      </c>
      <c r="C372" s="146">
        <f>IF(Totais_Nº!D372="x","//",ROUND((Totais_Nº!D372/Totais_Nº!$C372)*100,2))</f>
        <v>13.1</v>
      </c>
      <c r="D372" s="147"/>
      <c r="E372" s="147"/>
      <c r="F372" s="147"/>
      <c r="G372" s="146">
        <f>IF(Totais_Nº!H372="x","//",ROUND((Totais_Nº!H372/Totais_Nº!$C372)*100,2))</f>
        <v>10.08</v>
      </c>
      <c r="H372" s="146" t="s">
        <v>301</v>
      </c>
      <c r="I372" s="146">
        <f>IF(Totais_Nº!K372="x","//",ROUND((Totais_Nº!K372/Totais_Nº!$J372)*100,2))</f>
        <v>8.6</v>
      </c>
      <c r="J372" s="147"/>
      <c r="K372" s="147"/>
      <c r="L372" s="147"/>
      <c r="M372" s="146" t="s">
        <v>159</v>
      </c>
      <c r="N372" s="146"/>
    </row>
    <row r="373" spans="1:14" s="9" customFormat="1" ht="15" customHeight="1" x14ac:dyDescent="0.25">
      <c r="A373" s="14"/>
      <c r="B373" s="94">
        <v>2021</v>
      </c>
      <c r="C373" s="148">
        <f>IF(Totais_Nº!D373="x","//",ROUND((Totais_Nº!D373/Totais_Nº!$C373)*100,2))</f>
        <v>12.09</v>
      </c>
      <c r="D373" s="148">
        <f>IF(Totais_Nº!E373="x","//",ROUND((Totais_Nº!E373/Totais_Nº!$D373)*100,2))</f>
        <v>73.58</v>
      </c>
      <c r="E373" s="149"/>
      <c r="F373" s="149"/>
      <c r="G373" s="148">
        <f>IF(Totais_Nº!H373="x","//",ROUND((Totais_Nº!H373/Totais_Nº!$C373)*100,2))</f>
        <v>10.5</v>
      </c>
      <c r="H373" s="148" t="s">
        <v>300</v>
      </c>
      <c r="I373" s="148">
        <f>IF(Totais_Nº!K373="x","//",ROUND((Totais_Nº!K373/Totais_Nº!$J373)*100,2))</f>
        <v>8.52</v>
      </c>
      <c r="J373" s="148">
        <f>IF(Totais_Nº!L373="x","//",ROUND((Totais_Nº!L373/Totais_Nº!$K373)*100,2))</f>
        <v>87.21</v>
      </c>
      <c r="K373" s="149"/>
      <c r="L373" s="149"/>
      <c r="M373" s="148">
        <f>IF(Totais_Nº!O373="//","//",ROUND((Totais_Nº!O373/Totais_Nº!$J373)*100,2))</f>
        <v>7.32</v>
      </c>
      <c r="N373" s="148" t="s">
        <v>300</v>
      </c>
    </row>
    <row r="374" spans="1:14" s="9" customFormat="1" ht="15" customHeight="1" collapsed="1" x14ac:dyDescent="0.25">
      <c r="A374" s="14"/>
      <c r="B374" s="90" t="s">
        <v>26</v>
      </c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</row>
    <row r="375" spans="1:14" s="9" customFormat="1" ht="15" customHeight="1" x14ac:dyDescent="0.25">
      <c r="A375" s="14"/>
      <c r="B375" s="91">
        <v>2022</v>
      </c>
      <c r="C375" s="146">
        <f>IF(Totais_Nº!D375="x","//",ROUND((Totais_Nº!D375/Totais_Nº!$C375)*100,2))</f>
        <v>17.93</v>
      </c>
      <c r="D375" s="147"/>
      <c r="E375" s="147"/>
      <c r="F375" s="147"/>
      <c r="G375" s="146">
        <f>IF(Totais_Nº!H375="x","//",ROUND((Totais_Nº!H375/Totais_Nº!$C375)*100,2))</f>
        <v>10.65</v>
      </c>
      <c r="H375" s="146" t="s">
        <v>301</v>
      </c>
      <c r="I375" s="146">
        <f>IF(Totais_Nº!K375="x","//",ROUND((Totais_Nº!K375/Totais_Nº!$J375)*100,2))</f>
        <v>10.51</v>
      </c>
      <c r="J375" s="147"/>
      <c r="K375" s="147"/>
      <c r="L375" s="147"/>
      <c r="M375" s="146" t="s">
        <v>159</v>
      </c>
      <c r="N375" s="146"/>
    </row>
    <row r="376" spans="1:14" s="9" customFormat="1" ht="15" customHeight="1" x14ac:dyDescent="0.25">
      <c r="A376" s="14"/>
      <c r="B376" s="94">
        <v>2021</v>
      </c>
      <c r="C376" s="148">
        <f>IF(Totais_Nº!D376="x","//",ROUND((Totais_Nº!D376/Totais_Nº!$C376)*100,2))</f>
        <v>13.86</v>
      </c>
      <c r="D376" s="148">
        <f>IF(Totais_Nº!E376="x","//",ROUND((Totais_Nº!E376/Totais_Nº!$D376)*100,2))</f>
        <v>75.41</v>
      </c>
      <c r="E376" s="149"/>
      <c r="F376" s="149"/>
      <c r="G376" s="148">
        <f>IF(Totais_Nº!H376="x","//",ROUND((Totais_Nº!H376/Totais_Nº!$C376)*100,2))</f>
        <v>10.91</v>
      </c>
      <c r="H376" s="148" t="s">
        <v>300</v>
      </c>
      <c r="I376" s="148">
        <f>IF(Totais_Nº!K376="x","//",ROUND((Totais_Nº!K376/Totais_Nº!$J376)*100,2))</f>
        <v>8.9499999999999993</v>
      </c>
      <c r="J376" s="148">
        <f>IF(Totais_Nº!L376="x","//",ROUND((Totais_Nº!L376/Totais_Nº!$K376)*100,2))</f>
        <v>88.83</v>
      </c>
      <c r="K376" s="149"/>
      <c r="L376" s="149"/>
      <c r="M376" s="148">
        <f>IF(Totais_Nº!O376="//","//",ROUND((Totais_Nº!O376/Totais_Nº!$J376)*100,2))</f>
        <v>7.74</v>
      </c>
      <c r="N376" s="148" t="s">
        <v>300</v>
      </c>
    </row>
    <row r="377" spans="1:14" s="9" customFormat="1" ht="15" customHeight="1" collapsed="1" x14ac:dyDescent="0.25">
      <c r="A377" s="14"/>
      <c r="B377" s="90" t="s">
        <v>306</v>
      </c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</row>
    <row r="378" spans="1:14" s="9" customFormat="1" ht="15" customHeight="1" x14ac:dyDescent="0.25">
      <c r="A378" s="14"/>
      <c r="B378" s="91">
        <v>2022</v>
      </c>
      <c r="C378" s="146">
        <f>IF(Totais_Nº!D378="x","//",ROUND((Totais_Nº!D378/Totais_Nº!$C378)*100,2))</f>
        <v>13.55</v>
      </c>
      <c r="D378" s="147"/>
      <c r="E378" s="147"/>
      <c r="F378" s="147"/>
      <c r="G378" s="146">
        <f>IF(Totais_Nº!H378="x","//",ROUND((Totais_Nº!H378/Totais_Nº!$C378)*100,2))</f>
        <v>10.57</v>
      </c>
      <c r="H378" s="146" t="s">
        <v>301</v>
      </c>
      <c r="I378" s="146">
        <f>IF(Totais_Nº!K378="x","//",ROUND((Totais_Nº!K378/Totais_Nº!$J378)*100,2))</f>
        <v>8.23</v>
      </c>
      <c r="J378" s="147"/>
      <c r="K378" s="147"/>
      <c r="L378" s="147"/>
      <c r="M378" s="146" t="s">
        <v>159</v>
      </c>
      <c r="N378" s="146"/>
    </row>
    <row r="379" spans="1:14" s="9" customFormat="1" ht="15" customHeight="1" x14ac:dyDescent="0.25">
      <c r="A379" s="14"/>
      <c r="B379" s="94">
        <v>2021</v>
      </c>
      <c r="C379" s="148">
        <f>IF(Totais_Nº!D379="x","//",ROUND((Totais_Nº!D379/Totais_Nº!$C379)*100,2))</f>
        <v>12.49</v>
      </c>
      <c r="D379" s="148">
        <f>IF(Totais_Nº!E379="x","//",ROUND((Totais_Nº!E379/Totais_Nº!$D379)*100,2))</f>
        <v>75.72</v>
      </c>
      <c r="E379" s="149"/>
      <c r="F379" s="149"/>
      <c r="G379" s="148">
        <f>IF(Totais_Nº!H379="x","//",ROUND((Totais_Nº!H379/Totais_Nº!$C379)*100,2))</f>
        <v>10.1</v>
      </c>
      <c r="H379" s="148" t="s">
        <v>300</v>
      </c>
      <c r="I379" s="148">
        <f>IF(Totais_Nº!K379="x","//",ROUND((Totais_Nº!K379/Totais_Nº!$J379)*100,2))</f>
        <v>7.62</v>
      </c>
      <c r="J379" s="148">
        <f>IF(Totais_Nº!L379="x","//",ROUND((Totais_Nº!L379/Totais_Nº!$K379)*100,2))</f>
        <v>91.84</v>
      </c>
      <c r="K379" s="149"/>
      <c r="L379" s="149"/>
      <c r="M379" s="148">
        <f>IF(Totais_Nº!O379="//","//",ROUND((Totais_Nº!O379/Totais_Nº!$J379)*100,2))</f>
        <v>5.49</v>
      </c>
      <c r="N379" s="148" t="s">
        <v>300</v>
      </c>
    </row>
    <row r="380" spans="1:14" s="9" customFormat="1" ht="15" customHeight="1" collapsed="1" x14ac:dyDescent="0.25">
      <c r="A380" s="14"/>
      <c r="B380" s="90" t="s">
        <v>305</v>
      </c>
      <c r="C380" s="90"/>
      <c r="D380" s="90"/>
      <c r="E380" s="90"/>
      <c r="F380" s="90"/>
      <c r="G380" s="90"/>
      <c r="H380" s="90"/>
      <c r="I380" s="90"/>
      <c r="J380" s="90"/>
      <c r="K380" s="90"/>
      <c r="L380" s="90"/>
      <c r="M380" s="90"/>
      <c r="N380" s="90"/>
    </row>
    <row r="381" spans="1:14" s="9" customFormat="1" ht="15" customHeight="1" x14ac:dyDescent="0.25">
      <c r="A381" s="14"/>
      <c r="B381" s="91">
        <v>2022</v>
      </c>
      <c r="C381" s="146">
        <f>IF(Totais_Nº!D381="x","//",ROUND((Totais_Nº!D381/Totais_Nº!$C381)*100,2))</f>
        <v>15.94</v>
      </c>
      <c r="D381" s="147"/>
      <c r="E381" s="147"/>
      <c r="F381" s="147"/>
      <c r="G381" s="146">
        <f>IF(Totais_Nº!H381="x","//",ROUND((Totais_Nº!H381/Totais_Nº!$C381)*100,2))</f>
        <v>9.98</v>
      </c>
      <c r="H381" s="146" t="s">
        <v>301</v>
      </c>
      <c r="I381" s="146">
        <f>IF(Totais_Nº!K381="x","//",ROUND((Totais_Nº!K381/Totais_Nº!$J381)*100,2))</f>
        <v>11.26</v>
      </c>
      <c r="J381" s="147"/>
      <c r="K381" s="147"/>
      <c r="L381" s="147"/>
      <c r="M381" s="146" t="s">
        <v>159</v>
      </c>
      <c r="N381" s="146"/>
    </row>
    <row r="382" spans="1:14" s="9" customFormat="1" ht="15" customHeight="1" x14ac:dyDescent="0.25">
      <c r="A382" s="14"/>
      <c r="B382" s="94">
        <v>2021</v>
      </c>
      <c r="C382" s="148">
        <f>IF(Totais_Nº!D382="x","//",ROUND((Totais_Nº!D382/Totais_Nº!$C382)*100,2))</f>
        <v>14.76</v>
      </c>
      <c r="D382" s="148">
        <f>IF(Totais_Nº!E382="x","//",ROUND((Totais_Nº!E382/Totais_Nº!$D382)*100,2))</f>
        <v>76.349999999999994</v>
      </c>
      <c r="E382" s="149"/>
      <c r="F382" s="149"/>
      <c r="G382" s="148">
        <f>IF(Totais_Nº!H382="x","//",ROUND((Totais_Nº!H382/Totais_Nº!$C382)*100,2))</f>
        <v>10.19</v>
      </c>
      <c r="H382" s="148" t="s">
        <v>300</v>
      </c>
      <c r="I382" s="148">
        <f>IF(Totais_Nº!K382="x","//",ROUND((Totais_Nº!K382/Totais_Nº!$J382)*100,2))</f>
        <v>11.05</v>
      </c>
      <c r="J382" s="148">
        <f>IF(Totais_Nº!L382="x","//",ROUND((Totais_Nº!L382/Totais_Nº!$K382)*100,2))</f>
        <v>85.46</v>
      </c>
      <c r="K382" s="149"/>
      <c r="L382" s="149"/>
      <c r="M382" s="148">
        <f>IF(Totais_Nº!O382="//","//",ROUND((Totais_Nº!O382/Totais_Nº!$J382)*100,2))</f>
        <v>7.74</v>
      </c>
      <c r="N382" s="148" t="s">
        <v>300</v>
      </c>
    </row>
    <row r="383" spans="1:14" ht="5.0999999999999996" customHeight="1" thickBot="1" x14ac:dyDescent="0.3">
      <c r="B383" s="106"/>
      <c r="C383" s="106"/>
      <c r="D383" s="106"/>
      <c r="E383" s="106"/>
      <c r="F383" s="106"/>
      <c r="G383" s="106"/>
      <c r="H383" s="111"/>
      <c r="I383" s="106"/>
      <c r="J383" s="106"/>
      <c r="K383" s="106"/>
      <c r="L383" s="106"/>
      <c r="M383" s="112"/>
      <c r="N383" s="111"/>
    </row>
    <row r="384" spans="1:14" ht="5.0999999999999996" customHeight="1" thickTop="1" x14ac:dyDescent="0.25">
      <c r="C384" s="21"/>
      <c r="I384" s="21"/>
    </row>
    <row r="385" spans="2:2" hidden="1" x14ac:dyDescent="0.25">
      <c r="B385" s="21"/>
    </row>
  </sheetData>
  <sheetProtection sheet="1" objects="1" scenarios="1"/>
  <mergeCells count="21">
    <mergeCell ref="B8:B14"/>
    <mergeCell ref="C8:H9"/>
    <mergeCell ref="I8:N9"/>
    <mergeCell ref="M14:N14"/>
    <mergeCell ref="M10:N13"/>
    <mergeCell ref="G14:H14"/>
    <mergeCell ref="C10:C13"/>
    <mergeCell ref="G10:H13"/>
    <mergeCell ref="E12:E13"/>
    <mergeCell ref="F12:F13"/>
    <mergeCell ref="D10:F11"/>
    <mergeCell ref="J10:L11"/>
    <mergeCell ref="J12:J13"/>
    <mergeCell ref="K12:K13"/>
    <mergeCell ref="D5:E5"/>
    <mergeCell ref="L12:L13"/>
    <mergeCell ref="I10:I13"/>
    <mergeCell ref="D12:D13"/>
    <mergeCell ref="L5:M5"/>
    <mergeCell ref="G5:I5"/>
    <mergeCell ref="K3:K5"/>
  </mergeCells>
  <conditionalFormatting sqref="C18:C32 C35:C49 C51:C65 C68:C82 C84:C98 C100:C114 C116:C130 C132:C146 C148:C162 C164:C178 C180:C194 C196:C210 C212:C226 C228:C242 C244:C258 C260:C274 C276:C290 C292:C306 C308:C322 C324:C338 C340:C354 C357:C358 C360:C361 C363:C364 C366:C367 C369:C370 C372:C373 C375:C376 C378:C379 C381:C382">
    <cfRule type="expression" dxfId="10" priority="8714" stopIfTrue="1">
      <formula>$L$5=$C$10</formula>
    </cfRule>
  </conditionalFormatting>
  <conditionalFormatting sqref="D18:D32 D35:D49 D51:D65 D68:D82 D84:D98 D100:D114 D116:D130 D132:D146 D148:D162 D164:D178 D180:D194 D196:D210 D212:D226 D228:D242 D244:D258 D260:D274 D276:D290 D292:D306 D308:D322 D324:D338 D340:D354 D357:D358 D360:D361 D363:D364 D366:D367 D369:D370 D372:D373 D375:D376 D378:D379 D381:D382">
    <cfRule type="expression" dxfId="9" priority="8744" stopIfTrue="1">
      <formula>$L$5=$D$12</formula>
    </cfRule>
  </conditionalFormatting>
  <conditionalFormatting sqref="E18:E32 E35:E49 E51:E65 E68:E82 E84:E98 E100:E114 E116:E130 E132:E146 E148:E162 E164:E178 E180:E194 E196:E210 E212:E226 E228:E242 E244:E258 E260:E274 E276:E290 E292:E306 E308:E322 E324:E338 E340:E354 E357:E358 E360:E361 E363:E364 E366:E367 E369:E370 E372:E373 E375:E376 E378:E379 E381:E382">
    <cfRule type="expression" dxfId="8" priority="8774" stopIfTrue="1">
      <formula>$L$5=$E$12</formula>
    </cfRule>
  </conditionalFormatting>
  <conditionalFormatting sqref="F18:F32 F35:F49 F51:F65 F68:F82 F84:F98 F100:F114 F116:F130 F132:F146 F148:F162 F164:F178 F180:F194 F196:F210 F212:F226 F228:F242 F244:F258 F260:F274 F276:F290 F292:F306 F308:F322 F324:F338 F340:F354 F357:F358 F360:F361 F363:F364 F366:F367 F369:F370 F372:F373 F375:F376 F378:F379 F381:F382">
    <cfRule type="expression" dxfId="7" priority="8804" stopIfTrue="1">
      <formula>$L$5=$F$12</formula>
    </cfRule>
  </conditionalFormatting>
  <conditionalFormatting sqref="G18:G32 G35:G49 G51:G65 G68:G82 G84:G98 G100:G114 G116:G130 G132:G146 G148:G162 G164:G178 G180:G194 G196:G210 G212:G226 G228:G242 G244:G258 G260:G274 G276:G290 G292:G306 G308:G322 G324:G338 G340:G354 G357:G358 G360:G361 G363:G364 G366:G367 G369:G370 G372:G373 G375:G376 G378:G379 G381:G382">
    <cfRule type="expression" dxfId="6" priority="8834" stopIfTrue="1">
      <formula>$L$5=$G$10</formula>
    </cfRule>
  </conditionalFormatting>
  <conditionalFormatting sqref="I18:I32 I35:I49 I51:I65 I68:I82 I84:I98 I100:I114 I116:I130 I132:I146 I148:I162 I164:I178 I180:I194 I196:I210 I212:I226 I228:I242 I244:I258 I260:I274 I276:I290 I292:I306 I308:I322 I324:I338 I340:I354 I357:I358 I360:I361 I363:I364 I366:I367 I369:I370 I372:I373 I375:I376 I378:I379 I381:I382">
    <cfRule type="expression" dxfId="5" priority="25" stopIfTrue="1">
      <formula>$L$5=$I$10</formula>
    </cfRule>
  </conditionalFormatting>
  <conditionalFormatting sqref="J5">
    <cfRule type="expression" dxfId="4" priority="1" stopIfTrue="1">
      <formula>$G$5=""</formula>
    </cfRule>
  </conditionalFormatting>
  <conditionalFormatting sqref="J18:J32 J35:J49 J51:J65 J68:J82 J84:J98 J100:J114 J116:J130 J132:J146 J148:J162 J164:J178 J180:J194 J196:J210 J212:J226 J228:J242 J244:J258 J260:J274 J276:J290 J292:J306 J308:J322 J324:J338 J340:J354 J357:J358 J360:J361 J363:J364 J366:J367 J369:J370 J372:J373 J375:J376 J378:J379 J381:J382">
    <cfRule type="expression" dxfId="3" priority="26" stopIfTrue="1">
      <formula>$L$5=$J$12</formula>
    </cfRule>
  </conditionalFormatting>
  <conditionalFormatting sqref="K18:K32 K35:K49 K51:K65 K68:K82 K84:K98 K100:K114 K116:K130 K132:K146 K148:K162 K164:K178 K180:K194 K196:K210 K212:K226 K228:K242 K244:K258 K260:K274 K276:K290 K292:K306 K308:K322 K324:K338 K340:K354 K357:K358 K360:K361 K363:K364 K366:K367 K369:K370 K372:K373 K375:K376 K378:K379 K381:K382">
    <cfRule type="expression" dxfId="2" priority="27" stopIfTrue="1">
      <formula>$L$5=$K$12</formula>
    </cfRule>
  </conditionalFormatting>
  <conditionalFormatting sqref="L18:L32 L35:L49 L51:L65 L68:L82 L84:L98 L100:L114 L116:L130 L132:L146 L148:L162 L164:L178 L180:L194 L196:L210 L212:L226 L228:L242 L244:L258 L260:L274 L276:L290 L292:L306 L308:L322 L324:L338 L340:L354 L357:L358 L360:L361 L363:L364 L366:L367 L369:L370 L372:L373 L375:L376 L378:L379 L381:L382">
    <cfRule type="expression" dxfId="1" priority="28" stopIfTrue="1">
      <formula>$L$5=$L$12</formula>
    </cfRule>
  </conditionalFormatting>
  <conditionalFormatting sqref="M18:M32 M35:M49 M51:M65 M68:M82 M84:M98 M100:M114 M116:M130 M132:M146 M148:M162 M164:M178 M180:M194 M196:M210 M212:M226 M228:M242 M244:M258 M260:M274 M276:M290 M292:M306 M308:M322 M324:M338 M340:M354 M357:M358 M360:M361 M363:M364 M366:M367 M369:M370 M372:M373 M375:M376 M378:M379 M381:M382">
    <cfRule type="expression" dxfId="0" priority="1429" stopIfTrue="1">
      <formula>$L$5=$M$10</formula>
    </cfRule>
  </conditionalFormatting>
  <dataValidations count="3">
    <dataValidation type="list" allowBlank="1" showInputMessage="1" showErrorMessage="1" sqref="D5:E5" xr:uid="{9930B586-769A-4981-B685-B21A216BEF75}">
      <formula1>Totais</formula1>
    </dataValidation>
    <dataValidation type="list" allowBlank="1" showInputMessage="1" showErrorMessage="1" sqref="G5:H5" xr:uid="{54541CE9-F3D7-47C3-9217-51A5F4B72F7F}">
      <formula1>INDIRECT(O5)</formula1>
    </dataValidation>
    <dataValidation type="list" allowBlank="1" showInputMessage="1" showErrorMessage="1" sqref="I5" xr:uid="{B2BB2A41-3CFA-4694-86EB-D2503393840E}">
      <formula1>INDIRECT(#REF!)</formula1>
    </dataValidation>
  </dataValidations>
  <hyperlinks>
    <hyperlink ref="B5" location="Índice!A1" display="&lt;&lt;" xr:uid="{00000000-0004-0000-0200-000000000000}"/>
    <hyperlink ref="M2" location="Detalhes_Tx!A1" display="Ver detalhes" xr:uid="{00000000-0004-0000-02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rowBreaks count="3" manualBreakCount="3">
    <brk id="130" max="16383" man="1"/>
    <brk id="258" max="16383" man="1"/>
    <brk id="364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D46E88-393B-42C6-97A4-DBA244DBBB20}">
          <x14:formula1>
            <xm:f>Listas!$I$4:$I$18</xm:f>
          </x14:formula1>
          <xm:sqref>L5:M5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D8D2D9"/>
  </sheetPr>
  <dimension ref="A1:T1522"/>
  <sheetViews>
    <sheetView showGridLines="0" zoomScaleNormal="100" workbookViewId="0">
      <pane ySplit="14" topLeftCell="A15" activePane="bottomLeft" state="frozen"/>
      <selection pane="bottomLeft" activeCell="L5" sqref="L5:M5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7" width="12.7109375" customWidth="1"/>
    <col min="8" max="8" width="11.28515625" customWidth="1"/>
    <col min="9" max="9" width="2.28515625" style="37" customWidth="1"/>
    <col min="10" max="14" width="12.7109375" customWidth="1"/>
    <col min="15" max="15" width="11.28515625" customWidth="1"/>
    <col min="16" max="16" width="2.28515625" style="37" customWidth="1"/>
    <col min="17" max="17" width="0.85546875" customWidth="1"/>
    <col min="18" max="16384" width="9.140625" hidden="1"/>
  </cols>
  <sheetData>
    <row r="1" spans="1:20" s="70" customFormat="1" ht="5.0999999999999996" customHeight="1" x14ac:dyDescent="0.25">
      <c r="B1" s="71"/>
      <c r="C1" s="72"/>
      <c r="D1" s="72"/>
      <c r="E1" s="72"/>
      <c r="F1" s="72"/>
      <c r="G1" s="72"/>
      <c r="H1" s="73"/>
      <c r="I1" s="73"/>
      <c r="J1" s="73"/>
      <c r="K1" s="73"/>
    </row>
    <row r="2" spans="1:20" s="70" customFormat="1" ht="15" customHeight="1" x14ac:dyDescent="0.25">
      <c r="C2" s="84" t="s">
        <v>310</v>
      </c>
      <c r="D2" s="72"/>
      <c r="E2" s="72"/>
      <c r="F2" s="72"/>
      <c r="G2" s="72"/>
      <c r="H2" s="73"/>
      <c r="I2" s="73"/>
      <c r="J2" s="73"/>
      <c r="M2" s="87" t="s">
        <v>258</v>
      </c>
    </row>
    <row r="3" spans="1:20" s="70" customFormat="1" ht="15" customHeight="1" x14ac:dyDescent="0.25">
      <c r="C3" s="74" t="s">
        <v>260</v>
      </c>
      <c r="D3" s="72"/>
      <c r="E3" s="72"/>
      <c r="F3" s="72"/>
      <c r="G3" s="72"/>
      <c r="H3" s="73"/>
      <c r="I3" s="73"/>
      <c r="J3" s="73"/>
      <c r="K3" s="185" t="s">
        <v>264</v>
      </c>
      <c r="M3" s="75" t="str">
        <f>IF(D5="Norte",CONCATENATE(LEFT(D5,28)&amp;" - ",$G5),IF(D5="Centro",CONCATENATE(LEFT(D5,28)&amp;" - ",$G5),IF(D5="Oeste e Vale do Tejo",CONCATENATE(LEFT(D5,28)&amp;" - ",$G5),IF(D5="Grande Lisboa",CONCATENATE(LEFT(D5,28)&amp;" - ",$G5),IF(D5="Península de Setúbal",CONCATENATE(LEFT(D5,28)&amp;" - ",$G5),IF(D5="Alentejo",CONCATENATE(LEFT(D5,28)&amp;" - ",$G5),IF(D5="Algarve",CONCATENATE(LEFT(D5,28)&amp;" - ",$G5),IF(D5="Região Autónoma dos Açores",CONCATENATE(LEFT(D5,28)&amp;" - ",$G5),IF(D5="Região Autónoma da Madeira",CONCATENATE(LEFT(D5,28)&amp;" - ",$G5),IF(D5="","",CONCATENATE(LEFT(D5,8)&amp;" - ",$G5)))))))))))</f>
        <v/>
      </c>
    </row>
    <row r="4" spans="1:20" s="70" customFormat="1" ht="5.0999999999999996" customHeight="1" x14ac:dyDescent="0.25">
      <c r="B4" s="71"/>
      <c r="C4" s="72"/>
      <c r="D4" s="72"/>
      <c r="E4" s="72"/>
      <c r="F4" s="72"/>
      <c r="G4" s="72"/>
      <c r="H4" s="73"/>
      <c r="I4" s="73"/>
      <c r="J4" s="73"/>
      <c r="K4" s="185"/>
    </row>
    <row r="5" spans="1:20" s="77" customFormat="1" ht="15" customHeight="1" x14ac:dyDescent="0.2">
      <c r="A5" s="76"/>
      <c r="B5" s="144" t="s">
        <v>246</v>
      </c>
      <c r="C5" s="143" t="s">
        <v>248</v>
      </c>
      <c r="D5" s="197"/>
      <c r="E5" s="198"/>
      <c r="F5" s="143" t="s">
        <v>259</v>
      </c>
      <c r="G5" s="175"/>
      <c r="H5" s="176"/>
      <c r="I5" s="176"/>
      <c r="J5" s="142" t="str">
        <f>IF(G5="","Ir Para &gt;&gt;",HYPERLINK("#$B"&amp;MATCH(M3,B1:B1522,0),"Ir Para &gt;&gt;"))</f>
        <v>Ir Para &gt;&gt;</v>
      </c>
      <c r="K5" s="185"/>
      <c r="L5" s="175"/>
      <c r="M5" s="176"/>
      <c r="O5" s="69" t="str">
        <f>IF(D5="Norte","CONJUNTO3",IF(D5="Centro","CONJUNTO3",IF(D5="Lisboa","CONJUNTO3",IF(D5="Alentejo","CONJUNTO3",IF(D5="Algarve","CONJUNTO3",IF(D5="Açores","CONJUNTO3",IF(D5="Madeira","CONJUNTO3",IF(D5="","","CONJUNTO2"))))))))</f>
        <v/>
      </c>
      <c r="T5" s="70"/>
    </row>
    <row r="6" spans="1:20" s="70" customFormat="1" ht="5.0999999999999996" customHeight="1" x14ac:dyDescent="0.25">
      <c r="B6" s="71"/>
      <c r="C6" s="72"/>
      <c r="D6" s="72"/>
      <c r="E6" s="72"/>
      <c r="F6" s="72"/>
      <c r="G6" s="72"/>
      <c r="H6" s="73"/>
      <c r="I6" s="73"/>
      <c r="J6" s="73"/>
      <c r="K6" s="73"/>
    </row>
    <row r="7" spans="1:20" s="70" customFormat="1" ht="5.0999999999999996" customHeight="1" x14ac:dyDescent="0.25">
      <c r="B7" s="71"/>
      <c r="C7" s="72"/>
      <c r="D7" s="72"/>
      <c r="E7" s="72"/>
      <c r="F7" s="72"/>
      <c r="G7" s="72"/>
      <c r="H7" s="73"/>
      <c r="I7" s="73"/>
      <c r="J7" s="73"/>
      <c r="K7" s="73"/>
    </row>
    <row r="8" spans="1:20" s="2" customFormat="1" ht="12.75" customHeight="1" x14ac:dyDescent="0.25">
      <c r="A8" s="30"/>
      <c r="B8" s="192" t="s">
        <v>250</v>
      </c>
      <c r="C8" s="191" t="s">
        <v>1</v>
      </c>
      <c r="D8" s="191"/>
      <c r="E8" s="191"/>
      <c r="F8" s="191"/>
      <c r="G8" s="191"/>
      <c r="H8" s="191"/>
      <c r="I8" s="191"/>
      <c r="J8" s="191" t="s">
        <v>178</v>
      </c>
      <c r="K8" s="191"/>
      <c r="L8" s="191"/>
      <c r="M8" s="191"/>
      <c r="N8" s="191"/>
      <c r="O8" s="191"/>
      <c r="P8" s="191"/>
    </row>
    <row r="9" spans="1:20" s="2" customFormat="1" ht="5.0999999999999996" customHeight="1" x14ac:dyDescent="0.25">
      <c r="A9" s="30"/>
      <c r="B9" s="192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</row>
    <row r="10" spans="1:20" s="2" customFormat="1" ht="15" customHeight="1" x14ac:dyDescent="0.25">
      <c r="A10" s="32"/>
      <c r="B10" s="192"/>
      <c r="C10" s="194" t="s">
        <v>226</v>
      </c>
      <c r="D10" s="201" t="s">
        <v>428</v>
      </c>
      <c r="E10" s="201"/>
      <c r="F10" s="201"/>
      <c r="G10" s="201"/>
      <c r="H10" s="202" t="s">
        <v>430</v>
      </c>
      <c r="I10" s="202"/>
      <c r="J10" s="194" t="s">
        <v>288</v>
      </c>
      <c r="K10" s="201" t="s">
        <v>429</v>
      </c>
      <c r="L10" s="201"/>
      <c r="M10" s="201"/>
      <c r="N10" s="201"/>
      <c r="O10" s="192" t="s">
        <v>431</v>
      </c>
      <c r="P10" s="192"/>
    </row>
    <row r="11" spans="1:20" s="2" customFormat="1" ht="15" customHeight="1" x14ac:dyDescent="0.25">
      <c r="A11" s="32"/>
      <c r="B11" s="192"/>
      <c r="C11" s="195"/>
      <c r="D11" s="199" t="s">
        <v>223</v>
      </c>
      <c r="E11" s="192" t="s">
        <v>225</v>
      </c>
      <c r="F11" s="192"/>
      <c r="G11" s="192"/>
      <c r="H11" s="192"/>
      <c r="I11" s="192"/>
      <c r="J11" s="195"/>
      <c r="K11" s="199" t="s">
        <v>289</v>
      </c>
      <c r="L11" s="202" t="s">
        <v>225</v>
      </c>
      <c r="M11" s="202"/>
      <c r="N11" s="202"/>
      <c r="O11" s="192"/>
      <c r="P11" s="192"/>
    </row>
    <row r="12" spans="1:20" s="2" customFormat="1" ht="15" customHeight="1" x14ac:dyDescent="0.25">
      <c r="A12" s="32"/>
      <c r="B12" s="192"/>
      <c r="C12" s="196"/>
      <c r="D12" s="200"/>
      <c r="E12" s="117" t="s">
        <v>294</v>
      </c>
      <c r="F12" s="117" t="s">
        <v>295</v>
      </c>
      <c r="G12" s="117" t="s">
        <v>296</v>
      </c>
      <c r="H12" s="193"/>
      <c r="I12" s="193"/>
      <c r="J12" s="196"/>
      <c r="K12" s="200"/>
      <c r="L12" s="117" t="s">
        <v>297</v>
      </c>
      <c r="M12" s="117" t="s">
        <v>298</v>
      </c>
      <c r="N12" s="117" t="s">
        <v>299</v>
      </c>
      <c r="O12" s="193"/>
      <c r="P12" s="193"/>
    </row>
    <row r="13" spans="1:20" s="5" customFormat="1" ht="15" customHeight="1" x14ac:dyDescent="0.25">
      <c r="A13" s="32"/>
      <c r="B13" s="192"/>
      <c r="C13" s="116" t="s">
        <v>0</v>
      </c>
      <c r="D13" s="116" t="s">
        <v>0</v>
      </c>
      <c r="E13" s="116" t="s">
        <v>0</v>
      </c>
      <c r="F13" s="116" t="s">
        <v>0</v>
      </c>
      <c r="G13" s="116" t="s">
        <v>0</v>
      </c>
      <c r="H13" s="190" t="s">
        <v>0</v>
      </c>
      <c r="I13" s="190"/>
      <c r="J13" s="116" t="s">
        <v>0</v>
      </c>
      <c r="K13" s="116" t="s">
        <v>0</v>
      </c>
      <c r="L13" s="116" t="s">
        <v>0</v>
      </c>
      <c r="M13" s="116" t="s">
        <v>0</v>
      </c>
      <c r="N13" s="116" t="s">
        <v>0</v>
      </c>
      <c r="O13" s="190" t="s">
        <v>0</v>
      </c>
      <c r="P13" s="190"/>
    </row>
    <row r="14" spans="1:20" ht="5.0999999999999996" customHeight="1" x14ac:dyDescent="0.25">
      <c r="A14" s="19"/>
      <c r="B14" s="7"/>
      <c r="C14" s="8"/>
      <c r="D14" s="8"/>
      <c r="E14" s="8"/>
      <c r="F14" s="8"/>
      <c r="G14" s="8"/>
      <c r="H14" s="8"/>
      <c r="I14" s="36"/>
      <c r="J14" s="8"/>
      <c r="K14" s="8"/>
      <c r="L14" s="8"/>
      <c r="M14" s="8"/>
      <c r="N14" s="8"/>
      <c r="O14" s="8"/>
      <c r="P14" s="36"/>
    </row>
    <row r="15" spans="1:20" s="1" customFormat="1" x14ac:dyDescent="0.25">
      <c r="A15" s="19"/>
      <c r="B15" s="113" t="s">
        <v>7</v>
      </c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</row>
    <row r="16" spans="1:20" s="1" customFormat="1" x14ac:dyDescent="0.2">
      <c r="A16" s="19"/>
      <c r="B16" s="157" t="s">
        <v>27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</row>
    <row r="17" spans="1:16" s="1" customFormat="1" ht="15.75" x14ac:dyDescent="0.25">
      <c r="A17" s="17"/>
      <c r="B17" s="115" t="s">
        <v>199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</row>
    <row r="18" spans="1:16" s="1" customFormat="1" ht="15.75" x14ac:dyDescent="0.25">
      <c r="A18" s="17"/>
      <c r="B18" s="118">
        <v>2022</v>
      </c>
      <c r="C18" s="122">
        <v>123353</v>
      </c>
      <c r="D18" s="119">
        <v>9614</v>
      </c>
      <c r="E18" s="125"/>
      <c r="F18" s="126"/>
      <c r="G18" s="125"/>
      <c r="H18" s="119">
        <v>12630</v>
      </c>
      <c r="I18" s="123" t="s">
        <v>301</v>
      </c>
      <c r="J18" s="119">
        <v>17266</v>
      </c>
      <c r="K18" s="119">
        <v>1438</v>
      </c>
      <c r="L18" s="125"/>
      <c r="M18" s="126"/>
      <c r="N18" s="125"/>
      <c r="O18" s="122" t="s">
        <v>159</v>
      </c>
      <c r="P18" s="120"/>
    </row>
    <row r="19" spans="1:16" s="1" customFormat="1" ht="15.75" x14ac:dyDescent="0.25">
      <c r="A19" s="17"/>
      <c r="B19" s="121">
        <v>2021</v>
      </c>
      <c r="C19" s="122">
        <v>126000</v>
      </c>
      <c r="D19" s="122">
        <v>9779</v>
      </c>
      <c r="E19" s="122">
        <v>6729</v>
      </c>
      <c r="F19" s="127"/>
      <c r="G19" s="128"/>
      <c r="H19" s="122">
        <v>13356</v>
      </c>
      <c r="I19" s="123" t="s">
        <v>300</v>
      </c>
      <c r="J19" s="122">
        <v>16936</v>
      </c>
      <c r="K19" s="122">
        <v>1379</v>
      </c>
      <c r="L19" s="122">
        <v>1184</v>
      </c>
      <c r="M19" s="127"/>
      <c r="N19" s="128"/>
      <c r="O19" s="122">
        <v>1401</v>
      </c>
      <c r="P19" s="123" t="s">
        <v>300</v>
      </c>
    </row>
    <row r="20" spans="1:16" s="1" customFormat="1" ht="15.75" x14ac:dyDescent="0.25">
      <c r="A20" s="17"/>
      <c r="B20" s="121">
        <v>2020</v>
      </c>
      <c r="C20" s="122">
        <v>126907</v>
      </c>
      <c r="D20" s="122">
        <v>9055</v>
      </c>
      <c r="E20" s="122">
        <v>6338</v>
      </c>
      <c r="F20" s="122">
        <v>5110</v>
      </c>
      <c r="G20" s="128"/>
      <c r="H20" s="122">
        <v>11373</v>
      </c>
      <c r="I20" s="123"/>
      <c r="J20" s="122">
        <v>18694</v>
      </c>
      <c r="K20" s="122">
        <v>1432</v>
      </c>
      <c r="L20" s="122">
        <v>1049</v>
      </c>
      <c r="M20" s="122">
        <v>909</v>
      </c>
      <c r="N20" s="128"/>
      <c r="O20" s="122">
        <v>2840</v>
      </c>
      <c r="P20" s="123"/>
    </row>
    <row r="21" spans="1:16" s="1" customFormat="1" ht="15.75" x14ac:dyDescent="0.25">
      <c r="A21" s="17"/>
      <c r="B21" s="121">
        <v>2019</v>
      </c>
      <c r="C21" s="122">
        <v>130350</v>
      </c>
      <c r="D21" s="122">
        <v>10238</v>
      </c>
      <c r="E21" s="122">
        <v>7345</v>
      </c>
      <c r="F21" s="122">
        <v>6050</v>
      </c>
      <c r="G21" s="128"/>
      <c r="H21" s="122">
        <v>12051</v>
      </c>
      <c r="I21" s="123"/>
      <c r="J21" s="122">
        <v>18906</v>
      </c>
      <c r="K21" s="122">
        <v>1650</v>
      </c>
      <c r="L21" s="122">
        <v>1369</v>
      </c>
      <c r="M21" s="122">
        <v>1106</v>
      </c>
      <c r="N21" s="128"/>
      <c r="O21" s="122">
        <v>1698</v>
      </c>
      <c r="P21" s="123"/>
    </row>
    <row r="22" spans="1:16" s="1" customFormat="1" ht="15.75" x14ac:dyDescent="0.25">
      <c r="A22" s="17"/>
      <c r="B22" s="121">
        <v>2018</v>
      </c>
      <c r="C22" s="122">
        <v>132887</v>
      </c>
      <c r="D22" s="122">
        <v>13804</v>
      </c>
      <c r="E22" s="124">
        <v>10370</v>
      </c>
      <c r="F22" s="122">
        <v>8646</v>
      </c>
      <c r="G22" s="128"/>
      <c r="H22" s="122">
        <v>13466</v>
      </c>
      <c r="I22" s="123"/>
      <c r="J22" s="122">
        <v>18872</v>
      </c>
      <c r="K22" s="122">
        <v>1576</v>
      </c>
      <c r="L22" s="122">
        <v>1313</v>
      </c>
      <c r="M22" s="122">
        <v>1113</v>
      </c>
      <c r="N22" s="128"/>
      <c r="O22" s="122">
        <v>1596</v>
      </c>
      <c r="P22" s="123"/>
    </row>
    <row r="23" spans="1:16" s="1" customFormat="1" ht="15.75" x14ac:dyDescent="0.25">
      <c r="A23" s="17"/>
      <c r="B23" s="121">
        <v>2017</v>
      </c>
      <c r="C23" s="122">
        <v>132928</v>
      </c>
      <c r="D23" s="122">
        <v>12809</v>
      </c>
      <c r="E23" s="122">
        <v>8257</v>
      </c>
      <c r="F23" s="124">
        <v>6611</v>
      </c>
      <c r="G23" s="122">
        <v>4499</v>
      </c>
      <c r="H23" s="122">
        <v>13399</v>
      </c>
      <c r="I23" s="123"/>
      <c r="J23" s="122">
        <v>18751</v>
      </c>
      <c r="K23" s="122">
        <v>1816</v>
      </c>
      <c r="L23" s="122">
        <v>1523</v>
      </c>
      <c r="M23" s="124">
        <v>1316</v>
      </c>
      <c r="N23" s="122">
        <v>858</v>
      </c>
      <c r="O23" s="122">
        <v>1428</v>
      </c>
      <c r="P23" s="123"/>
    </row>
    <row r="24" spans="1:16" s="1" customFormat="1" ht="15.75" x14ac:dyDescent="0.25">
      <c r="A24" s="17"/>
      <c r="B24" s="121">
        <v>2016</v>
      </c>
      <c r="C24" s="122">
        <v>132844</v>
      </c>
      <c r="D24" s="122">
        <v>13228</v>
      </c>
      <c r="E24" s="122">
        <v>8882</v>
      </c>
      <c r="F24" s="124">
        <v>7115</v>
      </c>
      <c r="G24" s="122">
        <v>4684</v>
      </c>
      <c r="H24" s="122">
        <v>13092</v>
      </c>
      <c r="I24" s="123"/>
      <c r="J24" s="122">
        <v>18303</v>
      </c>
      <c r="K24" s="122">
        <v>1754</v>
      </c>
      <c r="L24" s="122">
        <v>1510</v>
      </c>
      <c r="M24" s="124">
        <v>1286</v>
      </c>
      <c r="N24" s="122">
        <v>837</v>
      </c>
      <c r="O24" s="122">
        <v>1383</v>
      </c>
      <c r="P24" s="123"/>
    </row>
    <row r="25" spans="1:16" s="1" customFormat="1" ht="15.75" x14ac:dyDescent="0.25">
      <c r="A25" s="17"/>
      <c r="B25" s="121">
        <v>2015</v>
      </c>
      <c r="C25" s="122">
        <v>133427</v>
      </c>
      <c r="D25" s="122">
        <v>17092</v>
      </c>
      <c r="E25" s="122">
        <v>11549</v>
      </c>
      <c r="F25" s="122">
        <v>9208</v>
      </c>
      <c r="G25" s="122">
        <v>5878</v>
      </c>
      <c r="H25" s="122">
        <v>13763</v>
      </c>
      <c r="I25" s="123"/>
      <c r="J25" s="122">
        <v>17810</v>
      </c>
      <c r="K25" s="122">
        <v>1981</v>
      </c>
      <c r="L25" s="122">
        <v>1704</v>
      </c>
      <c r="M25" s="124">
        <v>1484</v>
      </c>
      <c r="N25" s="122">
        <v>1059</v>
      </c>
      <c r="O25" s="122">
        <v>1329</v>
      </c>
      <c r="P25" s="123"/>
    </row>
    <row r="26" spans="1:16" s="1" customFormat="1" x14ac:dyDescent="0.25">
      <c r="A26" s="28"/>
      <c r="B26" s="121">
        <v>2014</v>
      </c>
      <c r="C26" s="122">
        <v>128765</v>
      </c>
      <c r="D26" s="122">
        <v>29582</v>
      </c>
      <c r="E26" s="122">
        <v>21919</v>
      </c>
      <c r="F26" s="122">
        <v>17781</v>
      </c>
      <c r="G26" s="122">
        <v>11384</v>
      </c>
      <c r="H26" s="122">
        <v>12646</v>
      </c>
      <c r="I26" s="123"/>
      <c r="J26" s="122">
        <v>17173</v>
      </c>
      <c r="K26" s="122">
        <v>1952</v>
      </c>
      <c r="L26" s="122">
        <v>1687</v>
      </c>
      <c r="M26" s="124">
        <v>1480</v>
      </c>
      <c r="N26" s="122">
        <v>1076</v>
      </c>
      <c r="O26" s="122">
        <v>1319</v>
      </c>
      <c r="P26" s="123"/>
    </row>
    <row r="27" spans="1:16" s="1" customFormat="1" x14ac:dyDescent="0.25">
      <c r="A27" s="28"/>
      <c r="B27" s="121">
        <v>2013</v>
      </c>
      <c r="C27" s="122">
        <v>107974</v>
      </c>
      <c r="D27" s="122">
        <v>56411</v>
      </c>
      <c r="E27" s="122">
        <v>47315</v>
      </c>
      <c r="F27" s="122">
        <v>41863</v>
      </c>
      <c r="G27" s="122">
        <v>30723</v>
      </c>
      <c r="H27" s="122">
        <v>9918</v>
      </c>
      <c r="I27" s="123"/>
      <c r="J27" s="122">
        <v>16243</v>
      </c>
      <c r="K27" s="122">
        <v>2371</v>
      </c>
      <c r="L27" s="122">
        <v>2126</v>
      </c>
      <c r="M27" s="122">
        <v>1852</v>
      </c>
      <c r="N27" s="122">
        <v>1409</v>
      </c>
      <c r="O27" s="122">
        <v>1089</v>
      </c>
      <c r="P27" s="123"/>
    </row>
    <row r="28" spans="1:16" s="1" customFormat="1" x14ac:dyDescent="0.25">
      <c r="A28" s="28"/>
      <c r="B28" s="121">
        <v>2012</v>
      </c>
      <c r="C28" s="122">
        <v>56468</v>
      </c>
      <c r="D28" s="122">
        <v>7553</v>
      </c>
      <c r="E28" s="122">
        <v>5895</v>
      </c>
      <c r="F28" s="122">
        <v>5134</v>
      </c>
      <c r="G28" s="122">
        <v>3824</v>
      </c>
      <c r="H28" s="122">
        <v>5320</v>
      </c>
      <c r="I28" s="123"/>
      <c r="J28" s="122">
        <v>15177</v>
      </c>
      <c r="K28" s="122">
        <v>1494</v>
      </c>
      <c r="L28" s="122">
        <v>1314</v>
      </c>
      <c r="M28" s="122">
        <v>1152</v>
      </c>
      <c r="N28" s="122">
        <v>887</v>
      </c>
      <c r="O28" s="122">
        <v>1286</v>
      </c>
      <c r="P28" s="123"/>
    </row>
    <row r="29" spans="1:16" s="1" customFormat="1" x14ac:dyDescent="0.25">
      <c r="B29" s="121">
        <v>2011</v>
      </c>
      <c r="C29" s="122">
        <v>56559</v>
      </c>
      <c r="D29" s="122">
        <v>7461</v>
      </c>
      <c r="E29" s="122">
        <v>5699</v>
      </c>
      <c r="F29" s="122">
        <v>4905</v>
      </c>
      <c r="G29" s="122">
        <v>3759</v>
      </c>
      <c r="H29" s="122">
        <v>6818</v>
      </c>
      <c r="I29" s="123"/>
      <c r="J29" s="122">
        <v>14952</v>
      </c>
      <c r="K29" s="122">
        <v>1413</v>
      </c>
      <c r="L29" s="122">
        <v>1232</v>
      </c>
      <c r="M29" s="122">
        <v>1095</v>
      </c>
      <c r="N29" s="122">
        <v>831</v>
      </c>
      <c r="O29" s="122">
        <v>1228</v>
      </c>
      <c r="P29" s="123"/>
    </row>
    <row r="30" spans="1:16" s="1" customFormat="1" x14ac:dyDescent="0.25">
      <c r="A30" s="29"/>
      <c r="B30" s="121">
        <v>2010</v>
      </c>
      <c r="C30" s="122">
        <v>53798</v>
      </c>
      <c r="D30" s="122">
        <v>3719</v>
      </c>
      <c r="E30" s="122">
        <v>2747</v>
      </c>
      <c r="F30" s="122">
        <v>2146</v>
      </c>
      <c r="G30" s="122">
        <v>1461</v>
      </c>
      <c r="H30" s="122">
        <v>4818</v>
      </c>
      <c r="I30" s="123"/>
      <c r="J30" s="122">
        <v>14637</v>
      </c>
      <c r="K30" s="122">
        <v>1480</v>
      </c>
      <c r="L30" s="122">
        <v>1260</v>
      </c>
      <c r="M30" s="122">
        <v>1093</v>
      </c>
      <c r="N30" s="122">
        <v>784</v>
      </c>
      <c r="O30" s="122">
        <v>1117</v>
      </c>
      <c r="P30" s="123"/>
    </row>
    <row r="31" spans="1:16" s="1" customFormat="1" x14ac:dyDescent="0.25">
      <c r="A31" s="18"/>
      <c r="B31" s="121">
        <v>2009</v>
      </c>
      <c r="C31" s="122">
        <v>55097</v>
      </c>
      <c r="D31" s="122">
        <v>3656</v>
      </c>
      <c r="E31" s="122">
        <v>2761</v>
      </c>
      <c r="F31" s="122">
        <v>2302</v>
      </c>
      <c r="G31" s="122">
        <v>1501</v>
      </c>
      <c r="H31" s="122">
        <v>4941</v>
      </c>
      <c r="I31" s="123"/>
      <c r="J31" s="122">
        <v>14369</v>
      </c>
      <c r="K31" s="122">
        <v>1076</v>
      </c>
      <c r="L31" s="122">
        <v>905</v>
      </c>
      <c r="M31" s="122">
        <v>792</v>
      </c>
      <c r="N31" s="122">
        <v>584</v>
      </c>
      <c r="O31" s="122">
        <v>1456</v>
      </c>
      <c r="P31" s="123"/>
    </row>
    <row r="32" spans="1:16" s="1" customFormat="1" x14ac:dyDescent="0.25">
      <c r="A32" s="33"/>
      <c r="B32" s="121">
        <v>2008</v>
      </c>
      <c r="C32" s="122">
        <v>56716</v>
      </c>
      <c r="D32" s="122">
        <v>4498</v>
      </c>
      <c r="E32" s="122">
        <v>3404</v>
      </c>
      <c r="F32" s="122">
        <v>2804</v>
      </c>
      <c r="G32" s="122">
        <v>1866</v>
      </c>
      <c r="H32" s="122">
        <v>5084</v>
      </c>
      <c r="I32" s="123"/>
      <c r="J32" s="122">
        <v>14475</v>
      </c>
      <c r="K32" s="122">
        <v>1323</v>
      </c>
      <c r="L32" s="122">
        <v>1071</v>
      </c>
      <c r="M32" s="122">
        <v>905</v>
      </c>
      <c r="N32" s="122">
        <v>653</v>
      </c>
      <c r="O32" s="122">
        <v>1039</v>
      </c>
      <c r="P32" s="123"/>
    </row>
    <row r="33" spans="1:16" s="1" customFormat="1" x14ac:dyDescent="0.2">
      <c r="A33" s="32"/>
      <c r="B33" s="157" t="s">
        <v>3</v>
      </c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</row>
    <row r="34" spans="1:16" s="1" customFormat="1" x14ac:dyDescent="0.25">
      <c r="A34" s="32"/>
      <c r="B34" s="115" t="s">
        <v>28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</row>
    <row r="35" spans="1:16" s="1" customFormat="1" x14ac:dyDescent="0.25">
      <c r="A35" s="32"/>
      <c r="B35" s="118">
        <v>2022</v>
      </c>
      <c r="C35" s="119">
        <v>103581</v>
      </c>
      <c r="D35" s="119">
        <v>8183</v>
      </c>
      <c r="E35" s="125"/>
      <c r="F35" s="126"/>
      <c r="G35" s="125"/>
      <c r="H35" s="119">
        <v>12019</v>
      </c>
      <c r="I35" s="123" t="s">
        <v>301</v>
      </c>
      <c r="J35" s="119">
        <v>3734</v>
      </c>
      <c r="K35" s="119">
        <v>250</v>
      </c>
      <c r="L35" s="125"/>
      <c r="M35" s="126"/>
      <c r="N35" s="125"/>
      <c r="O35" s="122" t="s">
        <v>159</v>
      </c>
      <c r="P35" s="120"/>
    </row>
    <row r="36" spans="1:16" s="1" customFormat="1" x14ac:dyDescent="0.25">
      <c r="A36" s="32"/>
      <c r="B36" s="121">
        <v>2021</v>
      </c>
      <c r="C36" s="122">
        <v>106827</v>
      </c>
      <c r="D36" s="122">
        <v>8316</v>
      </c>
      <c r="E36" s="122">
        <v>5408</v>
      </c>
      <c r="F36" s="127"/>
      <c r="G36" s="128"/>
      <c r="H36" s="122">
        <v>12433</v>
      </c>
      <c r="I36" s="123" t="s">
        <v>300</v>
      </c>
      <c r="J36" s="122">
        <v>3814</v>
      </c>
      <c r="K36" s="122">
        <v>178</v>
      </c>
      <c r="L36" s="122">
        <v>131</v>
      </c>
      <c r="M36" s="127"/>
      <c r="N36" s="128"/>
      <c r="O36" s="122">
        <v>559</v>
      </c>
      <c r="P36" s="123" t="s">
        <v>300</v>
      </c>
    </row>
    <row r="37" spans="1:16" s="1" customFormat="1" ht="15.75" x14ac:dyDescent="0.25">
      <c r="A37" s="17"/>
      <c r="B37" s="121">
        <v>2020</v>
      </c>
      <c r="C37" s="122">
        <v>108363</v>
      </c>
      <c r="D37" s="122">
        <v>7721</v>
      </c>
      <c r="E37" s="122">
        <v>5132</v>
      </c>
      <c r="F37" s="122">
        <v>4025</v>
      </c>
      <c r="G37" s="128"/>
      <c r="H37" s="122">
        <v>10726</v>
      </c>
      <c r="I37" s="123"/>
      <c r="J37" s="122">
        <v>5974</v>
      </c>
      <c r="K37" s="122">
        <v>388</v>
      </c>
      <c r="L37" s="122">
        <v>137</v>
      </c>
      <c r="M37" s="122">
        <v>111</v>
      </c>
      <c r="N37" s="128"/>
      <c r="O37" s="122">
        <v>2159</v>
      </c>
      <c r="P37" s="123"/>
    </row>
    <row r="38" spans="1:16" s="1" customFormat="1" x14ac:dyDescent="0.25">
      <c r="A38" s="32"/>
      <c r="B38" s="121">
        <v>2019</v>
      </c>
      <c r="C38" s="122">
        <v>112380</v>
      </c>
      <c r="D38" s="122">
        <v>8768</v>
      </c>
      <c r="E38" s="122">
        <v>5997</v>
      </c>
      <c r="F38" s="122">
        <v>4796</v>
      </c>
      <c r="G38" s="128"/>
      <c r="H38" s="122">
        <v>11332</v>
      </c>
      <c r="I38" s="123"/>
      <c r="J38" s="122">
        <v>6434</v>
      </c>
      <c r="K38" s="122">
        <v>438</v>
      </c>
      <c r="L38" s="122">
        <v>296</v>
      </c>
      <c r="M38" s="122">
        <v>131</v>
      </c>
      <c r="N38" s="128"/>
      <c r="O38" s="122">
        <v>958</v>
      </c>
      <c r="P38" s="123"/>
    </row>
    <row r="39" spans="1:16" s="1" customFormat="1" x14ac:dyDescent="0.25">
      <c r="A39" s="32"/>
      <c r="B39" s="121">
        <v>2018</v>
      </c>
      <c r="C39" s="122">
        <v>115609</v>
      </c>
      <c r="D39" s="122">
        <v>12485</v>
      </c>
      <c r="E39" s="124">
        <v>9156</v>
      </c>
      <c r="F39" s="122">
        <v>7507</v>
      </c>
      <c r="G39" s="128"/>
      <c r="H39" s="122">
        <v>12716</v>
      </c>
      <c r="I39" s="123"/>
      <c r="J39" s="122">
        <v>6952</v>
      </c>
      <c r="K39" s="122">
        <v>541</v>
      </c>
      <c r="L39" s="122">
        <v>383</v>
      </c>
      <c r="M39" s="122">
        <v>289</v>
      </c>
      <c r="N39" s="128"/>
      <c r="O39" s="122">
        <v>961</v>
      </c>
      <c r="P39" s="123"/>
    </row>
    <row r="40" spans="1:16" s="1" customFormat="1" ht="15.75" x14ac:dyDescent="0.25">
      <c r="A40" s="17"/>
      <c r="B40" s="121">
        <v>2017</v>
      </c>
      <c r="C40" s="122">
        <v>116339</v>
      </c>
      <c r="D40" s="122">
        <v>11212</v>
      </c>
      <c r="E40" s="122">
        <v>6778</v>
      </c>
      <c r="F40" s="124">
        <v>5249</v>
      </c>
      <c r="G40" s="122">
        <v>3351</v>
      </c>
      <c r="H40" s="122">
        <v>12776</v>
      </c>
      <c r="I40" s="123"/>
      <c r="J40" s="122">
        <v>7215</v>
      </c>
      <c r="K40" s="122">
        <v>638</v>
      </c>
      <c r="L40" s="122">
        <v>472</v>
      </c>
      <c r="M40" s="124">
        <v>378</v>
      </c>
      <c r="N40" s="122">
        <v>124</v>
      </c>
      <c r="O40" s="122">
        <v>782</v>
      </c>
      <c r="P40" s="123"/>
    </row>
    <row r="41" spans="1:16" s="1" customFormat="1" x14ac:dyDescent="0.25">
      <c r="A41" s="32"/>
      <c r="B41" s="121">
        <v>2016</v>
      </c>
      <c r="C41" s="122">
        <v>117177</v>
      </c>
      <c r="D41" s="122">
        <v>11757</v>
      </c>
      <c r="E41" s="122">
        <v>7522</v>
      </c>
      <c r="F41" s="124">
        <v>5848</v>
      </c>
      <c r="G41" s="122">
        <v>3624</v>
      </c>
      <c r="H41" s="122">
        <v>12421</v>
      </c>
      <c r="I41" s="123"/>
      <c r="J41" s="122">
        <v>7325</v>
      </c>
      <c r="K41" s="122">
        <v>633</v>
      </c>
      <c r="L41" s="122">
        <v>498</v>
      </c>
      <c r="M41" s="124">
        <v>399</v>
      </c>
      <c r="N41" s="122">
        <v>156</v>
      </c>
      <c r="O41" s="122">
        <v>754</v>
      </c>
      <c r="P41" s="123"/>
    </row>
    <row r="42" spans="1:16" s="1" customFormat="1" x14ac:dyDescent="0.25">
      <c r="A42" s="32"/>
      <c r="B42" s="121">
        <v>2015</v>
      </c>
      <c r="C42" s="122">
        <v>118594</v>
      </c>
      <c r="D42" s="122">
        <v>15287</v>
      </c>
      <c r="E42" s="122">
        <v>9909</v>
      </c>
      <c r="F42" s="122">
        <v>7721</v>
      </c>
      <c r="G42" s="122">
        <v>4618</v>
      </c>
      <c r="H42" s="122">
        <v>13071</v>
      </c>
      <c r="I42" s="123"/>
      <c r="J42" s="122">
        <v>7389</v>
      </c>
      <c r="K42" s="122">
        <v>708</v>
      </c>
      <c r="L42" s="122">
        <v>548</v>
      </c>
      <c r="M42" s="124">
        <v>471</v>
      </c>
      <c r="N42" s="122">
        <v>271</v>
      </c>
      <c r="O42" s="122">
        <v>735</v>
      </c>
      <c r="P42" s="123"/>
    </row>
    <row r="43" spans="1:16" s="1" customFormat="1" x14ac:dyDescent="0.25">
      <c r="A43" s="32"/>
      <c r="B43" s="121">
        <v>2014</v>
      </c>
      <c r="C43" s="122">
        <v>115164</v>
      </c>
      <c r="D43" s="122">
        <v>28018</v>
      </c>
      <c r="E43" s="122">
        <v>20486</v>
      </c>
      <c r="F43" s="122">
        <v>16455</v>
      </c>
      <c r="G43" s="122">
        <v>10285</v>
      </c>
      <c r="H43" s="122">
        <v>12076</v>
      </c>
      <c r="I43" s="123"/>
      <c r="J43" s="122">
        <v>7503</v>
      </c>
      <c r="K43" s="122">
        <v>714</v>
      </c>
      <c r="L43" s="122">
        <v>563</v>
      </c>
      <c r="M43" s="124">
        <v>492</v>
      </c>
      <c r="N43" s="122">
        <v>315</v>
      </c>
      <c r="O43" s="122">
        <v>810</v>
      </c>
      <c r="P43" s="123"/>
    </row>
    <row r="44" spans="1:16" s="1" customFormat="1" x14ac:dyDescent="0.25">
      <c r="A44" s="28"/>
      <c r="B44" s="121">
        <v>2013</v>
      </c>
      <c r="C44" s="122">
        <v>95464</v>
      </c>
      <c r="D44" s="122">
        <v>54848</v>
      </c>
      <c r="E44" s="122">
        <v>45856</v>
      </c>
      <c r="F44" s="122">
        <v>40509</v>
      </c>
      <c r="G44" s="122">
        <v>29589</v>
      </c>
      <c r="H44" s="122">
        <v>9410</v>
      </c>
      <c r="I44" s="123"/>
      <c r="J44" s="122">
        <v>7396</v>
      </c>
      <c r="K44" s="122">
        <v>1133</v>
      </c>
      <c r="L44" s="122">
        <v>969</v>
      </c>
      <c r="M44" s="122">
        <v>809</v>
      </c>
      <c r="N44" s="122">
        <v>588</v>
      </c>
      <c r="O44" s="122">
        <v>630</v>
      </c>
      <c r="P44" s="123"/>
    </row>
    <row r="45" spans="1:16" s="1" customFormat="1" x14ac:dyDescent="0.25">
      <c r="B45" s="121">
        <v>2012</v>
      </c>
      <c r="C45" s="122">
        <v>45013</v>
      </c>
      <c r="D45" s="122">
        <v>6186</v>
      </c>
      <c r="E45" s="122">
        <v>4625</v>
      </c>
      <c r="F45" s="122">
        <v>3960</v>
      </c>
      <c r="G45" s="122">
        <v>2841</v>
      </c>
      <c r="H45" s="122">
        <v>4823</v>
      </c>
      <c r="I45" s="123"/>
      <c r="J45" s="122">
        <v>7104</v>
      </c>
      <c r="K45" s="122">
        <v>562</v>
      </c>
      <c r="L45" s="122">
        <v>454</v>
      </c>
      <c r="M45" s="122">
        <v>383</v>
      </c>
      <c r="N45" s="122">
        <v>270</v>
      </c>
      <c r="O45" s="122">
        <v>811</v>
      </c>
      <c r="P45" s="123"/>
    </row>
    <row r="46" spans="1:16" s="1" customFormat="1" x14ac:dyDescent="0.25">
      <c r="A46" s="28"/>
      <c r="B46" s="121">
        <v>2011</v>
      </c>
      <c r="C46" s="122">
        <v>45884</v>
      </c>
      <c r="D46" s="122">
        <v>6481</v>
      </c>
      <c r="E46" s="122">
        <v>4790</v>
      </c>
      <c r="F46" s="122">
        <v>4068</v>
      </c>
      <c r="G46" s="122">
        <v>3037</v>
      </c>
      <c r="H46" s="122">
        <v>6223</v>
      </c>
      <c r="I46" s="123"/>
      <c r="J46" s="122">
        <v>7256</v>
      </c>
      <c r="K46" s="122">
        <v>643</v>
      </c>
      <c r="L46" s="122">
        <v>525</v>
      </c>
      <c r="M46" s="122">
        <v>455</v>
      </c>
      <c r="N46" s="122">
        <v>303</v>
      </c>
      <c r="O46" s="122">
        <v>681</v>
      </c>
      <c r="P46" s="123"/>
    </row>
    <row r="47" spans="1:16" s="1" customFormat="1" x14ac:dyDescent="0.2">
      <c r="A47" s="34"/>
      <c r="B47" s="121">
        <v>2010</v>
      </c>
      <c r="C47" s="122">
        <v>43588</v>
      </c>
      <c r="D47" s="122">
        <v>3043</v>
      </c>
      <c r="E47" s="122">
        <v>2115</v>
      </c>
      <c r="F47" s="122">
        <v>1566</v>
      </c>
      <c r="G47" s="122">
        <v>966</v>
      </c>
      <c r="H47" s="122">
        <v>4315</v>
      </c>
      <c r="I47" s="123"/>
      <c r="J47" s="122">
        <v>7214</v>
      </c>
      <c r="K47" s="122">
        <v>864</v>
      </c>
      <c r="L47" s="122">
        <v>715</v>
      </c>
      <c r="M47" s="122">
        <v>625</v>
      </c>
      <c r="N47" s="122">
        <v>415</v>
      </c>
      <c r="O47" s="122">
        <v>634</v>
      </c>
      <c r="P47" s="123"/>
    </row>
    <row r="48" spans="1:16" s="1" customFormat="1" x14ac:dyDescent="0.25">
      <c r="A48" s="14"/>
      <c r="B48" s="121">
        <v>2009</v>
      </c>
      <c r="C48" s="122">
        <v>44875</v>
      </c>
      <c r="D48" s="122">
        <v>2891</v>
      </c>
      <c r="E48" s="122">
        <v>2067</v>
      </c>
      <c r="F48" s="122">
        <v>1663</v>
      </c>
      <c r="G48" s="122">
        <v>967</v>
      </c>
      <c r="H48" s="122">
        <v>4298</v>
      </c>
      <c r="I48" s="123"/>
      <c r="J48" s="122">
        <v>7039</v>
      </c>
      <c r="K48" s="122">
        <v>494</v>
      </c>
      <c r="L48" s="122">
        <v>376</v>
      </c>
      <c r="M48" s="122">
        <v>321</v>
      </c>
      <c r="N48" s="122">
        <v>208</v>
      </c>
      <c r="O48" s="122">
        <v>929</v>
      </c>
      <c r="P48" s="123"/>
    </row>
    <row r="49" spans="1:17" s="1" customFormat="1" x14ac:dyDescent="0.25">
      <c r="A49" s="14"/>
      <c r="B49" s="121">
        <v>2008</v>
      </c>
      <c r="C49" s="122">
        <v>46834</v>
      </c>
      <c r="D49" s="122">
        <v>3561</v>
      </c>
      <c r="E49" s="122">
        <v>2523</v>
      </c>
      <c r="F49" s="122">
        <v>1992</v>
      </c>
      <c r="G49" s="122">
        <v>1193</v>
      </c>
      <c r="H49" s="122">
        <v>4636</v>
      </c>
      <c r="I49" s="123"/>
      <c r="J49" s="122">
        <v>7267</v>
      </c>
      <c r="K49" s="122">
        <v>603</v>
      </c>
      <c r="L49" s="122">
        <v>416</v>
      </c>
      <c r="M49" s="122">
        <v>321</v>
      </c>
      <c r="N49" s="122">
        <v>194</v>
      </c>
      <c r="O49" s="122">
        <v>593</v>
      </c>
      <c r="P49" s="123"/>
    </row>
    <row r="50" spans="1:17" s="1" customFormat="1" x14ac:dyDescent="0.25">
      <c r="A50" s="14"/>
      <c r="B50" s="115" t="s">
        <v>29</v>
      </c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</row>
    <row r="51" spans="1:17" s="1" customFormat="1" x14ac:dyDescent="0.25">
      <c r="A51" s="14"/>
      <c r="B51" s="118">
        <v>2022</v>
      </c>
      <c r="C51" s="119">
        <v>19772</v>
      </c>
      <c r="D51" s="119">
        <v>1431</v>
      </c>
      <c r="E51" s="125"/>
      <c r="F51" s="126"/>
      <c r="G51" s="125"/>
      <c r="H51" s="119">
        <v>611</v>
      </c>
      <c r="I51" s="123" t="s">
        <v>301</v>
      </c>
      <c r="J51" s="119">
        <v>13532</v>
      </c>
      <c r="K51" s="119">
        <v>1188</v>
      </c>
      <c r="L51" s="125"/>
      <c r="M51" s="126"/>
      <c r="N51" s="125"/>
      <c r="O51" s="122" t="s">
        <v>159</v>
      </c>
      <c r="P51" s="120"/>
    </row>
    <row r="52" spans="1:17" s="1" customFormat="1" x14ac:dyDescent="0.25">
      <c r="A52" s="14"/>
      <c r="B52" s="121">
        <v>2021</v>
      </c>
      <c r="C52" s="122">
        <v>19173</v>
      </c>
      <c r="D52" s="122">
        <v>1463</v>
      </c>
      <c r="E52" s="122">
        <v>1321</v>
      </c>
      <c r="F52" s="127"/>
      <c r="G52" s="128"/>
      <c r="H52" s="122">
        <v>923</v>
      </c>
      <c r="I52" s="123" t="s">
        <v>300</v>
      </c>
      <c r="J52" s="122">
        <v>13122</v>
      </c>
      <c r="K52" s="122">
        <v>1201</v>
      </c>
      <c r="L52" s="122">
        <v>1053</v>
      </c>
      <c r="M52" s="127"/>
      <c r="N52" s="128"/>
      <c r="O52" s="122">
        <v>842</v>
      </c>
      <c r="P52" s="123" t="s">
        <v>300</v>
      </c>
    </row>
    <row r="53" spans="1:17" s="1" customFormat="1" x14ac:dyDescent="0.25">
      <c r="A53" s="14"/>
      <c r="B53" s="121">
        <v>2020</v>
      </c>
      <c r="C53" s="122">
        <v>18544</v>
      </c>
      <c r="D53" s="122">
        <v>1334</v>
      </c>
      <c r="E53" s="122">
        <v>1206</v>
      </c>
      <c r="F53" s="122">
        <v>1085</v>
      </c>
      <c r="G53" s="128"/>
      <c r="H53" s="122">
        <v>647</v>
      </c>
      <c r="I53" s="123"/>
      <c r="J53" s="122">
        <v>12720</v>
      </c>
      <c r="K53" s="122">
        <v>1044</v>
      </c>
      <c r="L53" s="122">
        <v>912</v>
      </c>
      <c r="M53" s="122">
        <v>798</v>
      </c>
      <c r="N53" s="128"/>
      <c r="O53" s="122">
        <v>681</v>
      </c>
      <c r="P53" s="123"/>
    </row>
    <row r="54" spans="1:17" s="1" customFormat="1" x14ac:dyDescent="0.25">
      <c r="A54" s="14"/>
      <c r="B54" s="121">
        <v>2019</v>
      </c>
      <c r="C54" s="122">
        <v>17970</v>
      </c>
      <c r="D54" s="122">
        <v>1470</v>
      </c>
      <c r="E54" s="122">
        <v>1348</v>
      </c>
      <c r="F54" s="122">
        <v>1254</v>
      </c>
      <c r="G54" s="128"/>
      <c r="H54" s="122">
        <v>719</v>
      </c>
      <c r="I54" s="123"/>
      <c r="J54" s="122">
        <v>12472</v>
      </c>
      <c r="K54" s="122">
        <v>1212</v>
      </c>
      <c r="L54" s="122">
        <v>1073</v>
      </c>
      <c r="M54" s="122">
        <v>975</v>
      </c>
      <c r="N54" s="128"/>
      <c r="O54" s="122">
        <v>740</v>
      </c>
      <c r="P54" s="123"/>
      <c r="Q54" s="58"/>
    </row>
    <row r="55" spans="1:17" s="1" customFormat="1" x14ac:dyDescent="0.25">
      <c r="A55" s="14"/>
      <c r="B55" s="121">
        <v>2018</v>
      </c>
      <c r="C55" s="122">
        <v>17278</v>
      </c>
      <c r="D55" s="122">
        <v>1319</v>
      </c>
      <c r="E55" s="124">
        <v>1214</v>
      </c>
      <c r="F55" s="122">
        <v>1139</v>
      </c>
      <c r="G55" s="128"/>
      <c r="H55" s="122">
        <v>750</v>
      </c>
      <c r="I55" s="123"/>
      <c r="J55" s="122">
        <v>11920</v>
      </c>
      <c r="K55" s="122">
        <v>1035</v>
      </c>
      <c r="L55" s="122">
        <v>930</v>
      </c>
      <c r="M55" s="122">
        <v>824</v>
      </c>
      <c r="N55" s="128"/>
      <c r="O55" s="122">
        <v>635</v>
      </c>
      <c r="P55" s="123"/>
      <c r="Q55" s="58"/>
    </row>
    <row r="56" spans="1:17" s="1" customFormat="1" ht="15.75" x14ac:dyDescent="0.25">
      <c r="A56" s="17"/>
      <c r="B56" s="121">
        <v>2017</v>
      </c>
      <c r="C56" s="122">
        <v>16589</v>
      </c>
      <c r="D56" s="122">
        <v>1597</v>
      </c>
      <c r="E56" s="122">
        <v>1479</v>
      </c>
      <c r="F56" s="124">
        <v>1362</v>
      </c>
      <c r="G56" s="122">
        <v>1148</v>
      </c>
      <c r="H56" s="122">
        <v>623</v>
      </c>
      <c r="I56" s="123"/>
      <c r="J56" s="122">
        <v>11536</v>
      </c>
      <c r="K56" s="122">
        <v>1178</v>
      </c>
      <c r="L56" s="122">
        <v>1051</v>
      </c>
      <c r="M56" s="124">
        <v>938</v>
      </c>
      <c r="N56" s="122">
        <v>734</v>
      </c>
      <c r="O56" s="122">
        <v>646</v>
      </c>
      <c r="P56" s="123"/>
      <c r="Q56" s="58"/>
    </row>
    <row r="57" spans="1:17" s="1" customFormat="1" x14ac:dyDescent="0.25">
      <c r="A57" s="14"/>
      <c r="B57" s="121">
        <v>2016</v>
      </c>
      <c r="C57" s="122">
        <v>15667</v>
      </c>
      <c r="D57" s="122">
        <v>1471</v>
      </c>
      <c r="E57" s="122">
        <v>1360</v>
      </c>
      <c r="F57" s="124">
        <v>1267</v>
      </c>
      <c r="G57" s="122">
        <v>1060</v>
      </c>
      <c r="H57" s="122">
        <v>671</v>
      </c>
      <c r="I57" s="123"/>
      <c r="J57" s="122">
        <v>10978</v>
      </c>
      <c r="K57" s="122">
        <v>1121</v>
      </c>
      <c r="L57" s="122">
        <v>1012</v>
      </c>
      <c r="M57" s="124">
        <v>887</v>
      </c>
      <c r="N57" s="122">
        <v>681</v>
      </c>
      <c r="O57" s="122">
        <v>629</v>
      </c>
      <c r="P57" s="123"/>
      <c r="Q57" s="58"/>
    </row>
    <row r="58" spans="1:17" s="1" customFormat="1" x14ac:dyDescent="0.25">
      <c r="A58" s="14"/>
      <c r="B58" s="121">
        <v>2015</v>
      </c>
      <c r="C58" s="122">
        <v>14833</v>
      </c>
      <c r="D58" s="122">
        <v>1805</v>
      </c>
      <c r="E58" s="122">
        <v>1640</v>
      </c>
      <c r="F58" s="122">
        <v>1487</v>
      </c>
      <c r="G58" s="122">
        <v>1260</v>
      </c>
      <c r="H58" s="122">
        <v>692</v>
      </c>
      <c r="I58" s="123"/>
      <c r="J58" s="122">
        <v>10421</v>
      </c>
      <c r="K58" s="122">
        <v>1273</v>
      </c>
      <c r="L58" s="122">
        <v>1156</v>
      </c>
      <c r="M58" s="124">
        <v>1013</v>
      </c>
      <c r="N58" s="122">
        <v>788</v>
      </c>
      <c r="O58" s="122">
        <v>594</v>
      </c>
      <c r="P58" s="123"/>
      <c r="Q58" s="59"/>
    </row>
    <row r="59" spans="1:17" s="1" customFormat="1" x14ac:dyDescent="0.25">
      <c r="A59" s="14"/>
      <c r="B59" s="121">
        <v>2014</v>
      </c>
      <c r="C59" s="122">
        <v>13601</v>
      </c>
      <c r="D59" s="122">
        <v>1564</v>
      </c>
      <c r="E59" s="122">
        <v>1433</v>
      </c>
      <c r="F59" s="122">
        <v>1326</v>
      </c>
      <c r="G59" s="122">
        <v>1099</v>
      </c>
      <c r="H59" s="122">
        <v>570</v>
      </c>
      <c r="I59" s="123"/>
      <c r="J59" s="122">
        <v>9670</v>
      </c>
      <c r="K59" s="122">
        <v>1238</v>
      </c>
      <c r="L59" s="122">
        <v>1124</v>
      </c>
      <c r="M59" s="124">
        <v>988</v>
      </c>
      <c r="N59" s="122">
        <v>761</v>
      </c>
      <c r="O59" s="122">
        <v>509</v>
      </c>
      <c r="P59" s="123"/>
      <c r="Q59" s="59"/>
    </row>
    <row r="60" spans="1:17" s="1" customFormat="1" x14ac:dyDescent="0.25">
      <c r="A60" s="28"/>
      <c r="B60" s="121">
        <v>2013</v>
      </c>
      <c r="C60" s="122">
        <v>12510</v>
      </c>
      <c r="D60" s="122">
        <v>1563</v>
      </c>
      <c r="E60" s="122">
        <v>1459</v>
      </c>
      <c r="F60" s="122">
        <v>1354</v>
      </c>
      <c r="G60" s="122">
        <v>1134</v>
      </c>
      <c r="H60" s="122">
        <v>508</v>
      </c>
      <c r="I60" s="123"/>
      <c r="J60" s="122">
        <v>8847</v>
      </c>
      <c r="K60" s="122">
        <v>1238</v>
      </c>
      <c r="L60" s="122">
        <v>1157</v>
      </c>
      <c r="M60" s="122">
        <v>1043</v>
      </c>
      <c r="N60" s="122">
        <v>821</v>
      </c>
      <c r="O60" s="122">
        <v>459</v>
      </c>
      <c r="P60" s="123"/>
      <c r="Q60" s="59"/>
    </row>
    <row r="61" spans="1:17" s="1" customFormat="1" x14ac:dyDescent="0.25">
      <c r="A61" s="14"/>
      <c r="B61" s="121">
        <v>2012</v>
      </c>
      <c r="C61" s="122">
        <v>11455</v>
      </c>
      <c r="D61" s="122">
        <v>1367</v>
      </c>
      <c r="E61" s="122">
        <v>1270</v>
      </c>
      <c r="F61" s="122">
        <v>1174</v>
      </c>
      <c r="G61" s="122">
        <v>983</v>
      </c>
      <c r="H61" s="122">
        <v>497</v>
      </c>
      <c r="I61" s="123"/>
      <c r="J61" s="122">
        <v>8073</v>
      </c>
      <c r="K61" s="122">
        <v>932</v>
      </c>
      <c r="L61" s="122">
        <v>860</v>
      </c>
      <c r="M61" s="122">
        <v>769</v>
      </c>
      <c r="N61" s="122">
        <v>617</v>
      </c>
      <c r="O61" s="122">
        <v>475</v>
      </c>
      <c r="P61" s="123"/>
      <c r="Q61" s="59"/>
    </row>
    <row r="62" spans="1:17" s="1" customFormat="1" x14ac:dyDescent="0.25">
      <c r="A62" s="14"/>
      <c r="B62" s="121">
        <v>2011</v>
      </c>
      <c r="C62" s="122">
        <v>10675</v>
      </c>
      <c r="D62" s="122">
        <v>980</v>
      </c>
      <c r="E62" s="122">
        <v>909</v>
      </c>
      <c r="F62" s="122">
        <v>837</v>
      </c>
      <c r="G62" s="122">
        <v>722</v>
      </c>
      <c r="H62" s="122">
        <v>595</v>
      </c>
      <c r="I62" s="123"/>
      <c r="J62" s="122">
        <v>7696</v>
      </c>
      <c r="K62" s="122">
        <v>770</v>
      </c>
      <c r="L62" s="122">
        <v>707</v>
      </c>
      <c r="M62" s="122">
        <v>640</v>
      </c>
      <c r="N62" s="122">
        <v>528</v>
      </c>
      <c r="O62" s="122">
        <v>547</v>
      </c>
      <c r="P62" s="123"/>
      <c r="Q62" s="59"/>
    </row>
    <row r="63" spans="1:17" s="1" customFormat="1" x14ac:dyDescent="0.25">
      <c r="A63" s="14"/>
      <c r="B63" s="121">
        <v>2010</v>
      </c>
      <c r="C63" s="122">
        <v>10210</v>
      </c>
      <c r="D63" s="122">
        <v>676</v>
      </c>
      <c r="E63" s="122">
        <v>632</v>
      </c>
      <c r="F63" s="122">
        <v>580</v>
      </c>
      <c r="G63" s="122">
        <v>495</v>
      </c>
      <c r="H63" s="122">
        <v>503</v>
      </c>
      <c r="I63" s="123"/>
      <c r="J63" s="122">
        <v>7423</v>
      </c>
      <c r="K63" s="122">
        <v>616</v>
      </c>
      <c r="L63" s="122">
        <v>545</v>
      </c>
      <c r="M63" s="122">
        <v>468</v>
      </c>
      <c r="N63" s="122">
        <v>369</v>
      </c>
      <c r="O63" s="122">
        <v>483</v>
      </c>
      <c r="P63" s="123"/>
      <c r="Q63" s="59"/>
    </row>
    <row r="64" spans="1:17" s="1" customFormat="1" x14ac:dyDescent="0.25">
      <c r="A64" s="14"/>
      <c r="B64" s="121">
        <v>2009</v>
      </c>
      <c r="C64" s="122">
        <v>10222</v>
      </c>
      <c r="D64" s="122">
        <v>765</v>
      </c>
      <c r="E64" s="122">
        <v>694</v>
      </c>
      <c r="F64" s="122">
        <v>639</v>
      </c>
      <c r="G64" s="122">
        <v>534</v>
      </c>
      <c r="H64" s="122">
        <v>643</v>
      </c>
      <c r="I64" s="123"/>
      <c r="J64" s="122">
        <v>7330</v>
      </c>
      <c r="K64" s="122">
        <v>582</v>
      </c>
      <c r="L64" s="122">
        <v>529</v>
      </c>
      <c r="M64" s="122">
        <v>471</v>
      </c>
      <c r="N64" s="122">
        <v>376</v>
      </c>
      <c r="O64" s="122">
        <v>527</v>
      </c>
      <c r="P64" s="123"/>
      <c r="Q64" s="59"/>
    </row>
    <row r="65" spans="1:17" s="1" customFormat="1" x14ac:dyDescent="0.25">
      <c r="A65" s="14"/>
      <c r="B65" s="121">
        <v>2008</v>
      </c>
      <c r="C65" s="122">
        <v>9882</v>
      </c>
      <c r="D65" s="122">
        <v>937</v>
      </c>
      <c r="E65" s="122">
        <v>881</v>
      </c>
      <c r="F65" s="122">
        <v>812</v>
      </c>
      <c r="G65" s="122">
        <v>673</v>
      </c>
      <c r="H65" s="122">
        <v>448</v>
      </c>
      <c r="I65" s="123"/>
      <c r="J65" s="122">
        <v>7208</v>
      </c>
      <c r="K65" s="122">
        <v>720</v>
      </c>
      <c r="L65" s="122">
        <v>655</v>
      </c>
      <c r="M65" s="122">
        <v>584</v>
      </c>
      <c r="N65" s="122">
        <v>459</v>
      </c>
      <c r="O65" s="122">
        <v>446</v>
      </c>
      <c r="P65" s="123"/>
      <c r="Q65" s="59"/>
    </row>
    <row r="66" spans="1:17" s="1" customFormat="1" x14ac:dyDescent="0.25">
      <c r="A66" s="14"/>
      <c r="B66" s="157" t="s">
        <v>30</v>
      </c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4"/>
      <c r="N66" s="114"/>
      <c r="O66" s="114"/>
      <c r="P66" s="114"/>
    </row>
    <row r="67" spans="1:17" s="1" customFormat="1" x14ac:dyDescent="0.25">
      <c r="A67" s="14"/>
      <c r="B67" s="115" t="s">
        <v>31</v>
      </c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</row>
    <row r="68" spans="1:17" s="1" customFormat="1" x14ac:dyDescent="0.25">
      <c r="A68" s="14"/>
      <c r="B68" s="118">
        <v>2022</v>
      </c>
      <c r="C68" s="119">
        <v>49231</v>
      </c>
      <c r="D68" s="119">
        <v>3384</v>
      </c>
      <c r="E68" s="125"/>
      <c r="F68" s="126"/>
      <c r="G68" s="125"/>
      <c r="H68" s="119">
        <v>5371</v>
      </c>
      <c r="I68" s="123" t="s">
        <v>301</v>
      </c>
      <c r="J68" s="119">
        <v>4111</v>
      </c>
      <c r="K68" s="119">
        <v>299</v>
      </c>
      <c r="L68" s="125"/>
      <c r="M68" s="126"/>
      <c r="N68" s="125"/>
      <c r="O68" s="122" t="s">
        <v>159</v>
      </c>
      <c r="P68" s="120"/>
    </row>
    <row r="69" spans="1:17" s="1" customFormat="1" x14ac:dyDescent="0.25">
      <c r="A69" s="14"/>
      <c r="B69" s="121">
        <v>2021</v>
      </c>
      <c r="C69" s="122">
        <v>51099</v>
      </c>
      <c r="D69" s="122">
        <v>3495</v>
      </c>
      <c r="E69" s="122">
        <v>2405</v>
      </c>
      <c r="F69" s="127"/>
      <c r="G69" s="128"/>
      <c r="H69" s="122">
        <v>5564</v>
      </c>
      <c r="I69" s="123" t="s">
        <v>300</v>
      </c>
      <c r="J69" s="122">
        <v>4042</v>
      </c>
      <c r="K69" s="122">
        <v>305</v>
      </c>
      <c r="L69" s="122">
        <v>270</v>
      </c>
      <c r="M69" s="127"/>
      <c r="N69" s="128"/>
      <c r="O69" s="122">
        <v>311</v>
      </c>
      <c r="P69" s="123" t="s">
        <v>300</v>
      </c>
    </row>
    <row r="70" spans="1:17" s="1" customFormat="1" x14ac:dyDescent="0.25">
      <c r="A70" s="14"/>
      <c r="B70" s="115" t="s">
        <v>32</v>
      </c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</row>
    <row r="71" spans="1:17" s="1" customFormat="1" x14ac:dyDescent="0.25">
      <c r="A71" s="14"/>
      <c r="B71" s="118">
        <v>2022</v>
      </c>
      <c r="C71" s="119">
        <v>20879</v>
      </c>
      <c r="D71" s="119">
        <v>1805</v>
      </c>
      <c r="E71" s="125"/>
      <c r="F71" s="126"/>
      <c r="G71" s="125"/>
      <c r="H71" s="119">
        <v>2226</v>
      </c>
      <c r="I71" s="123" t="s">
        <v>301</v>
      </c>
      <c r="J71" s="119">
        <v>3033</v>
      </c>
      <c r="K71" s="119">
        <v>233</v>
      </c>
      <c r="L71" s="125"/>
      <c r="M71" s="126"/>
      <c r="N71" s="125"/>
      <c r="O71" s="122" t="s">
        <v>159</v>
      </c>
      <c r="P71" s="120"/>
    </row>
    <row r="72" spans="1:17" s="1" customFormat="1" x14ac:dyDescent="0.25">
      <c r="A72" s="14"/>
      <c r="B72" s="121">
        <v>2021</v>
      </c>
      <c r="C72" s="122">
        <v>21296</v>
      </c>
      <c r="D72" s="122">
        <v>1879</v>
      </c>
      <c r="E72" s="122">
        <v>1233</v>
      </c>
      <c r="F72" s="127"/>
      <c r="G72" s="128"/>
      <c r="H72" s="122">
        <v>2383</v>
      </c>
      <c r="I72" s="123" t="s">
        <v>300</v>
      </c>
      <c r="J72" s="122">
        <v>2996</v>
      </c>
      <c r="K72" s="122">
        <v>223</v>
      </c>
      <c r="L72" s="122">
        <v>193</v>
      </c>
      <c r="M72" s="127"/>
      <c r="N72" s="128"/>
      <c r="O72" s="122">
        <v>250</v>
      </c>
      <c r="P72" s="123" t="s">
        <v>300</v>
      </c>
    </row>
    <row r="73" spans="1:17" s="1" customFormat="1" x14ac:dyDescent="0.25">
      <c r="A73" s="14"/>
      <c r="B73" s="115" t="s">
        <v>315</v>
      </c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</row>
    <row r="74" spans="1:17" s="1" customFormat="1" x14ac:dyDescent="0.25">
      <c r="A74" s="14"/>
      <c r="B74" s="118">
        <v>2022</v>
      </c>
      <c r="C74" s="119">
        <v>11236</v>
      </c>
      <c r="D74" s="119">
        <v>718</v>
      </c>
      <c r="E74" s="125"/>
      <c r="F74" s="126"/>
      <c r="G74" s="125"/>
      <c r="H74" s="119">
        <v>956</v>
      </c>
      <c r="I74" s="123" t="s">
        <v>301</v>
      </c>
      <c r="J74" s="119">
        <v>2703</v>
      </c>
      <c r="K74" s="119">
        <v>182</v>
      </c>
      <c r="L74" s="125"/>
      <c r="M74" s="126"/>
      <c r="N74" s="125"/>
      <c r="O74" s="122" t="s">
        <v>159</v>
      </c>
      <c r="P74" s="120"/>
    </row>
    <row r="75" spans="1:17" s="1" customFormat="1" x14ac:dyDescent="0.25">
      <c r="A75" s="14"/>
      <c r="B75" s="121">
        <v>2021</v>
      </c>
      <c r="C75" s="122">
        <v>11404</v>
      </c>
      <c r="D75" s="122">
        <v>741</v>
      </c>
      <c r="E75" s="122">
        <v>554</v>
      </c>
      <c r="F75" s="127"/>
      <c r="G75" s="128"/>
      <c r="H75" s="122">
        <v>971</v>
      </c>
      <c r="I75" s="123" t="s">
        <v>300</v>
      </c>
      <c r="J75" s="122">
        <v>2693</v>
      </c>
      <c r="K75" s="122">
        <v>176</v>
      </c>
      <c r="L75" s="122">
        <v>147</v>
      </c>
      <c r="M75" s="127"/>
      <c r="N75" s="128"/>
      <c r="O75" s="122">
        <v>215</v>
      </c>
      <c r="P75" s="123" t="s">
        <v>300</v>
      </c>
    </row>
    <row r="76" spans="1:17" s="1" customFormat="1" x14ac:dyDescent="0.25">
      <c r="A76" s="14"/>
      <c r="B76" s="115" t="s">
        <v>316</v>
      </c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</row>
    <row r="77" spans="1:17" s="1" customFormat="1" x14ac:dyDescent="0.25">
      <c r="A77" s="14"/>
      <c r="B77" s="118">
        <v>2022</v>
      </c>
      <c r="C77" s="119">
        <v>5151</v>
      </c>
      <c r="D77" s="119">
        <v>487</v>
      </c>
      <c r="E77" s="125"/>
      <c r="F77" s="126"/>
      <c r="G77" s="125"/>
      <c r="H77" s="119">
        <v>485</v>
      </c>
      <c r="I77" s="123" t="s">
        <v>301</v>
      </c>
      <c r="J77" s="119">
        <v>1169</v>
      </c>
      <c r="K77" s="119">
        <v>113</v>
      </c>
      <c r="L77" s="125"/>
      <c r="M77" s="126"/>
      <c r="N77" s="125"/>
      <c r="O77" s="122" t="s">
        <v>159</v>
      </c>
      <c r="P77" s="120"/>
    </row>
    <row r="78" spans="1:17" s="1" customFormat="1" x14ac:dyDescent="0.25">
      <c r="A78" s="14"/>
      <c r="B78" s="121">
        <v>2021</v>
      </c>
      <c r="C78" s="122">
        <v>5197</v>
      </c>
      <c r="D78" s="122">
        <v>523</v>
      </c>
      <c r="E78" s="122">
        <v>352</v>
      </c>
      <c r="F78" s="127"/>
      <c r="G78" s="128"/>
      <c r="H78" s="122">
        <v>628</v>
      </c>
      <c r="I78" s="123" t="s">
        <v>300</v>
      </c>
      <c r="J78" s="122">
        <v>1146</v>
      </c>
      <c r="K78" s="122">
        <v>116</v>
      </c>
      <c r="L78" s="122">
        <v>96</v>
      </c>
      <c r="M78" s="127"/>
      <c r="N78" s="128"/>
      <c r="O78" s="122">
        <v>108</v>
      </c>
      <c r="P78" s="123" t="s">
        <v>300</v>
      </c>
    </row>
    <row r="79" spans="1:17" s="1" customFormat="1" x14ac:dyDescent="0.25">
      <c r="A79" s="14"/>
      <c r="B79" s="115" t="s">
        <v>317</v>
      </c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</row>
    <row r="80" spans="1:17" s="1" customFormat="1" x14ac:dyDescent="0.25">
      <c r="A80" s="14"/>
      <c r="B80" s="118">
        <v>2022</v>
      </c>
      <c r="C80" s="119">
        <v>2554</v>
      </c>
      <c r="D80" s="119">
        <v>224</v>
      </c>
      <c r="E80" s="125"/>
      <c r="F80" s="126"/>
      <c r="G80" s="125"/>
      <c r="H80" s="119">
        <v>230</v>
      </c>
      <c r="I80" s="123" t="s">
        <v>301</v>
      </c>
      <c r="J80" s="119">
        <v>506</v>
      </c>
      <c r="K80" s="119">
        <v>53</v>
      </c>
      <c r="L80" s="125"/>
      <c r="M80" s="126"/>
      <c r="N80" s="125"/>
      <c r="O80" s="122" t="s">
        <v>159</v>
      </c>
      <c r="P80" s="120"/>
    </row>
    <row r="81" spans="1:16" s="1" customFormat="1" x14ac:dyDescent="0.25">
      <c r="A81" s="14"/>
      <c r="B81" s="121">
        <v>2021</v>
      </c>
      <c r="C81" s="122">
        <v>2623</v>
      </c>
      <c r="D81" s="122">
        <v>237</v>
      </c>
      <c r="E81" s="122">
        <v>147</v>
      </c>
      <c r="F81" s="127"/>
      <c r="G81" s="128"/>
      <c r="H81" s="122">
        <v>308</v>
      </c>
      <c r="I81" s="123" t="s">
        <v>300</v>
      </c>
      <c r="J81" s="122">
        <v>486</v>
      </c>
      <c r="K81" s="122">
        <v>40</v>
      </c>
      <c r="L81" s="122">
        <v>38</v>
      </c>
      <c r="M81" s="127"/>
      <c r="N81" s="128"/>
      <c r="O81" s="122">
        <v>37</v>
      </c>
      <c r="P81" s="123" t="s">
        <v>300</v>
      </c>
    </row>
    <row r="82" spans="1:16" s="1" customFormat="1" x14ac:dyDescent="0.25">
      <c r="A82" s="14"/>
      <c r="B82" s="115" t="s">
        <v>33</v>
      </c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</row>
    <row r="83" spans="1:16" s="1" customFormat="1" x14ac:dyDescent="0.25">
      <c r="A83" s="14"/>
      <c r="B83" s="118">
        <v>2022</v>
      </c>
      <c r="C83" s="119">
        <v>16113</v>
      </c>
      <c r="D83" s="119">
        <v>1443</v>
      </c>
      <c r="E83" s="125"/>
      <c r="F83" s="126"/>
      <c r="G83" s="125"/>
      <c r="H83" s="119">
        <v>1570</v>
      </c>
      <c r="I83" s="123" t="s">
        <v>301</v>
      </c>
      <c r="J83" s="119">
        <v>4222</v>
      </c>
      <c r="K83" s="119">
        <v>387</v>
      </c>
      <c r="L83" s="125"/>
      <c r="M83" s="126"/>
      <c r="N83" s="125"/>
      <c r="O83" s="122" t="s">
        <v>159</v>
      </c>
      <c r="P83" s="120"/>
    </row>
    <row r="84" spans="1:16" s="1" customFormat="1" x14ac:dyDescent="0.25">
      <c r="A84" s="14"/>
      <c r="B84" s="121">
        <v>2021</v>
      </c>
      <c r="C84" s="122">
        <v>16084</v>
      </c>
      <c r="D84" s="122">
        <v>1479</v>
      </c>
      <c r="E84" s="122">
        <v>1010</v>
      </c>
      <c r="F84" s="127"/>
      <c r="G84" s="128"/>
      <c r="H84" s="122">
        <v>1697</v>
      </c>
      <c r="I84" s="123" t="s">
        <v>300</v>
      </c>
      <c r="J84" s="122">
        <v>4090</v>
      </c>
      <c r="K84" s="122">
        <v>378</v>
      </c>
      <c r="L84" s="122">
        <v>321</v>
      </c>
      <c r="M84" s="127"/>
      <c r="N84" s="128"/>
      <c r="O84" s="122">
        <v>324</v>
      </c>
      <c r="P84" s="123" t="s">
        <v>300</v>
      </c>
    </row>
    <row r="85" spans="1:16" s="1" customFormat="1" x14ac:dyDescent="0.25">
      <c r="A85" s="14"/>
      <c r="B85" s="115" t="s">
        <v>34</v>
      </c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</row>
    <row r="86" spans="1:16" s="1" customFormat="1" x14ac:dyDescent="0.25">
      <c r="A86" s="14"/>
      <c r="B86" s="118">
        <v>2022</v>
      </c>
      <c r="C86" s="119">
        <v>6336</v>
      </c>
      <c r="D86" s="119">
        <v>822</v>
      </c>
      <c r="E86" s="125"/>
      <c r="F86" s="126"/>
      <c r="G86" s="125"/>
      <c r="H86" s="119">
        <v>745</v>
      </c>
      <c r="I86" s="123" t="s">
        <v>301</v>
      </c>
      <c r="J86" s="119">
        <v>802</v>
      </c>
      <c r="K86" s="119">
        <v>103</v>
      </c>
      <c r="L86" s="125"/>
      <c r="M86" s="126"/>
      <c r="N86" s="125"/>
      <c r="O86" s="122" t="s">
        <v>159</v>
      </c>
      <c r="P86" s="120"/>
    </row>
    <row r="87" spans="1:16" s="1" customFormat="1" x14ac:dyDescent="0.25">
      <c r="A87" s="14"/>
      <c r="B87" s="121">
        <v>2021</v>
      </c>
      <c r="C87" s="122">
        <v>6372</v>
      </c>
      <c r="D87" s="122">
        <v>721</v>
      </c>
      <c r="E87" s="122">
        <v>464</v>
      </c>
      <c r="F87" s="127"/>
      <c r="G87" s="128"/>
      <c r="H87" s="122">
        <v>936</v>
      </c>
      <c r="I87" s="123" t="s">
        <v>300</v>
      </c>
      <c r="J87" s="122">
        <v>785</v>
      </c>
      <c r="K87" s="122">
        <v>94</v>
      </c>
      <c r="L87" s="122">
        <v>78</v>
      </c>
      <c r="M87" s="127"/>
      <c r="N87" s="128"/>
      <c r="O87" s="122">
        <v>97</v>
      </c>
      <c r="P87" s="123" t="s">
        <v>300</v>
      </c>
    </row>
    <row r="88" spans="1:16" s="1" customFormat="1" x14ac:dyDescent="0.25">
      <c r="A88" s="14"/>
      <c r="B88" s="115" t="s">
        <v>389</v>
      </c>
      <c r="C88" s="115"/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5"/>
      <c r="O88" s="115"/>
      <c r="P88" s="115"/>
    </row>
    <row r="89" spans="1:16" s="1" customFormat="1" x14ac:dyDescent="0.25">
      <c r="A89" s="14"/>
      <c r="B89" s="118">
        <v>2022</v>
      </c>
      <c r="C89" s="119">
        <v>7229</v>
      </c>
      <c r="D89" s="119">
        <v>453</v>
      </c>
      <c r="E89" s="125"/>
      <c r="F89" s="126"/>
      <c r="G89" s="125"/>
      <c r="H89" s="119">
        <v>695</v>
      </c>
      <c r="I89" s="123" t="s">
        <v>301</v>
      </c>
      <c r="J89" s="119">
        <v>552</v>
      </c>
      <c r="K89" s="119">
        <v>52</v>
      </c>
      <c r="L89" s="125"/>
      <c r="M89" s="126"/>
      <c r="N89" s="125"/>
      <c r="O89" s="122" t="s">
        <v>159</v>
      </c>
      <c r="P89" s="120"/>
    </row>
    <row r="90" spans="1:16" s="1" customFormat="1" x14ac:dyDescent="0.25">
      <c r="A90" s="14"/>
      <c r="B90" s="121">
        <v>2021</v>
      </c>
      <c r="C90" s="122">
        <v>7251</v>
      </c>
      <c r="D90" s="122">
        <v>430</v>
      </c>
      <c r="E90" s="122">
        <v>339</v>
      </c>
      <c r="F90" s="127"/>
      <c r="G90" s="128"/>
      <c r="H90" s="122">
        <v>545</v>
      </c>
      <c r="I90" s="123" t="s">
        <v>300</v>
      </c>
      <c r="J90" s="122">
        <v>535</v>
      </c>
      <c r="K90" s="122">
        <v>34</v>
      </c>
      <c r="L90" s="122">
        <v>31</v>
      </c>
      <c r="M90" s="127"/>
      <c r="N90" s="128"/>
      <c r="O90" s="122">
        <v>41</v>
      </c>
      <c r="P90" s="123" t="s">
        <v>300</v>
      </c>
    </row>
    <row r="91" spans="1:16" s="1" customFormat="1" x14ac:dyDescent="0.25">
      <c r="A91" s="14"/>
      <c r="B91" s="115" t="s">
        <v>407</v>
      </c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</row>
    <row r="92" spans="1:16" s="1" customFormat="1" x14ac:dyDescent="0.25">
      <c r="A92" s="14"/>
      <c r="B92" s="118">
        <v>2022</v>
      </c>
      <c r="C92" s="119">
        <v>4624</v>
      </c>
      <c r="D92" s="119">
        <v>278</v>
      </c>
      <c r="E92" s="125"/>
      <c r="F92" s="126"/>
      <c r="G92" s="125"/>
      <c r="H92" s="119">
        <v>352</v>
      </c>
      <c r="I92" s="123" t="s">
        <v>301</v>
      </c>
      <c r="J92" s="119">
        <v>168</v>
      </c>
      <c r="K92" s="119">
        <v>16</v>
      </c>
      <c r="L92" s="125"/>
      <c r="M92" s="126"/>
      <c r="N92" s="125"/>
      <c r="O92" s="122" t="s">
        <v>159</v>
      </c>
      <c r="P92" s="120"/>
    </row>
    <row r="93" spans="1:16" s="1" customFormat="1" x14ac:dyDescent="0.25">
      <c r="A93" s="14"/>
      <c r="B93" s="121">
        <v>2021</v>
      </c>
      <c r="C93" s="122">
        <v>4674</v>
      </c>
      <c r="D93" s="122">
        <v>274</v>
      </c>
      <c r="E93" s="122">
        <v>225</v>
      </c>
      <c r="F93" s="127"/>
      <c r="G93" s="128"/>
      <c r="H93" s="122">
        <v>324</v>
      </c>
      <c r="I93" s="123" t="s">
        <v>300</v>
      </c>
      <c r="J93" s="122">
        <v>163</v>
      </c>
      <c r="K93" s="122">
        <v>13</v>
      </c>
      <c r="L93" s="122">
        <v>10</v>
      </c>
      <c r="M93" s="127"/>
      <c r="N93" s="128"/>
      <c r="O93" s="122">
        <v>18</v>
      </c>
      <c r="P93" s="123" t="s">
        <v>300</v>
      </c>
    </row>
    <row r="94" spans="1:16" s="1" customFormat="1" x14ac:dyDescent="0.25">
      <c r="A94" s="14"/>
      <c r="B94" s="157" t="s">
        <v>35</v>
      </c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</row>
    <row r="95" spans="1:16" s="1" customFormat="1" x14ac:dyDescent="0.25">
      <c r="A95" s="14"/>
      <c r="B95" s="115" t="s">
        <v>200</v>
      </c>
      <c r="C95" s="115"/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</row>
    <row r="96" spans="1:16" s="1" customFormat="1" x14ac:dyDescent="0.25">
      <c r="A96" s="14"/>
      <c r="B96" s="118">
        <v>2022</v>
      </c>
      <c r="C96" s="119">
        <v>1008</v>
      </c>
      <c r="D96" s="119">
        <v>52</v>
      </c>
      <c r="E96" s="125"/>
      <c r="F96" s="126"/>
      <c r="G96" s="125"/>
      <c r="H96" s="119">
        <v>74</v>
      </c>
      <c r="I96" s="123" t="s">
        <v>301</v>
      </c>
      <c r="J96" s="119">
        <v>579</v>
      </c>
      <c r="K96" s="119">
        <v>25</v>
      </c>
      <c r="L96" s="125"/>
      <c r="M96" s="126"/>
      <c r="N96" s="125"/>
      <c r="O96" s="122" t="s">
        <v>159</v>
      </c>
      <c r="P96" s="120"/>
    </row>
    <row r="97" spans="1:16" s="1" customFormat="1" x14ac:dyDescent="0.25">
      <c r="A97" s="14"/>
      <c r="B97" s="121">
        <v>2021</v>
      </c>
      <c r="C97" s="122">
        <v>1004</v>
      </c>
      <c r="D97" s="122">
        <v>58</v>
      </c>
      <c r="E97" s="122">
        <v>48</v>
      </c>
      <c r="F97" s="127"/>
      <c r="G97" s="128"/>
      <c r="H97" s="122">
        <v>66</v>
      </c>
      <c r="I97" s="123" t="s">
        <v>300</v>
      </c>
      <c r="J97" s="122">
        <v>567</v>
      </c>
      <c r="K97" s="122">
        <v>32</v>
      </c>
      <c r="L97" s="122">
        <v>29</v>
      </c>
      <c r="M97" s="127"/>
      <c r="N97" s="128"/>
      <c r="O97" s="122">
        <v>29</v>
      </c>
      <c r="P97" s="123" t="s">
        <v>300</v>
      </c>
    </row>
    <row r="98" spans="1:16" s="1" customFormat="1" x14ac:dyDescent="0.25">
      <c r="A98" s="14"/>
      <c r="B98" s="121">
        <v>2020</v>
      </c>
      <c r="C98" s="122">
        <v>1023</v>
      </c>
      <c r="D98" s="122">
        <v>55</v>
      </c>
      <c r="E98" s="122">
        <v>42</v>
      </c>
      <c r="F98" s="122">
        <v>32</v>
      </c>
      <c r="G98" s="128"/>
      <c r="H98" s="122">
        <v>63</v>
      </c>
      <c r="I98" s="123"/>
      <c r="J98" s="122">
        <v>584</v>
      </c>
      <c r="K98" s="122">
        <v>31</v>
      </c>
      <c r="L98" s="122">
        <v>24</v>
      </c>
      <c r="M98" s="122">
        <v>22</v>
      </c>
      <c r="N98" s="128"/>
      <c r="O98" s="122">
        <v>32</v>
      </c>
      <c r="P98" s="123"/>
    </row>
    <row r="99" spans="1:16" s="1" customFormat="1" x14ac:dyDescent="0.25">
      <c r="A99" s="14"/>
      <c r="B99" s="121">
        <v>2019</v>
      </c>
      <c r="C99" s="122">
        <v>1020</v>
      </c>
      <c r="D99" s="122">
        <v>39</v>
      </c>
      <c r="E99" s="122">
        <v>34</v>
      </c>
      <c r="F99" s="122">
        <v>26</v>
      </c>
      <c r="G99" s="128"/>
      <c r="H99" s="122">
        <v>46</v>
      </c>
      <c r="I99" s="123"/>
      <c r="J99" s="122">
        <v>579</v>
      </c>
      <c r="K99" s="122">
        <v>25</v>
      </c>
      <c r="L99" s="122">
        <v>24</v>
      </c>
      <c r="M99" s="122">
        <v>20</v>
      </c>
      <c r="N99" s="128"/>
      <c r="O99" s="122">
        <v>26</v>
      </c>
      <c r="P99" s="123"/>
    </row>
    <row r="100" spans="1:16" s="1" customFormat="1" x14ac:dyDescent="0.25">
      <c r="A100" s="14"/>
      <c r="B100" s="121">
        <v>2018</v>
      </c>
      <c r="C100" s="122">
        <v>1022</v>
      </c>
      <c r="D100" s="122">
        <v>61</v>
      </c>
      <c r="E100" s="124">
        <v>55</v>
      </c>
      <c r="F100" s="122">
        <v>48</v>
      </c>
      <c r="G100" s="128"/>
      <c r="H100" s="122">
        <v>45</v>
      </c>
      <c r="I100" s="123"/>
      <c r="J100" s="122">
        <v>591</v>
      </c>
      <c r="K100" s="122">
        <v>22</v>
      </c>
      <c r="L100" s="122">
        <v>18</v>
      </c>
      <c r="M100" s="122">
        <v>11</v>
      </c>
      <c r="N100" s="128"/>
      <c r="O100" s="122">
        <v>37</v>
      </c>
      <c r="P100" s="123"/>
    </row>
    <row r="101" spans="1:16" s="1" customFormat="1" x14ac:dyDescent="0.25">
      <c r="A101" s="14"/>
      <c r="B101" s="121">
        <v>2017</v>
      </c>
      <c r="C101" s="122">
        <v>1062</v>
      </c>
      <c r="D101" s="122">
        <v>71</v>
      </c>
      <c r="E101" s="122">
        <v>52</v>
      </c>
      <c r="F101" s="124">
        <v>40</v>
      </c>
      <c r="G101" s="122">
        <v>33</v>
      </c>
      <c r="H101" s="122">
        <v>79</v>
      </c>
      <c r="I101" s="123"/>
      <c r="J101" s="122">
        <v>615</v>
      </c>
      <c r="K101" s="122">
        <v>25</v>
      </c>
      <c r="L101" s="122">
        <v>20</v>
      </c>
      <c r="M101" s="124">
        <v>16</v>
      </c>
      <c r="N101" s="122">
        <v>10</v>
      </c>
      <c r="O101" s="122">
        <v>41</v>
      </c>
      <c r="P101" s="123"/>
    </row>
    <row r="102" spans="1:16" s="1" customFormat="1" x14ac:dyDescent="0.25">
      <c r="A102" s="14"/>
      <c r="B102" s="121">
        <v>2016</v>
      </c>
      <c r="C102" s="122">
        <v>1045</v>
      </c>
      <c r="D102" s="122">
        <v>67</v>
      </c>
      <c r="E102" s="122">
        <v>55</v>
      </c>
      <c r="F102" s="124">
        <v>39</v>
      </c>
      <c r="G102" s="122">
        <v>28</v>
      </c>
      <c r="H102" s="122">
        <v>57</v>
      </c>
      <c r="I102" s="123"/>
      <c r="J102" s="122">
        <v>613</v>
      </c>
      <c r="K102" s="122">
        <v>31</v>
      </c>
      <c r="L102" s="122">
        <v>30</v>
      </c>
      <c r="M102" s="124">
        <v>29</v>
      </c>
      <c r="N102" s="122">
        <v>22</v>
      </c>
      <c r="O102" s="122">
        <v>24</v>
      </c>
      <c r="P102" s="123"/>
    </row>
    <row r="103" spans="1:16" s="1" customFormat="1" x14ac:dyDescent="0.25">
      <c r="A103" s="14"/>
      <c r="B103" s="121">
        <v>2015</v>
      </c>
      <c r="C103" s="122">
        <v>1066</v>
      </c>
      <c r="D103" s="122">
        <v>66</v>
      </c>
      <c r="E103" s="122">
        <v>49</v>
      </c>
      <c r="F103" s="122">
        <v>39</v>
      </c>
      <c r="G103" s="122">
        <v>34</v>
      </c>
      <c r="H103" s="122">
        <v>87</v>
      </c>
      <c r="I103" s="123"/>
      <c r="J103" s="122">
        <v>628</v>
      </c>
      <c r="K103" s="122">
        <v>30</v>
      </c>
      <c r="L103" s="122">
        <v>26</v>
      </c>
      <c r="M103" s="124">
        <v>23</v>
      </c>
      <c r="N103" s="122">
        <v>15</v>
      </c>
      <c r="O103" s="122">
        <v>41</v>
      </c>
      <c r="P103" s="123"/>
    </row>
    <row r="104" spans="1:16" s="1" customFormat="1" x14ac:dyDescent="0.25">
      <c r="A104" s="14"/>
      <c r="B104" s="121">
        <v>2014</v>
      </c>
      <c r="C104" s="122">
        <v>1102</v>
      </c>
      <c r="D104" s="122">
        <v>91</v>
      </c>
      <c r="E104" s="122">
        <v>61</v>
      </c>
      <c r="F104" s="122">
        <v>52</v>
      </c>
      <c r="G104" s="122">
        <v>40</v>
      </c>
      <c r="H104" s="122">
        <v>105</v>
      </c>
      <c r="I104" s="123"/>
      <c r="J104" s="122">
        <v>647</v>
      </c>
      <c r="K104" s="122">
        <v>21</v>
      </c>
      <c r="L104" s="122">
        <v>16</v>
      </c>
      <c r="M104" s="124">
        <v>14</v>
      </c>
      <c r="N104" s="122">
        <v>11</v>
      </c>
      <c r="O104" s="122">
        <v>55</v>
      </c>
      <c r="P104" s="123"/>
    </row>
    <row r="105" spans="1:16" s="1" customFormat="1" x14ac:dyDescent="0.25">
      <c r="A105" s="28"/>
      <c r="B105" s="121">
        <v>2013</v>
      </c>
      <c r="C105" s="122">
        <v>1157</v>
      </c>
      <c r="D105" s="122">
        <v>100</v>
      </c>
      <c r="E105" s="122">
        <v>77</v>
      </c>
      <c r="F105" s="122">
        <v>63</v>
      </c>
      <c r="G105" s="122">
        <v>46</v>
      </c>
      <c r="H105" s="122">
        <v>107</v>
      </c>
      <c r="I105" s="123"/>
      <c r="J105" s="122">
        <v>696</v>
      </c>
      <c r="K105" s="122">
        <v>33</v>
      </c>
      <c r="L105" s="122">
        <v>29</v>
      </c>
      <c r="M105" s="122">
        <v>21</v>
      </c>
      <c r="N105" s="122">
        <v>17</v>
      </c>
      <c r="O105" s="122">
        <v>64</v>
      </c>
      <c r="P105" s="123"/>
    </row>
    <row r="106" spans="1:16" s="1" customFormat="1" x14ac:dyDescent="0.25">
      <c r="A106" s="14"/>
      <c r="B106" s="121">
        <v>2012</v>
      </c>
      <c r="C106" s="122">
        <v>1176</v>
      </c>
      <c r="D106" s="122">
        <v>41</v>
      </c>
      <c r="E106" s="122">
        <v>39</v>
      </c>
      <c r="F106" s="122">
        <v>31</v>
      </c>
      <c r="G106" s="122">
        <v>25</v>
      </c>
      <c r="H106" s="122">
        <v>107</v>
      </c>
      <c r="I106" s="123"/>
      <c r="J106" s="122">
        <v>736</v>
      </c>
      <c r="K106" s="122">
        <v>19</v>
      </c>
      <c r="L106" s="122">
        <v>17</v>
      </c>
      <c r="M106" s="122">
        <v>13</v>
      </c>
      <c r="N106" s="122">
        <v>11</v>
      </c>
      <c r="O106" s="122">
        <v>69</v>
      </c>
      <c r="P106" s="123"/>
    </row>
    <row r="107" spans="1:16" s="1" customFormat="1" x14ac:dyDescent="0.25">
      <c r="A107" s="14"/>
      <c r="B107" s="121">
        <v>2011</v>
      </c>
      <c r="C107" s="122">
        <v>1261</v>
      </c>
      <c r="D107" s="122">
        <v>49</v>
      </c>
      <c r="E107" s="122">
        <v>37</v>
      </c>
      <c r="F107" s="122">
        <v>26</v>
      </c>
      <c r="G107" s="122">
        <v>18</v>
      </c>
      <c r="H107" s="122">
        <v>125</v>
      </c>
      <c r="I107" s="123"/>
      <c r="J107" s="122">
        <v>783</v>
      </c>
      <c r="K107" s="122">
        <v>22</v>
      </c>
      <c r="L107" s="122">
        <v>20</v>
      </c>
      <c r="M107" s="122">
        <v>12</v>
      </c>
      <c r="N107" s="122">
        <v>7</v>
      </c>
      <c r="O107" s="122">
        <v>64</v>
      </c>
      <c r="P107" s="123"/>
    </row>
    <row r="108" spans="1:16" s="1" customFormat="1" x14ac:dyDescent="0.25">
      <c r="A108" s="14"/>
      <c r="B108" s="121">
        <v>2010</v>
      </c>
      <c r="C108" s="122">
        <v>1323</v>
      </c>
      <c r="D108" s="122">
        <v>63</v>
      </c>
      <c r="E108" s="122">
        <v>56</v>
      </c>
      <c r="F108" s="122">
        <v>43</v>
      </c>
      <c r="G108" s="122">
        <v>26</v>
      </c>
      <c r="H108" s="122">
        <v>108</v>
      </c>
      <c r="I108" s="123"/>
      <c r="J108" s="122">
        <v>824</v>
      </c>
      <c r="K108" s="122">
        <v>46</v>
      </c>
      <c r="L108" s="122">
        <v>38</v>
      </c>
      <c r="M108" s="122">
        <v>33</v>
      </c>
      <c r="N108" s="122">
        <v>20</v>
      </c>
      <c r="O108" s="122">
        <v>64</v>
      </c>
      <c r="P108" s="123"/>
    </row>
    <row r="109" spans="1:16" s="1" customFormat="1" x14ac:dyDescent="0.25">
      <c r="A109" s="14"/>
      <c r="B109" s="121">
        <v>2009</v>
      </c>
      <c r="C109" s="122">
        <v>1423</v>
      </c>
      <c r="D109" s="122">
        <v>81</v>
      </c>
      <c r="E109" s="122">
        <v>64</v>
      </c>
      <c r="F109" s="122">
        <v>52</v>
      </c>
      <c r="G109" s="122">
        <v>28</v>
      </c>
      <c r="H109" s="122">
        <v>154</v>
      </c>
      <c r="I109" s="123"/>
      <c r="J109" s="122">
        <v>836</v>
      </c>
      <c r="K109" s="122">
        <v>42</v>
      </c>
      <c r="L109" s="122">
        <v>33</v>
      </c>
      <c r="M109" s="122">
        <v>25</v>
      </c>
      <c r="N109" s="122">
        <v>20</v>
      </c>
      <c r="O109" s="122">
        <v>63</v>
      </c>
      <c r="P109" s="123"/>
    </row>
    <row r="110" spans="1:16" s="1" customFormat="1" x14ac:dyDescent="0.25">
      <c r="A110" s="14"/>
      <c r="B110" s="121">
        <v>2008</v>
      </c>
      <c r="C110" s="122">
        <v>1490</v>
      </c>
      <c r="D110" s="122">
        <v>115</v>
      </c>
      <c r="E110" s="122">
        <v>92</v>
      </c>
      <c r="F110" s="122">
        <v>68</v>
      </c>
      <c r="G110" s="122">
        <v>43</v>
      </c>
      <c r="H110" s="122">
        <v>155</v>
      </c>
      <c r="I110" s="123"/>
      <c r="J110" s="122">
        <v>872</v>
      </c>
      <c r="K110" s="122">
        <v>64</v>
      </c>
      <c r="L110" s="122">
        <v>53</v>
      </c>
      <c r="M110" s="122">
        <v>42</v>
      </c>
      <c r="N110" s="122">
        <v>28</v>
      </c>
      <c r="O110" s="122">
        <v>74</v>
      </c>
      <c r="P110" s="123"/>
    </row>
    <row r="111" spans="1:16" s="1" customFormat="1" x14ac:dyDescent="0.25">
      <c r="A111" s="14"/>
      <c r="B111" s="157" t="s">
        <v>3</v>
      </c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</row>
    <row r="112" spans="1:16" s="1" customFormat="1" x14ac:dyDescent="0.25">
      <c r="A112" s="14"/>
      <c r="B112" s="115" t="s">
        <v>36</v>
      </c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</row>
    <row r="113" spans="1:16" s="1" customFormat="1" x14ac:dyDescent="0.25">
      <c r="A113" s="14"/>
      <c r="B113" s="118">
        <v>2022</v>
      </c>
      <c r="C113" s="119">
        <v>234</v>
      </c>
      <c r="D113" s="119">
        <v>18</v>
      </c>
      <c r="E113" s="125"/>
      <c r="F113" s="126"/>
      <c r="G113" s="125"/>
      <c r="H113" s="119">
        <v>32</v>
      </c>
      <c r="I113" s="123" t="s">
        <v>301</v>
      </c>
      <c r="J113" s="119">
        <v>18</v>
      </c>
      <c r="K113" s="119">
        <v>1</v>
      </c>
      <c r="L113" s="125"/>
      <c r="M113" s="126"/>
      <c r="N113" s="125"/>
      <c r="O113" s="122" t="s">
        <v>159</v>
      </c>
      <c r="P113" s="120"/>
    </row>
    <row r="114" spans="1:16" s="1" customFormat="1" x14ac:dyDescent="0.25">
      <c r="A114" s="14"/>
      <c r="B114" s="121">
        <v>2021</v>
      </c>
      <c r="C114" s="122">
        <v>251</v>
      </c>
      <c r="D114" s="122">
        <v>15</v>
      </c>
      <c r="E114" s="122">
        <v>10</v>
      </c>
      <c r="F114" s="127"/>
      <c r="G114" s="128"/>
      <c r="H114" s="122">
        <v>36</v>
      </c>
      <c r="I114" s="123" t="s">
        <v>300</v>
      </c>
      <c r="J114" s="122">
        <v>16</v>
      </c>
      <c r="K114" s="122">
        <v>1</v>
      </c>
      <c r="L114" s="122">
        <v>1</v>
      </c>
      <c r="M114" s="127"/>
      <c r="N114" s="128"/>
      <c r="O114" s="122">
        <v>1</v>
      </c>
      <c r="P114" s="123" t="s">
        <v>300</v>
      </c>
    </row>
    <row r="115" spans="1:16" s="1" customFormat="1" x14ac:dyDescent="0.25">
      <c r="A115" s="14"/>
      <c r="B115" s="121">
        <v>2020</v>
      </c>
      <c r="C115" s="122">
        <v>262</v>
      </c>
      <c r="D115" s="122">
        <v>16</v>
      </c>
      <c r="E115" s="122">
        <v>12</v>
      </c>
      <c r="F115" s="122">
        <v>7</v>
      </c>
      <c r="G115" s="128"/>
      <c r="H115" s="122">
        <v>30</v>
      </c>
      <c r="I115" s="123"/>
      <c r="J115" s="122">
        <v>26</v>
      </c>
      <c r="K115" s="122">
        <v>2</v>
      </c>
      <c r="L115" s="122">
        <v>0</v>
      </c>
      <c r="M115" s="122">
        <v>0</v>
      </c>
      <c r="N115" s="128"/>
      <c r="O115" s="122">
        <v>9</v>
      </c>
      <c r="P115" s="123"/>
    </row>
    <row r="116" spans="1:16" s="1" customFormat="1" x14ac:dyDescent="0.25">
      <c r="A116" s="14"/>
      <c r="B116" s="121">
        <v>2019</v>
      </c>
      <c r="C116" s="122">
        <v>273</v>
      </c>
      <c r="D116" s="122">
        <v>5</v>
      </c>
      <c r="E116" s="122">
        <v>3</v>
      </c>
      <c r="F116" s="122">
        <v>3</v>
      </c>
      <c r="G116" s="128"/>
      <c r="H116" s="122">
        <v>20</v>
      </c>
      <c r="I116" s="123"/>
      <c r="J116" s="122">
        <v>28</v>
      </c>
      <c r="K116" s="122">
        <v>0</v>
      </c>
      <c r="L116" s="122">
        <v>0</v>
      </c>
      <c r="M116" s="122">
        <v>0</v>
      </c>
      <c r="N116" s="128"/>
      <c r="O116" s="122">
        <v>4</v>
      </c>
      <c r="P116" s="123"/>
    </row>
    <row r="117" spans="1:16" s="1" customFormat="1" x14ac:dyDescent="0.25">
      <c r="A117" s="14"/>
      <c r="B117" s="121">
        <v>2018</v>
      </c>
      <c r="C117" s="122">
        <v>276</v>
      </c>
      <c r="D117" s="122">
        <v>25</v>
      </c>
      <c r="E117" s="124">
        <v>21</v>
      </c>
      <c r="F117" s="122">
        <v>20</v>
      </c>
      <c r="G117" s="128"/>
      <c r="H117" s="122">
        <v>14</v>
      </c>
      <c r="I117" s="123"/>
      <c r="J117" s="122">
        <v>36</v>
      </c>
      <c r="K117" s="122">
        <v>3</v>
      </c>
      <c r="L117" s="122">
        <v>1</v>
      </c>
      <c r="M117" s="122">
        <v>0</v>
      </c>
      <c r="N117" s="128"/>
      <c r="O117" s="122">
        <v>8</v>
      </c>
      <c r="P117" s="123"/>
    </row>
    <row r="118" spans="1:16" s="1" customFormat="1" x14ac:dyDescent="0.25">
      <c r="A118" s="14"/>
      <c r="B118" s="121">
        <v>2017</v>
      </c>
      <c r="C118" s="122">
        <v>307</v>
      </c>
      <c r="D118" s="122">
        <v>40</v>
      </c>
      <c r="E118" s="122">
        <v>25</v>
      </c>
      <c r="F118" s="124">
        <v>19</v>
      </c>
      <c r="G118" s="122">
        <v>13</v>
      </c>
      <c r="H118" s="122">
        <v>41</v>
      </c>
      <c r="I118" s="123"/>
      <c r="J118" s="122">
        <v>38</v>
      </c>
      <c r="K118" s="122">
        <v>2</v>
      </c>
      <c r="L118" s="122">
        <v>1</v>
      </c>
      <c r="M118" s="124">
        <v>0</v>
      </c>
      <c r="N118" s="122">
        <v>0</v>
      </c>
      <c r="O118" s="122">
        <v>5</v>
      </c>
      <c r="P118" s="123"/>
    </row>
    <row r="119" spans="1:16" s="1" customFormat="1" x14ac:dyDescent="0.25">
      <c r="A119" s="14"/>
      <c r="B119" s="121">
        <v>2016</v>
      </c>
      <c r="C119" s="122">
        <v>293</v>
      </c>
      <c r="D119" s="122">
        <v>33</v>
      </c>
      <c r="E119" s="122">
        <v>24</v>
      </c>
      <c r="F119" s="124">
        <v>11</v>
      </c>
      <c r="G119" s="122">
        <v>7</v>
      </c>
      <c r="H119" s="122">
        <v>27</v>
      </c>
      <c r="I119" s="123"/>
      <c r="J119" s="122">
        <v>39</v>
      </c>
      <c r="K119" s="122">
        <v>0</v>
      </c>
      <c r="L119" s="122">
        <v>0</v>
      </c>
      <c r="M119" s="124">
        <v>0</v>
      </c>
      <c r="N119" s="122">
        <v>0</v>
      </c>
      <c r="O119" s="122">
        <v>5</v>
      </c>
      <c r="P119" s="123"/>
    </row>
    <row r="120" spans="1:16" s="1" customFormat="1" x14ac:dyDescent="0.25">
      <c r="A120" s="14"/>
      <c r="B120" s="121">
        <v>2015</v>
      </c>
      <c r="C120" s="122">
        <v>297</v>
      </c>
      <c r="D120" s="122">
        <v>30</v>
      </c>
      <c r="E120" s="122">
        <v>17</v>
      </c>
      <c r="F120" s="122">
        <v>14</v>
      </c>
      <c r="G120" s="122">
        <v>12</v>
      </c>
      <c r="H120" s="122">
        <v>47</v>
      </c>
      <c r="I120" s="123"/>
      <c r="J120" s="122">
        <v>46</v>
      </c>
      <c r="K120" s="122">
        <v>2</v>
      </c>
      <c r="L120" s="122">
        <v>2</v>
      </c>
      <c r="M120" s="124">
        <v>1</v>
      </c>
      <c r="N120" s="122">
        <v>0</v>
      </c>
      <c r="O120" s="122">
        <v>6</v>
      </c>
      <c r="P120" s="123"/>
    </row>
    <row r="121" spans="1:16" s="1" customFormat="1" x14ac:dyDescent="0.25">
      <c r="A121" s="14"/>
      <c r="B121" s="121">
        <v>2014</v>
      </c>
      <c r="C121" s="122">
        <v>323</v>
      </c>
      <c r="D121" s="122">
        <v>58</v>
      </c>
      <c r="E121" s="122">
        <v>34</v>
      </c>
      <c r="F121" s="122">
        <v>29</v>
      </c>
      <c r="G121" s="122">
        <v>19</v>
      </c>
      <c r="H121" s="122">
        <v>50</v>
      </c>
      <c r="I121" s="123"/>
      <c r="J121" s="122">
        <v>55</v>
      </c>
      <c r="K121" s="122">
        <v>2</v>
      </c>
      <c r="L121" s="122">
        <v>1</v>
      </c>
      <c r="M121" s="124">
        <v>0</v>
      </c>
      <c r="N121" s="122">
        <v>0</v>
      </c>
      <c r="O121" s="122">
        <v>12</v>
      </c>
      <c r="P121" s="123"/>
    </row>
    <row r="122" spans="1:16" s="1" customFormat="1" x14ac:dyDescent="0.25">
      <c r="A122" s="28"/>
      <c r="B122" s="121">
        <v>2013</v>
      </c>
      <c r="C122" s="122">
        <v>343</v>
      </c>
      <c r="D122" s="122">
        <v>69</v>
      </c>
      <c r="E122" s="122">
        <v>51</v>
      </c>
      <c r="F122" s="122">
        <v>40</v>
      </c>
      <c r="G122" s="122">
        <v>28</v>
      </c>
      <c r="H122" s="122">
        <v>55</v>
      </c>
      <c r="I122" s="123"/>
      <c r="J122" s="122">
        <v>69</v>
      </c>
      <c r="K122" s="122">
        <v>6</v>
      </c>
      <c r="L122" s="122">
        <v>5</v>
      </c>
      <c r="M122" s="122">
        <v>2</v>
      </c>
      <c r="N122" s="122">
        <v>1</v>
      </c>
      <c r="O122" s="122">
        <v>18</v>
      </c>
      <c r="P122" s="123"/>
    </row>
    <row r="123" spans="1:16" s="1" customFormat="1" x14ac:dyDescent="0.25">
      <c r="A123" s="14"/>
      <c r="B123" s="121">
        <v>2012</v>
      </c>
      <c r="C123" s="122">
        <v>344</v>
      </c>
      <c r="D123" s="122">
        <v>19</v>
      </c>
      <c r="E123" s="122">
        <v>18</v>
      </c>
      <c r="F123" s="122">
        <v>14</v>
      </c>
      <c r="G123" s="122">
        <v>11</v>
      </c>
      <c r="H123" s="122">
        <v>65</v>
      </c>
      <c r="I123" s="123"/>
      <c r="J123" s="122">
        <v>84</v>
      </c>
      <c r="K123" s="122">
        <v>2</v>
      </c>
      <c r="L123" s="122">
        <v>2</v>
      </c>
      <c r="M123" s="122">
        <v>2</v>
      </c>
      <c r="N123" s="122">
        <v>2</v>
      </c>
      <c r="O123" s="122">
        <v>21</v>
      </c>
      <c r="P123" s="123"/>
    </row>
    <row r="124" spans="1:16" s="1" customFormat="1" x14ac:dyDescent="0.25">
      <c r="A124" s="14"/>
      <c r="B124" s="121">
        <v>2011</v>
      </c>
      <c r="C124" s="122">
        <v>389</v>
      </c>
      <c r="D124" s="122">
        <v>31</v>
      </c>
      <c r="E124" s="122">
        <v>20</v>
      </c>
      <c r="F124" s="122">
        <v>13</v>
      </c>
      <c r="G124" s="122">
        <v>7</v>
      </c>
      <c r="H124" s="122">
        <v>61</v>
      </c>
      <c r="I124" s="123"/>
      <c r="J124" s="122">
        <v>92</v>
      </c>
      <c r="K124" s="122">
        <v>6</v>
      </c>
      <c r="L124" s="122">
        <v>5</v>
      </c>
      <c r="M124" s="122">
        <v>1</v>
      </c>
      <c r="N124" s="122">
        <v>0</v>
      </c>
      <c r="O124" s="122">
        <v>8</v>
      </c>
      <c r="P124" s="123"/>
    </row>
    <row r="125" spans="1:16" s="1" customFormat="1" x14ac:dyDescent="0.25">
      <c r="A125" s="14"/>
      <c r="B125" s="121">
        <v>2010</v>
      </c>
      <c r="C125" s="122">
        <v>418</v>
      </c>
      <c r="D125" s="122">
        <v>26</v>
      </c>
      <c r="E125" s="122">
        <v>22</v>
      </c>
      <c r="F125" s="122">
        <v>14</v>
      </c>
      <c r="G125" s="122">
        <v>7</v>
      </c>
      <c r="H125" s="122">
        <v>60</v>
      </c>
      <c r="I125" s="123"/>
      <c r="J125" s="122">
        <v>97</v>
      </c>
      <c r="K125" s="122">
        <v>12</v>
      </c>
      <c r="L125" s="122">
        <v>11</v>
      </c>
      <c r="M125" s="122">
        <v>11</v>
      </c>
      <c r="N125" s="122">
        <v>5</v>
      </c>
      <c r="O125" s="122">
        <v>13</v>
      </c>
      <c r="P125" s="123"/>
    </row>
    <row r="126" spans="1:16" s="1" customFormat="1" x14ac:dyDescent="0.25">
      <c r="A126" s="14"/>
      <c r="B126" s="121">
        <v>2009</v>
      </c>
      <c r="C126" s="122">
        <v>477</v>
      </c>
      <c r="D126" s="122">
        <v>42</v>
      </c>
      <c r="E126" s="122">
        <v>28</v>
      </c>
      <c r="F126" s="122">
        <v>21</v>
      </c>
      <c r="G126" s="122">
        <v>6</v>
      </c>
      <c r="H126" s="122">
        <v>81</v>
      </c>
      <c r="I126" s="123"/>
      <c r="J126" s="122">
        <v>92</v>
      </c>
      <c r="K126" s="122">
        <v>7</v>
      </c>
      <c r="L126" s="122">
        <v>3</v>
      </c>
      <c r="M126" s="122">
        <v>2</v>
      </c>
      <c r="N126" s="122">
        <v>1</v>
      </c>
      <c r="O126" s="122">
        <v>11</v>
      </c>
      <c r="P126" s="123"/>
    </row>
    <row r="127" spans="1:16" s="1" customFormat="1" x14ac:dyDescent="0.25">
      <c r="A127" s="14"/>
      <c r="B127" s="121">
        <v>2008</v>
      </c>
      <c r="C127" s="122">
        <v>531</v>
      </c>
      <c r="D127" s="122">
        <v>51</v>
      </c>
      <c r="E127" s="122">
        <v>32</v>
      </c>
      <c r="F127" s="122">
        <v>18</v>
      </c>
      <c r="G127" s="122">
        <v>8</v>
      </c>
      <c r="H127" s="122">
        <v>100</v>
      </c>
      <c r="I127" s="123"/>
      <c r="J127" s="122">
        <v>111</v>
      </c>
      <c r="K127" s="122">
        <v>15</v>
      </c>
      <c r="L127" s="122">
        <v>7</v>
      </c>
      <c r="M127" s="122">
        <v>6</v>
      </c>
      <c r="N127" s="122">
        <v>1</v>
      </c>
      <c r="O127" s="122">
        <v>21</v>
      </c>
      <c r="P127" s="123"/>
    </row>
    <row r="128" spans="1:16" s="1" customFormat="1" x14ac:dyDescent="0.25">
      <c r="A128" s="14"/>
      <c r="B128" s="115" t="s">
        <v>37</v>
      </c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</row>
    <row r="129" spans="1:16" s="1" customFormat="1" x14ac:dyDescent="0.25">
      <c r="A129" s="14"/>
      <c r="B129" s="118">
        <v>2022</v>
      </c>
      <c r="C129" s="119">
        <v>774</v>
      </c>
      <c r="D129" s="119">
        <v>34</v>
      </c>
      <c r="E129" s="125"/>
      <c r="F129" s="126"/>
      <c r="G129" s="125"/>
      <c r="H129" s="119">
        <v>42</v>
      </c>
      <c r="I129" s="123" t="s">
        <v>301</v>
      </c>
      <c r="J129" s="119">
        <v>561</v>
      </c>
      <c r="K129" s="119">
        <v>24</v>
      </c>
      <c r="L129" s="125"/>
      <c r="M129" s="126"/>
      <c r="N129" s="125"/>
      <c r="O129" s="122" t="s">
        <v>159</v>
      </c>
      <c r="P129" s="120"/>
    </row>
    <row r="130" spans="1:16" s="1" customFormat="1" x14ac:dyDescent="0.25">
      <c r="A130" s="14"/>
      <c r="B130" s="121">
        <v>2021</v>
      </c>
      <c r="C130" s="122">
        <v>753</v>
      </c>
      <c r="D130" s="122">
        <v>43</v>
      </c>
      <c r="E130" s="122">
        <v>38</v>
      </c>
      <c r="F130" s="127"/>
      <c r="G130" s="128"/>
      <c r="H130" s="122">
        <v>30</v>
      </c>
      <c r="I130" s="123" t="s">
        <v>300</v>
      </c>
      <c r="J130" s="122">
        <v>551</v>
      </c>
      <c r="K130" s="122">
        <v>31</v>
      </c>
      <c r="L130" s="122">
        <v>28</v>
      </c>
      <c r="M130" s="127"/>
      <c r="N130" s="128"/>
      <c r="O130" s="122">
        <v>28</v>
      </c>
      <c r="P130" s="123" t="s">
        <v>300</v>
      </c>
    </row>
    <row r="131" spans="1:16" s="1" customFormat="1" x14ac:dyDescent="0.25">
      <c r="A131" s="14"/>
      <c r="B131" s="121">
        <v>2020</v>
      </c>
      <c r="C131" s="122">
        <v>761</v>
      </c>
      <c r="D131" s="122">
        <v>39</v>
      </c>
      <c r="E131" s="122">
        <v>30</v>
      </c>
      <c r="F131" s="122">
        <v>25</v>
      </c>
      <c r="G131" s="128"/>
      <c r="H131" s="122">
        <v>33</v>
      </c>
      <c r="I131" s="123"/>
      <c r="J131" s="122">
        <v>558</v>
      </c>
      <c r="K131" s="122">
        <v>29</v>
      </c>
      <c r="L131" s="122">
        <v>24</v>
      </c>
      <c r="M131" s="122">
        <v>22</v>
      </c>
      <c r="N131" s="128"/>
      <c r="O131" s="122">
        <v>23</v>
      </c>
      <c r="P131" s="123"/>
    </row>
    <row r="132" spans="1:16" s="1" customFormat="1" x14ac:dyDescent="0.25">
      <c r="A132" s="14"/>
      <c r="B132" s="121">
        <v>2019</v>
      </c>
      <c r="C132" s="122">
        <v>747</v>
      </c>
      <c r="D132" s="122">
        <v>34</v>
      </c>
      <c r="E132" s="122">
        <v>31</v>
      </c>
      <c r="F132" s="122">
        <v>23</v>
      </c>
      <c r="G132" s="128"/>
      <c r="H132" s="122">
        <v>26</v>
      </c>
      <c r="I132" s="123"/>
      <c r="J132" s="122">
        <v>551</v>
      </c>
      <c r="K132" s="122">
        <v>25</v>
      </c>
      <c r="L132" s="122">
        <v>24</v>
      </c>
      <c r="M132" s="122">
        <v>20</v>
      </c>
      <c r="N132" s="128"/>
      <c r="O132" s="122">
        <v>22</v>
      </c>
      <c r="P132" s="123"/>
    </row>
    <row r="133" spans="1:16" s="1" customFormat="1" x14ac:dyDescent="0.25">
      <c r="A133" s="14"/>
      <c r="B133" s="121">
        <v>2018</v>
      </c>
      <c r="C133" s="122">
        <v>746</v>
      </c>
      <c r="D133" s="122">
        <v>36</v>
      </c>
      <c r="E133" s="124">
        <v>34</v>
      </c>
      <c r="F133" s="122">
        <v>28</v>
      </c>
      <c r="G133" s="128"/>
      <c r="H133" s="122">
        <v>31</v>
      </c>
      <c r="I133" s="123"/>
      <c r="J133" s="122">
        <v>555</v>
      </c>
      <c r="K133" s="122">
        <v>19</v>
      </c>
      <c r="L133" s="122">
        <v>17</v>
      </c>
      <c r="M133" s="122">
        <v>11</v>
      </c>
      <c r="N133" s="128"/>
      <c r="O133" s="122">
        <v>29</v>
      </c>
      <c r="P133" s="123"/>
    </row>
    <row r="134" spans="1:16" s="1" customFormat="1" x14ac:dyDescent="0.25">
      <c r="A134" s="14"/>
      <c r="B134" s="121">
        <v>2017</v>
      </c>
      <c r="C134" s="122">
        <v>755</v>
      </c>
      <c r="D134" s="122">
        <v>31</v>
      </c>
      <c r="E134" s="122">
        <v>27</v>
      </c>
      <c r="F134" s="124">
        <v>21</v>
      </c>
      <c r="G134" s="122">
        <v>20</v>
      </c>
      <c r="H134" s="122">
        <v>38</v>
      </c>
      <c r="I134" s="123"/>
      <c r="J134" s="122">
        <v>577</v>
      </c>
      <c r="K134" s="122">
        <v>23</v>
      </c>
      <c r="L134" s="122">
        <v>19</v>
      </c>
      <c r="M134" s="124">
        <v>16</v>
      </c>
      <c r="N134" s="122">
        <v>10</v>
      </c>
      <c r="O134" s="122">
        <v>36</v>
      </c>
      <c r="P134" s="123"/>
    </row>
    <row r="135" spans="1:16" s="1" customFormat="1" x14ac:dyDescent="0.25">
      <c r="A135" s="14"/>
      <c r="B135" s="121">
        <v>2016</v>
      </c>
      <c r="C135" s="122">
        <v>752</v>
      </c>
      <c r="D135" s="122">
        <v>34</v>
      </c>
      <c r="E135" s="122">
        <v>31</v>
      </c>
      <c r="F135" s="124">
        <v>28</v>
      </c>
      <c r="G135" s="122">
        <v>21</v>
      </c>
      <c r="H135" s="122">
        <v>30</v>
      </c>
      <c r="I135" s="123"/>
      <c r="J135" s="122">
        <v>574</v>
      </c>
      <c r="K135" s="122">
        <v>31</v>
      </c>
      <c r="L135" s="122">
        <v>30</v>
      </c>
      <c r="M135" s="124">
        <v>29</v>
      </c>
      <c r="N135" s="122">
        <v>22</v>
      </c>
      <c r="O135" s="122">
        <v>19</v>
      </c>
      <c r="P135" s="123"/>
    </row>
    <row r="136" spans="1:16" s="1" customFormat="1" x14ac:dyDescent="0.25">
      <c r="A136" s="14"/>
      <c r="B136" s="121">
        <v>2015</v>
      </c>
      <c r="C136" s="122">
        <v>769</v>
      </c>
      <c r="D136" s="122">
        <v>36</v>
      </c>
      <c r="E136" s="122">
        <v>32</v>
      </c>
      <c r="F136" s="122">
        <v>25</v>
      </c>
      <c r="G136" s="122">
        <v>22</v>
      </c>
      <c r="H136" s="122">
        <v>40</v>
      </c>
      <c r="I136" s="123"/>
      <c r="J136" s="122">
        <v>582</v>
      </c>
      <c r="K136" s="122">
        <v>28</v>
      </c>
      <c r="L136" s="122">
        <v>24</v>
      </c>
      <c r="M136" s="124">
        <v>22</v>
      </c>
      <c r="N136" s="122">
        <v>15</v>
      </c>
      <c r="O136" s="122">
        <v>35</v>
      </c>
      <c r="P136" s="123"/>
    </row>
    <row r="137" spans="1:16" s="1" customFormat="1" x14ac:dyDescent="0.25">
      <c r="A137" s="14"/>
      <c r="B137" s="121">
        <v>2014</v>
      </c>
      <c r="C137" s="122">
        <v>779</v>
      </c>
      <c r="D137" s="122">
        <v>33</v>
      </c>
      <c r="E137" s="122">
        <v>27</v>
      </c>
      <c r="F137" s="122">
        <v>23</v>
      </c>
      <c r="G137" s="122">
        <v>21</v>
      </c>
      <c r="H137" s="122">
        <v>55</v>
      </c>
      <c r="I137" s="123"/>
      <c r="J137" s="122">
        <v>592</v>
      </c>
      <c r="K137" s="122">
        <v>19</v>
      </c>
      <c r="L137" s="122">
        <v>15</v>
      </c>
      <c r="M137" s="124">
        <v>14</v>
      </c>
      <c r="N137" s="122">
        <v>11</v>
      </c>
      <c r="O137" s="122">
        <v>43</v>
      </c>
      <c r="P137" s="123"/>
    </row>
    <row r="138" spans="1:16" s="1" customFormat="1" x14ac:dyDescent="0.25">
      <c r="A138" s="28"/>
      <c r="B138" s="121">
        <v>2013</v>
      </c>
      <c r="C138" s="122">
        <v>814</v>
      </c>
      <c r="D138" s="122">
        <v>31</v>
      </c>
      <c r="E138" s="122">
        <v>26</v>
      </c>
      <c r="F138" s="122">
        <v>23</v>
      </c>
      <c r="G138" s="122">
        <v>18</v>
      </c>
      <c r="H138" s="122">
        <v>52</v>
      </c>
      <c r="I138" s="123"/>
      <c r="J138" s="122">
        <v>627</v>
      </c>
      <c r="K138" s="122">
        <v>27</v>
      </c>
      <c r="L138" s="122">
        <v>24</v>
      </c>
      <c r="M138" s="122">
        <v>19</v>
      </c>
      <c r="N138" s="122">
        <v>16</v>
      </c>
      <c r="O138" s="122">
        <v>46</v>
      </c>
      <c r="P138" s="123"/>
    </row>
    <row r="139" spans="1:16" s="1" customFormat="1" x14ac:dyDescent="0.25">
      <c r="A139" s="14"/>
      <c r="B139" s="121">
        <v>2012</v>
      </c>
      <c r="C139" s="122">
        <v>832</v>
      </c>
      <c r="D139" s="122">
        <v>22</v>
      </c>
      <c r="E139" s="122">
        <v>21</v>
      </c>
      <c r="F139" s="122">
        <v>17</v>
      </c>
      <c r="G139" s="122">
        <v>14</v>
      </c>
      <c r="H139" s="122">
        <v>42</v>
      </c>
      <c r="I139" s="123"/>
      <c r="J139" s="122">
        <v>652</v>
      </c>
      <c r="K139" s="122">
        <v>17</v>
      </c>
      <c r="L139" s="122">
        <v>15</v>
      </c>
      <c r="M139" s="122">
        <v>11</v>
      </c>
      <c r="N139" s="122">
        <v>9</v>
      </c>
      <c r="O139" s="122">
        <v>48</v>
      </c>
      <c r="P139" s="123"/>
    </row>
    <row r="140" spans="1:16" s="1" customFormat="1" x14ac:dyDescent="0.25">
      <c r="A140" s="14"/>
      <c r="B140" s="121">
        <v>2011</v>
      </c>
      <c r="C140" s="122">
        <v>872</v>
      </c>
      <c r="D140" s="122">
        <v>18</v>
      </c>
      <c r="E140" s="122">
        <v>17</v>
      </c>
      <c r="F140" s="122">
        <v>13</v>
      </c>
      <c r="G140" s="122">
        <v>11</v>
      </c>
      <c r="H140" s="122">
        <v>64</v>
      </c>
      <c r="I140" s="123"/>
      <c r="J140" s="122">
        <v>691</v>
      </c>
      <c r="K140" s="122">
        <v>16</v>
      </c>
      <c r="L140" s="122">
        <v>15</v>
      </c>
      <c r="M140" s="122">
        <v>11</v>
      </c>
      <c r="N140" s="122">
        <v>7</v>
      </c>
      <c r="O140" s="122">
        <v>56</v>
      </c>
      <c r="P140" s="123"/>
    </row>
    <row r="141" spans="1:16" s="1" customFormat="1" x14ac:dyDescent="0.25">
      <c r="A141" s="14"/>
      <c r="B141" s="121">
        <v>2010</v>
      </c>
      <c r="C141" s="122">
        <v>905</v>
      </c>
      <c r="D141" s="122">
        <v>37</v>
      </c>
      <c r="E141" s="122">
        <v>34</v>
      </c>
      <c r="F141" s="122">
        <v>29</v>
      </c>
      <c r="G141" s="122">
        <v>19</v>
      </c>
      <c r="H141" s="122">
        <v>48</v>
      </c>
      <c r="I141" s="123"/>
      <c r="J141" s="122">
        <v>727</v>
      </c>
      <c r="K141" s="122">
        <v>34</v>
      </c>
      <c r="L141" s="122">
        <v>27</v>
      </c>
      <c r="M141" s="122">
        <v>22</v>
      </c>
      <c r="N141" s="122">
        <v>15</v>
      </c>
      <c r="O141" s="122">
        <v>51</v>
      </c>
      <c r="P141" s="123"/>
    </row>
    <row r="142" spans="1:16" s="1" customFormat="1" x14ac:dyDescent="0.25">
      <c r="A142" s="14"/>
      <c r="B142" s="121">
        <v>2009</v>
      </c>
      <c r="C142" s="122">
        <v>946</v>
      </c>
      <c r="D142" s="122">
        <v>39</v>
      </c>
      <c r="E142" s="122">
        <v>36</v>
      </c>
      <c r="F142" s="122">
        <v>31</v>
      </c>
      <c r="G142" s="122">
        <v>22</v>
      </c>
      <c r="H142" s="122">
        <v>73</v>
      </c>
      <c r="I142" s="123"/>
      <c r="J142" s="122">
        <v>744</v>
      </c>
      <c r="K142" s="122">
        <v>35</v>
      </c>
      <c r="L142" s="122">
        <v>30</v>
      </c>
      <c r="M142" s="122">
        <v>23</v>
      </c>
      <c r="N142" s="122">
        <v>19</v>
      </c>
      <c r="O142" s="122">
        <v>52</v>
      </c>
      <c r="P142" s="123"/>
    </row>
    <row r="143" spans="1:16" s="1" customFormat="1" x14ac:dyDescent="0.25">
      <c r="A143" s="14"/>
      <c r="B143" s="121">
        <v>2008</v>
      </c>
      <c r="C143" s="122">
        <v>959</v>
      </c>
      <c r="D143" s="122">
        <v>64</v>
      </c>
      <c r="E143" s="122">
        <v>60</v>
      </c>
      <c r="F143" s="122">
        <v>50</v>
      </c>
      <c r="G143" s="122">
        <v>35</v>
      </c>
      <c r="H143" s="122">
        <v>55</v>
      </c>
      <c r="I143" s="123"/>
      <c r="J143" s="122">
        <v>761</v>
      </c>
      <c r="K143" s="122">
        <v>49</v>
      </c>
      <c r="L143" s="122">
        <v>46</v>
      </c>
      <c r="M143" s="122">
        <v>36</v>
      </c>
      <c r="N143" s="122">
        <v>27</v>
      </c>
      <c r="O143" s="122">
        <v>53</v>
      </c>
      <c r="P143" s="123"/>
    </row>
    <row r="144" spans="1:16" s="1" customFormat="1" x14ac:dyDescent="0.25">
      <c r="A144" s="14"/>
      <c r="B144" s="157" t="s">
        <v>30</v>
      </c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</row>
    <row r="145" spans="1:16" s="1" customFormat="1" x14ac:dyDescent="0.25">
      <c r="A145" s="14"/>
      <c r="B145" s="115" t="s">
        <v>38</v>
      </c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</row>
    <row r="146" spans="1:16" s="1" customFormat="1" x14ac:dyDescent="0.25">
      <c r="A146" s="14"/>
      <c r="B146" s="118">
        <v>2022</v>
      </c>
      <c r="C146" s="119">
        <v>300</v>
      </c>
      <c r="D146" s="119">
        <v>17</v>
      </c>
      <c r="E146" s="125"/>
      <c r="F146" s="126"/>
      <c r="G146" s="125"/>
      <c r="H146" s="119">
        <v>21</v>
      </c>
      <c r="I146" s="123" t="s">
        <v>301</v>
      </c>
      <c r="J146" s="119">
        <v>189</v>
      </c>
      <c r="K146" s="119">
        <v>7</v>
      </c>
      <c r="L146" s="125"/>
      <c r="M146" s="126"/>
      <c r="N146" s="125"/>
      <c r="O146" s="122" t="s">
        <v>159</v>
      </c>
      <c r="P146" s="120"/>
    </row>
    <row r="147" spans="1:16" s="1" customFormat="1" x14ac:dyDescent="0.25">
      <c r="A147" s="14"/>
      <c r="B147" s="121">
        <v>2021</v>
      </c>
      <c r="C147" s="122">
        <v>295</v>
      </c>
      <c r="D147" s="122">
        <v>15</v>
      </c>
      <c r="E147" s="122">
        <v>13</v>
      </c>
      <c r="F147" s="127"/>
      <c r="G147" s="128"/>
      <c r="H147" s="122">
        <v>15</v>
      </c>
      <c r="I147" s="123" t="s">
        <v>300</v>
      </c>
      <c r="J147" s="122">
        <v>189</v>
      </c>
      <c r="K147" s="122">
        <v>9</v>
      </c>
      <c r="L147" s="122">
        <v>8</v>
      </c>
      <c r="M147" s="127"/>
      <c r="N147" s="128"/>
      <c r="O147" s="122">
        <v>9</v>
      </c>
      <c r="P147" s="123" t="s">
        <v>300</v>
      </c>
    </row>
    <row r="148" spans="1:16" s="1" customFormat="1" x14ac:dyDescent="0.25">
      <c r="A148" s="14"/>
      <c r="B148" s="115" t="s">
        <v>39</v>
      </c>
      <c r="C148" s="115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</row>
    <row r="149" spans="1:16" s="1" customFormat="1" x14ac:dyDescent="0.25">
      <c r="A149" s="14"/>
      <c r="B149" s="118">
        <v>2022</v>
      </c>
      <c r="C149" s="119">
        <v>301</v>
      </c>
      <c r="D149" s="119">
        <v>11</v>
      </c>
      <c r="E149" s="125"/>
      <c r="F149" s="126"/>
      <c r="G149" s="125"/>
      <c r="H149" s="119">
        <v>26</v>
      </c>
      <c r="I149" s="123" t="s">
        <v>301</v>
      </c>
      <c r="J149" s="119">
        <v>156</v>
      </c>
      <c r="K149" s="119">
        <v>6</v>
      </c>
      <c r="L149" s="125"/>
      <c r="M149" s="126"/>
      <c r="N149" s="125"/>
      <c r="O149" s="122" t="s">
        <v>159</v>
      </c>
      <c r="P149" s="120"/>
    </row>
    <row r="150" spans="1:16" s="1" customFormat="1" x14ac:dyDescent="0.25">
      <c r="A150" s="14"/>
      <c r="B150" s="121">
        <v>2021</v>
      </c>
      <c r="C150" s="122">
        <v>296</v>
      </c>
      <c r="D150" s="122">
        <v>19</v>
      </c>
      <c r="E150" s="122">
        <v>17</v>
      </c>
      <c r="F150" s="127"/>
      <c r="G150" s="128"/>
      <c r="H150" s="122">
        <v>10</v>
      </c>
      <c r="I150" s="123" t="s">
        <v>300</v>
      </c>
      <c r="J150" s="122">
        <v>153</v>
      </c>
      <c r="K150" s="122">
        <v>9</v>
      </c>
      <c r="L150" s="122">
        <v>8</v>
      </c>
      <c r="M150" s="127"/>
      <c r="N150" s="128"/>
      <c r="O150" s="122">
        <v>7</v>
      </c>
      <c r="P150" s="123" t="s">
        <v>300</v>
      </c>
    </row>
    <row r="151" spans="1:16" s="1" customFormat="1" x14ac:dyDescent="0.25">
      <c r="A151" s="14"/>
      <c r="B151" s="115" t="s">
        <v>368</v>
      </c>
      <c r="C151" s="115"/>
      <c r="D151" s="115"/>
      <c r="E151" s="115"/>
      <c r="F151" s="115"/>
      <c r="G151" s="115"/>
      <c r="H151" s="115"/>
      <c r="I151" s="115"/>
      <c r="J151" s="115"/>
      <c r="K151" s="115"/>
      <c r="L151" s="115"/>
      <c r="M151" s="115"/>
      <c r="N151" s="115"/>
      <c r="O151" s="115"/>
      <c r="P151" s="115"/>
    </row>
    <row r="152" spans="1:16" s="1" customFormat="1" x14ac:dyDescent="0.25">
      <c r="A152" s="14"/>
      <c r="B152" s="118">
        <v>2022</v>
      </c>
      <c r="C152" s="119">
        <v>178</v>
      </c>
      <c r="D152" s="119">
        <v>7</v>
      </c>
      <c r="E152" s="125"/>
      <c r="F152" s="126"/>
      <c r="G152" s="125"/>
      <c r="H152" s="119">
        <v>10</v>
      </c>
      <c r="I152" s="123" t="s">
        <v>301</v>
      </c>
      <c r="J152" s="119">
        <v>97</v>
      </c>
      <c r="K152" s="119">
        <v>1</v>
      </c>
      <c r="L152" s="125"/>
      <c r="M152" s="126"/>
      <c r="N152" s="125"/>
      <c r="O152" s="122" t="s">
        <v>159</v>
      </c>
      <c r="P152" s="120"/>
    </row>
    <row r="153" spans="1:16" s="1" customFormat="1" x14ac:dyDescent="0.25">
      <c r="A153" s="14"/>
      <c r="B153" s="121">
        <v>2021</v>
      </c>
      <c r="C153" s="122">
        <v>189</v>
      </c>
      <c r="D153" s="122">
        <v>10</v>
      </c>
      <c r="E153" s="122">
        <v>7</v>
      </c>
      <c r="F153" s="127"/>
      <c r="G153" s="128"/>
      <c r="H153" s="122">
        <v>20</v>
      </c>
      <c r="I153" s="123" t="s">
        <v>300</v>
      </c>
      <c r="J153" s="122">
        <v>99</v>
      </c>
      <c r="K153" s="122">
        <v>6</v>
      </c>
      <c r="L153" s="122">
        <v>5</v>
      </c>
      <c r="M153" s="127"/>
      <c r="N153" s="128"/>
      <c r="O153" s="122">
        <v>6</v>
      </c>
      <c r="P153" s="123" t="s">
        <v>300</v>
      </c>
    </row>
    <row r="154" spans="1:16" s="1" customFormat="1" x14ac:dyDescent="0.25">
      <c r="A154" s="14"/>
      <c r="B154" s="115" t="s">
        <v>367</v>
      </c>
      <c r="C154" s="115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  <c r="O154" s="115"/>
      <c r="P154" s="115"/>
    </row>
    <row r="155" spans="1:16" s="1" customFormat="1" x14ac:dyDescent="0.25">
      <c r="A155" s="14"/>
      <c r="B155" s="118">
        <v>2022</v>
      </c>
      <c r="C155" s="119">
        <v>76</v>
      </c>
      <c r="D155" s="119">
        <v>10</v>
      </c>
      <c r="E155" s="125"/>
      <c r="F155" s="126"/>
      <c r="G155" s="125"/>
      <c r="H155" s="119">
        <v>6</v>
      </c>
      <c r="I155" s="123" t="s">
        <v>301</v>
      </c>
      <c r="J155" s="119">
        <v>41</v>
      </c>
      <c r="K155" s="119">
        <v>5</v>
      </c>
      <c r="L155" s="125"/>
      <c r="M155" s="126"/>
      <c r="N155" s="125"/>
      <c r="O155" s="122" t="s">
        <v>159</v>
      </c>
      <c r="P155" s="120"/>
    </row>
    <row r="156" spans="1:16" s="1" customFormat="1" x14ac:dyDescent="0.25">
      <c r="A156" s="14"/>
      <c r="B156" s="121">
        <v>2021</v>
      </c>
      <c r="C156" s="122">
        <v>64</v>
      </c>
      <c r="D156" s="122">
        <v>7</v>
      </c>
      <c r="E156" s="122">
        <v>7</v>
      </c>
      <c r="F156" s="127"/>
      <c r="G156" s="128"/>
      <c r="H156" s="122">
        <v>1</v>
      </c>
      <c r="I156" s="123" t="s">
        <v>300</v>
      </c>
      <c r="J156" s="122">
        <v>38</v>
      </c>
      <c r="K156" s="122">
        <v>6</v>
      </c>
      <c r="L156" s="122">
        <v>6</v>
      </c>
      <c r="M156" s="127"/>
      <c r="N156" s="128"/>
      <c r="O156" s="122">
        <v>2</v>
      </c>
      <c r="P156" s="123" t="s">
        <v>300</v>
      </c>
    </row>
    <row r="157" spans="1:16" s="1" customFormat="1" x14ac:dyDescent="0.25">
      <c r="A157" s="14"/>
      <c r="B157" s="115" t="s">
        <v>366</v>
      </c>
      <c r="C157" s="115"/>
      <c r="D157" s="115"/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5"/>
    </row>
    <row r="158" spans="1:16" s="1" customFormat="1" x14ac:dyDescent="0.25">
      <c r="A158" s="14"/>
      <c r="B158" s="118">
        <v>2022</v>
      </c>
      <c r="C158" s="119">
        <v>14</v>
      </c>
      <c r="D158" s="119">
        <v>1</v>
      </c>
      <c r="E158" s="125"/>
      <c r="F158" s="126"/>
      <c r="G158" s="125"/>
      <c r="H158" s="119">
        <v>1</v>
      </c>
      <c r="I158" s="123" t="s">
        <v>301</v>
      </c>
      <c r="J158" s="119">
        <v>10</v>
      </c>
      <c r="K158" s="119">
        <v>0</v>
      </c>
      <c r="L158" s="125"/>
      <c r="M158" s="126"/>
      <c r="N158" s="125"/>
      <c r="O158" s="122" t="s">
        <v>159</v>
      </c>
      <c r="P158" s="120"/>
    </row>
    <row r="159" spans="1:16" s="1" customFormat="1" x14ac:dyDescent="0.25">
      <c r="A159" s="14"/>
      <c r="B159" s="121">
        <v>2021</v>
      </c>
      <c r="C159" s="122">
        <v>16</v>
      </c>
      <c r="D159" s="122">
        <v>1</v>
      </c>
      <c r="E159" s="122">
        <v>1</v>
      </c>
      <c r="F159" s="127"/>
      <c r="G159" s="128"/>
      <c r="H159" s="122">
        <v>3</v>
      </c>
      <c r="I159" s="123" t="s">
        <v>300</v>
      </c>
      <c r="J159" s="122">
        <v>11</v>
      </c>
      <c r="K159" s="122">
        <v>1</v>
      </c>
      <c r="L159" s="122">
        <v>1</v>
      </c>
      <c r="M159" s="127"/>
      <c r="N159" s="128"/>
      <c r="O159" s="122">
        <v>1</v>
      </c>
      <c r="P159" s="123" t="s">
        <v>300</v>
      </c>
    </row>
    <row r="160" spans="1:16" s="1" customFormat="1" x14ac:dyDescent="0.25">
      <c r="A160" s="14"/>
      <c r="B160" s="115" t="s">
        <v>40</v>
      </c>
      <c r="C160" s="115"/>
      <c r="D160" s="115"/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</row>
    <row r="161" spans="1:16" s="1" customFormat="1" x14ac:dyDescent="0.25">
      <c r="A161" s="14"/>
      <c r="B161" s="118">
        <v>2022</v>
      </c>
      <c r="C161" s="119">
        <v>76</v>
      </c>
      <c r="D161" s="119">
        <v>3</v>
      </c>
      <c r="E161" s="125"/>
      <c r="F161" s="126"/>
      <c r="G161" s="125"/>
      <c r="H161" s="119">
        <v>5</v>
      </c>
      <c r="I161" s="123" t="s">
        <v>301</v>
      </c>
      <c r="J161" s="119">
        <v>47</v>
      </c>
      <c r="K161" s="119">
        <v>5</v>
      </c>
      <c r="L161" s="125"/>
      <c r="M161" s="126"/>
      <c r="N161" s="125"/>
      <c r="O161" s="122" t="s">
        <v>159</v>
      </c>
      <c r="P161" s="120"/>
    </row>
    <row r="162" spans="1:16" s="1" customFormat="1" x14ac:dyDescent="0.25">
      <c r="A162" s="14"/>
      <c r="B162" s="121">
        <v>2021</v>
      </c>
      <c r="C162" s="122">
        <v>79</v>
      </c>
      <c r="D162" s="122">
        <v>3</v>
      </c>
      <c r="E162" s="122">
        <v>1</v>
      </c>
      <c r="F162" s="127"/>
      <c r="G162" s="128"/>
      <c r="H162" s="122">
        <v>9</v>
      </c>
      <c r="I162" s="123" t="s">
        <v>300</v>
      </c>
      <c r="J162" s="122">
        <v>44</v>
      </c>
      <c r="K162" s="122">
        <v>0</v>
      </c>
      <c r="L162" s="122">
        <v>0</v>
      </c>
      <c r="M162" s="127"/>
      <c r="N162" s="128"/>
      <c r="O162" s="122">
        <v>4</v>
      </c>
      <c r="P162" s="123" t="s">
        <v>300</v>
      </c>
    </row>
    <row r="163" spans="1:16" s="1" customFormat="1" x14ac:dyDescent="0.25">
      <c r="A163" s="14"/>
      <c r="B163" s="115" t="s">
        <v>41</v>
      </c>
      <c r="C163" s="115"/>
      <c r="D163" s="115"/>
      <c r="E163" s="115"/>
      <c r="F163" s="115"/>
      <c r="G163" s="115"/>
      <c r="H163" s="115"/>
      <c r="I163" s="115"/>
      <c r="J163" s="115"/>
      <c r="K163" s="115"/>
      <c r="L163" s="115"/>
      <c r="M163" s="115"/>
      <c r="N163" s="115"/>
      <c r="O163" s="115"/>
      <c r="P163" s="115"/>
    </row>
    <row r="164" spans="1:16" s="1" customFormat="1" x14ac:dyDescent="0.25">
      <c r="A164" s="14"/>
      <c r="B164" s="118">
        <v>2022</v>
      </c>
      <c r="C164" s="119">
        <v>36</v>
      </c>
      <c r="D164" s="119">
        <v>3</v>
      </c>
      <c r="E164" s="125"/>
      <c r="F164" s="126"/>
      <c r="G164" s="125"/>
      <c r="H164" s="119">
        <v>2</v>
      </c>
      <c r="I164" s="123" t="s">
        <v>301</v>
      </c>
      <c r="J164" s="119">
        <v>25</v>
      </c>
      <c r="K164" s="119">
        <v>1</v>
      </c>
      <c r="L164" s="125"/>
      <c r="M164" s="126"/>
      <c r="N164" s="125"/>
      <c r="O164" s="122" t="s">
        <v>159</v>
      </c>
      <c r="P164" s="120"/>
    </row>
    <row r="165" spans="1:16" s="1" customFormat="1" x14ac:dyDescent="0.25">
      <c r="A165" s="14"/>
      <c r="B165" s="121">
        <v>2021</v>
      </c>
      <c r="C165" s="122">
        <v>40</v>
      </c>
      <c r="D165" s="122">
        <v>3</v>
      </c>
      <c r="E165" s="122">
        <v>2</v>
      </c>
      <c r="F165" s="127"/>
      <c r="G165" s="128"/>
      <c r="H165" s="122">
        <v>8</v>
      </c>
      <c r="I165" s="123" t="s">
        <v>300</v>
      </c>
      <c r="J165" s="122">
        <v>21</v>
      </c>
      <c r="K165" s="122">
        <v>1</v>
      </c>
      <c r="L165" s="122">
        <v>1</v>
      </c>
      <c r="M165" s="127"/>
      <c r="N165" s="128"/>
      <c r="O165" s="122">
        <v>0</v>
      </c>
      <c r="P165" s="123" t="s">
        <v>300</v>
      </c>
    </row>
    <row r="166" spans="1:16" s="1" customFormat="1" x14ac:dyDescent="0.25">
      <c r="A166" s="14"/>
      <c r="B166" s="115" t="s">
        <v>390</v>
      </c>
      <c r="C166" s="115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  <c r="O166" s="115"/>
      <c r="P166" s="115"/>
    </row>
    <row r="167" spans="1:16" s="1" customFormat="1" x14ac:dyDescent="0.25">
      <c r="A167" s="14"/>
      <c r="B167" s="118">
        <v>2022</v>
      </c>
      <c r="C167" s="119">
        <v>13</v>
      </c>
      <c r="D167" s="119">
        <v>0</v>
      </c>
      <c r="E167" s="125"/>
      <c r="F167" s="126"/>
      <c r="G167" s="125"/>
      <c r="H167" s="119">
        <v>1</v>
      </c>
      <c r="I167" s="123" t="s">
        <v>301</v>
      </c>
      <c r="J167" s="119">
        <v>7</v>
      </c>
      <c r="K167" s="119">
        <v>0</v>
      </c>
      <c r="L167" s="125"/>
      <c r="M167" s="126"/>
      <c r="N167" s="125"/>
      <c r="O167" s="122" t="s">
        <v>159</v>
      </c>
      <c r="P167" s="120"/>
    </row>
    <row r="168" spans="1:16" s="1" customFormat="1" x14ac:dyDescent="0.25">
      <c r="A168" s="14"/>
      <c r="B168" s="121">
        <v>2021</v>
      </c>
      <c r="C168" s="122">
        <v>11</v>
      </c>
      <c r="D168" s="122">
        <v>0</v>
      </c>
      <c r="E168" s="122">
        <v>0</v>
      </c>
      <c r="F168" s="127"/>
      <c r="G168" s="128"/>
      <c r="H168" s="122">
        <v>0</v>
      </c>
      <c r="I168" s="123" t="s">
        <v>300</v>
      </c>
      <c r="J168" s="122">
        <v>6</v>
      </c>
      <c r="K168" s="122">
        <v>0</v>
      </c>
      <c r="L168" s="122">
        <v>0</v>
      </c>
      <c r="M168" s="127"/>
      <c r="N168" s="128"/>
      <c r="O168" s="122">
        <v>0</v>
      </c>
      <c r="P168" s="123" t="s">
        <v>300</v>
      </c>
    </row>
    <row r="169" spans="1:16" s="1" customFormat="1" x14ac:dyDescent="0.25">
      <c r="A169" s="14"/>
      <c r="B169" s="115" t="s">
        <v>408</v>
      </c>
      <c r="C169" s="115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</row>
    <row r="170" spans="1:16" s="1" customFormat="1" x14ac:dyDescent="0.25">
      <c r="A170" s="14"/>
      <c r="B170" s="118">
        <v>2022</v>
      </c>
      <c r="C170" s="119">
        <v>14</v>
      </c>
      <c r="D170" s="119">
        <v>0</v>
      </c>
      <c r="E170" s="125"/>
      <c r="F170" s="126"/>
      <c r="G170" s="125"/>
      <c r="H170" s="119">
        <v>2</v>
      </c>
      <c r="I170" s="123" t="s">
        <v>301</v>
      </c>
      <c r="J170" s="119">
        <v>7</v>
      </c>
      <c r="K170" s="119">
        <v>0</v>
      </c>
      <c r="L170" s="125"/>
      <c r="M170" s="126"/>
      <c r="N170" s="125"/>
      <c r="O170" s="122" t="s">
        <v>159</v>
      </c>
      <c r="P170" s="120"/>
    </row>
    <row r="171" spans="1:16" s="1" customFormat="1" x14ac:dyDescent="0.25">
      <c r="A171" s="14"/>
      <c r="B171" s="121">
        <v>2021</v>
      </c>
      <c r="C171" s="122">
        <v>14</v>
      </c>
      <c r="D171" s="122">
        <v>0</v>
      </c>
      <c r="E171" s="122">
        <v>0</v>
      </c>
      <c r="F171" s="127"/>
      <c r="G171" s="128"/>
      <c r="H171" s="122">
        <v>0</v>
      </c>
      <c r="I171" s="123" t="s">
        <v>300</v>
      </c>
      <c r="J171" s="122">
        <v>6</v>
      </c>
      <c r="K171" s="122">
        <v>0</v>
      </c>
      <c r="L171" s="122">
        <v>0</v>
      </c>
      <c r="M171" s="127"/>
      <c r="N171" s="128"/>
      <c r="O171" s="122">
        <v>0</v>
      </c>
      <c r="P171" s="123" t="s">
        <v>300</v>
      </c>
    </row>
    <row r="172" spans="1:16" s="1" customFormat="1" x14ac:dyDescent="0.25">
      <c r="A172" s="14"/>
      <c r="B172" s="157" t="s">
        <v>42</v>
      </c>
      <c r="C172" s="114"/>
      <c r="D172" s="114"/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4"/>
    </row>
    <row r="173" spans="1:16" s="1" customFormat="1" x14ac:dyDescent="0.25">
      <c r="A173" s="14"/>
      <c r="B173" s="115" t="s">
        <v>201</v>
      </c>
      <c r="C173" s="115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  <c r="O173" s="115"/>
      <c r="P173" s="115"/>
    </row>
    <row r="174" spans="1:16" s="1" customFormat="1" x14ac:dyDescent="0.25">
      <c r="A174" s="14"/>
      <c r="B174" s="118">
        <v>2022</v>
      </c>
      <c r="C174" s="119">
        <v>68501</v>
      </c>
      <c r="D174" s="119">
        <v>5452</v>
      </c>
      <c r="E174" s="125"/>
      <c r="F174" s="126"/>
      <c r="G174" s="125"/>
      <c r="H174" s="119">
        <v>4399</v>
      </c>
      <c r="I174" s="123" t="s">
        <v>301</v>
      </c>
      <c r="J174" s="119">
        <v>37691</v>
      </c>
      <c r="K174" s="119">
        <v>2004</v>
      </c>
      <c r="L174" s="125"/>
      <c r="M174" s="126"/>
      <c r="N174" s="125"/>
      <c r="O174" s="122" t="s">
        <v>159</v>
      </c>
      <c r="P174" s="120"/>
    </row>
    <row r="175" spans="1:16" s="1" customFormat="1" x14ac:dyDescent="0.25">
      <c r="A175" s="14"/>
      <c r="B175" s="121">
        <v>2021</v>
      </c>
      <c r="C175" s="122">
        <v>67317</v>
      </c>
      <c r="D175" s="122">
        <v>5215</v>
      </c>
      <c r="E175" s="122">
        <v>4361</v>
      </c>
      <c r="F175" s="127"/>
      <c r="G175" s="128"/>
      <c r="H175" s="122">
        <v>4622</v>
      </c>
      <c r="I175" s="123" t="s">
        <v>300</v>
      </c>
      <c r="J175" s="122">
        <v>37397</v>
      </c>
      <c r="K175" s="122">
        <v>2041</v>
      </c>
      <c r="L175" s="122">
        <v>1859</v>
      </c>
      <c r="M175" s="127"/>
      <c r="N175" s="128"/>
      <c r="O175" s="122">
        <v>2006</v>
      </c>
      <c r="P175" s="123" t="s">
        <v>300</v>
      </c>
    </row>
    <row r="176" spans="1:16" s="1" customFormat="1" x14ac:dyDescent="0.25">
      <c r="A176" s="14"/>
      <c r="B176" s="121">
        <v>2020</v>
      </c>
      <c r="C176" s="122">
        <v>66469</v>
      </c>
      <c r="D176" s="122">
        <v>4717</v>
      </c>
      <c r="E176" s="122">
        <v>3951</v>
      </c>
      <c r="F176" s="122">
        <v>3348</v>
      </c>
      <c r="G176" s="128"/>
      <c r="H176" s="122">
        <v>4526</v>
      </c>
      <c r="I176" s="123"/>
      <c r="J176" s="122">
        <v>37704</v>
      </c>
      <c r="K176" s="122">
        <v>1937</v>
      </c>
      <c r="L176" s="122">
        <v>1710</v>
      </c>
      <c r="M176" s="122">
        <v>1519</v>
      </c>
      <c r="N176" s="128"/>
      <c r="O176" s="122">
        <v>2420</v>
      </c>
      <c r="P176" s="123"/>
    </row>
    <row r="177" spans="1:16" s="1" customFormat="1" x14ac:dyDescent="0.25">
      <c r="A177" s="14"/>
      <c r="B177" s="121">
        <v>2019</v>
      </c>
      <c r="C177" s="122">
        <v>68832</v>
      </c>
      <c r="D177" s="122">
        <v>5781</v>
      </c>
      <c r="E177" s="122">
        <v>4787</v>
      </c>
      <c r="F177" s="122">
        <v>4039</v>
      </c>
      <c r="G177" s="128"/>
      <c r="H177" s="122">
        <v>5448</v>
      </c>
      <c r="I177" s="123"/>
      <c r="J177" s="122">
        <v>39341</v>
      </c>
      <c r="K177" s="122">
        <v>2606</v>
      </c>
      <c r="L177" s="122">
        <v>2300</v>
      </c>
      <c r="M177" s="122">
        <v>2002</v>
      </c>
      <c r="N177" s="128"/>
      <c r="O177" s="122">
        <v>2620</v>
      </c>
      <c r="P177" s="123"/>
    </row>
    <row r="178" spans="1:16" s="1" customFormat="1" x14ac:dyDescent="0.25">
      <c r="A178" s="14"/>
      <c r="B178" s="121">
        <v>2018</v>
      </c>
      <c r="C178" s="122">
        <v>68214</v>
      </c>
      <c r="D178" s="122">
        <v>6047</v>
      </c>
      <c r="E178" s="124">
        <v>5040</v>
      </c>
      <c r="F178" s="122">
        <v>4255</v>
      </c>
      <c r="G178" s="128"/>
      <c r="H178" s="122">
        <v>5277</v>
      </c>
      <c r="I178" s="123"/>
      <c r="J178" s="122">
        <v>38980</v>
      </c>
      <c r="K178" s="122">
        <v>2430</v>
      </c>
      <c r="L178" s="122">
        <v>2162</v>
      </c>
      <c r="M178" s="122">
        <v>1869</v>
      </c>
      <c r="N178" s="128"/>
      <c r="O178" s="122">
        <v>2327</v>
      </c>
      <c r="P178" s="123"/>
    </row>
    <row r="179" spans="1:16" s="1" customFormat="1" x14ac:dyDescent="0.25">
      <c r="A179" s="14"/>
      <c r="B179" s="121">
        <v>2017</v>
      </c>
      <c r="C179" s="122">
        <v>67555</v>
      </c>
      <c r="D179" s="122">
        <v>5777</v>
      </c>
      <c r="E179" s="122">
        <v>4527</v>
      </c>
      <c r="F179" s="124">
        <v>3797</v>
      </c>
      <c r="G179" s="122">
        <v>2655</v>
      </c>
      <c r="H179" s="122">
        <v>5069</v>
      </c>
      <c r="I179" s="123"/>
      <c r="J179" s="122">
        <v>38782</v>
      </c>
      <c r="K179" s="122">
        <v>2424</v>
      </c>
      <c r="L179" s="122">
        <v>2199</v>
      </c>
      <c r="M179" s="124">
        <v>1932</v>
      </c>
      <c r="N179" s="122">
        <v>1409</v>
      </c>
      <c r="O179" s="122">
        <v>2119</v>
      </c>
      <c r="P179" s="123"/>
    </row>
    <row r="180" spans="1:16" s="1" customFormat="1" x14ac:dyDescent="0.25">
      <c r="A180" s="14"/>
      <c r="B180" s="121">
        <v>2016</v>
      </c>
      <c r="C180" s="122">
        <v>66953</v>
      </c>
      <c r="D180" s="122">
        <v>5899</v>
      </c>
      <c r="E180" s="122">
        <v>4709</v>
      </c>
      <c r="F180" s="124">
        <v>3953</v>
      </c>
      <c r="G180" s="122">
        <v>2761</v>
      </c>
      <c r="H180" s="122">
        <v>5221</v>
      </c>
      <c r="I180" s="123"/>
      <c r="J180" s="122">
        <v>38680</v>
      </c>
      <c r="K180" s="122">
        <v>2515</v>
      </c>
      <c r="L180" s="122">
        <v>2260</v>
      </c>
      <c r="M180" s="124">
        <v>1970</v>
      </c>
      <c r="N180" s="122">
        <v>1464</v>
      </c>
      <c r="O180" s="122">
        <v>2321</v>
      </c>
      <c r="P180" s="123"/>
    </row>
    <row r="181" spans="1:16" s="1" customFormat="1" x14ac:dyDescent="0.25">
      <c r="A181" s="14"/>
      <c r="B181" s="121">
        <v>2015</v>
      </c>
      <c r="C181" s="122">
        <v>66729</v>
      </c>
      <c r="D181" s="122">
        <v>6529</v>
      </c>
      <c r="E181" s="122">
        <v>5220</v>
      </c>
      <c r="F181" s="122">
        <v>4423</v>
      </c>
      <c r="G181" s="122">
        <v>3047</v>
      </c>
      <c r="H181" s="122">
        <v>5644</v>
      </c>
      <c r="I181" s="123"/>
      <c r="J181" s="122">
        <v>38537</v>
      </c>
      <c r="K181" s="122">
        <v>2723</v>
      </c>
      <c r="L181" s="122">
        <v>2468</v>
      </c>
      <c r="M181" s="124">
        <v>2182</v>
      </c>
      <c r="N181" s="122">
        <v>1611</v>
      </c>
      <c r="O181" s="122">
        <v>2455</v>
      </c>
      <c r="P181" s="123"/>
    </row>
    <row r="182" spans="1:16" s="1" customFormat="1" x14ac:dyDescent="0.25">
      <c r="A182" s="14"/>
      <c r="B182" s="121">
        <v>2014</v>
      </c>
      <c r="C182" s="122">
        <v>66201</v>
      </c>
      <c r="D182" s="122">
        <v>6555</v>
      </c>
      <c r="E182" s="122">
        <v>5242</v>
      </c>
      <c r="F182" s="122">
        <v>4370</v>
      </c>
      <c r="G182" s="122">
        <v>3012</v>
      </c>
      <c r="H182" s="122">
        <v>5871</v>
      </c>
      <c r="I182" s="123"/>
      <c r="J182" s="122">
        <v>38480</v>
      </c>
      <c r="K182" s="122">
        <v>2908</v>
      </c>
      <c r="L182" s="122">
        <v>2607</v>
      </c>
      <c r="M182" s="124">
        <v>2299</v>
      </c>
      <c r="N182" s="122">
        <v>1681</v>
      </c>
      <c r="O182" s="122">
        <v>2677</v>
      </c>
      <c r="P182" s="123"/>
    </row>
    <row r="183" spans="1:16" s="1" customFormat="1" x14ac:dyDescent="0.25">
      <c r="A183" s="28"/>
      <c r="B183" s="121">
        <v>2013</v>
      </c>
      <c r="C183" s="122">
        <v>66423</v>
      </c>
      <c r="D183" s="122">
        <v>6759</v>
      </c>
      <c r="E183" s="122">
        <v>5537</v>
      </c>
      <c r="F183" s="122">
        <v>4626</v>
      </c>
      <c r="G183" s="122">
        <v>3200</v>
      </c>
      <c r="H183" s="122">
        <v>5956</v>
      </c>
      <c r="I183" s="123"/>
      <c r="J183" s="122">
        <v>38191</v>
      </c>
      <c r="K183" s="122">
        <v>2976</v>
      </c>
      <c r="L183" s="122">
        <v>2695</v>
      </c>
      <c r="M183" s="122">
        <v>2359</v>
      </c>
      <c r="N183" s="122">
        <v>1736</v>
      </c>
      <c r="O183" s="122">
        <v>2754</v>
      </c>
      <c r="P183" s="123"/>
    </row>
    <row r="184" spans="1:16" s="1" customFormat="1" x14ac:dyDescent="0.25">
      <c r="A184" s="14"/>
      <c r="B184" s="121">
        <v>2012</v>
      </c>
      <c r="C184" s="122">
        <v>67485</v>
      </c>
      <c r="D184" s="122">
        <v>5226</v>
      </c>
      <c r="E184" s="122">
        <v>4168</v>
      </c>
      <c r="F184" s="122">
        <v>3457</v>
      </c>
      <c r="G184" s="122">
        <v>2371</v>
      </c>
      <c r="H184" s="122">
        <v>7637</v>
      </c>
      <c r="I184" s="123"/>
      <c r="J184" s="122">
        <v>38766</v>
      </c>
      <c r="K184" s="122">
        <v>2326</v>
      </c>
      <c r="L184" s="122">
        <v>2079</v>
      </c>
      <c r="M184" s="122">
        <v>1790</v>
      </c>
      <c r="N184" s="122">
        <v>1273</v>
      </c>
      <c r="O184" s="122">
        <v>3474</v>
      </c>
      <c r="P184" s="123"/>
    </row>
    <row r="185" spans="1:16" s="1" customFormat="1" x14ac:dyDescent="0.25">
      <c r="A185" s="14"/>
      <c r="B185" s="121">
        <v>2011</v>
      </c>
      <c r="C185" s="122">
        <v>70625</v>
      </c>
      <c r="D185" s="122">
        <v>5770</v>
      </c>
      <c r="E185" s="122">
        <v>4606</v>
      </c>
      <c r="F185" s="122">
        <v>3724</v>
      </c>
      <c r="G185" s="122">
        <v>2470</v>
      </c>
      <c r="H185" s="122">
        <v>8160</v>
      </c>
      <c r="I185" s="123"/>
      <c r="J185" s="122">
        <v>40375</v>
      </c>
      <c r="K185" s="122">
        <v>2528</v>
      </c>
      <c r="L185" s="122">
        <v>2228</v>
      </c>
      <c r="M185" s="122">
        <v>1895</v>
      </c>
      <c r="N185" s="122">
        <v>1324</v>
      </c>
      <c r="O185" s="122">
        <v>3860</v>
      </c>
      <c r="P185" s="123"/>
    </row>
    <row r="186" spans="1:16" s="1" customFormat="1" x14ac:dyDescent="0.25">
      <c r="A186" s="14"/>
      <c r="B186" s="121">
        <v>2010</v>
      </c>
      <c r="C186" s="122">
        <v>72273</v>
      </c>
      <c r="D186" s="122">
        <v>4455</v>
      </c>
      <c r="E186" s="122">
        <v>3586</v>
      </c>
      <c r="F186" s="122">
        <v>2906</v>
      </c>
      <c r="G186" s="122">
        <v>1893</v>
      </c>
      <c r="H186" s="122">
        <v>7574</v>
      </c>
      <c r="I186" s="123"/>
      <c r="J186" s="122">
        <v>41354</v>
      </c>
      <c r="K186" s="122">
        <v>2471</v>
      </c>
      <c r="L186" s="122">
        <v>2185</v>
      </c>
      <c r="M186" s="122">
        <v>1844</v>
      </c>
      <c r="N186" s="122">
        <v>1260</v>
      </c>
      <c r="O186" s="122">
        <v>3519</v>
      </c>
      <c r="P186" s="123"/>
    </row>
    <row r="187" spans="1:16" s="1" customFormat="1" x14ac:dyDescent="0.25">
      <c r="A187" s="14"/>
      <c r="B187" s="121">
        <v>2009</v>
      </c>
      <c r="C187" s="122">
        <v>77278</v>
      </c>
      <c r="D187" s="122">
        <v>5051</v>
      </c>
      <c r="E187" s="122">
        <v>3946</v>
      </c>
      <c r="F187" s="122">
        <v>3210</v>
      </c>
      <c r="G187" s="122">
        <v>1937</v>
      </c>
      <c r="H187" s="122">
        <v>9284</v>
      </c>
      <c r="I187" s="123"/>
      <c r="J187" s="122">
        <v>42626</v>
      </c>
      <c r="K187" s="122">
        <v>2437</v>
      </c>
      <c r="L187" s="122">
        <v>2114</v>
      </c>
      <c r="M187" s="122">
        <v>1829</v>
      </c>
      <c r="N187" s="122">
        <v>1173</v>
      </c>
      <c r="O187" s="122">
        <v>3880</v>
      </c>
      <c r="P187" s="123"/>
    </row>
    <row r="188" spans="1:16" s="1" customFormat="1" x14ac:dyDescent="0.25">
      <c r="A188" s="14"/>
      <c r="B188" s="121">
        <v>2008</v>
      </c>
      <c r="C188" s="122">
        <v>81387</v>
      </c>
      <c r="D188" s="122">
        <v>6430</v>
      </c>
      <c r="E188" s="122">
        <v>5081</v>
      </c>
      <c r="F188" s="122">
        <v>3774</v>
      </c>
      <c r="G188" s="122">
        <v>2201</v>
      </c>
      <c r="H188" s="122">
        <v>9105</v>
      </c>
      <c r="I188" s="123"/>
      <c r="J188" s="122">
        <v>44142</v>
      </c>
      <c r="K188" s="122">
        <v>2874</v>
      </c>
      <c r="L188" s="122">
        <v>2468</v>
      </c>
      <c r="M188" s="122">
        <v>2092</v>
      </c>
      <c r="N188" s="122">
        <v>1346</v>
      </c>
      <c r="O188" s="122">
        <v>3826</v>
      </c>
      <c r="P188" s="123"/>
    </row>
    <row r="189" spans="1:16" s="1" customFormat="1" x14ac:dyDescent="0.25">
      <c r="A189" s="14"/>
      <c r="B189" s="157" t="s">
        <v>3</v>
      </c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  <c r="O189" s="114"/>
      <c r="P189" s="114"/>
    </row>
    <row r="190" spans="1:16" s="1" customFormat="1" x14ac:dyDescent="0.25">
      <c r="A190" s="14"/>
      <c r="B190" s="115" t="s">
        <v>43</v>
      </c>
      <c r="C190" s="115"/>
      <c r="D190" s="115"/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</row>
    <row r="191" spans="1:16" s="1" customFormat="1" x14ac:dyDescent="0.25">
      <c r="A191" s="14"/>
      <c r="B191" s="118">
        <v>2022</v>
      </c>
      <c r="C191" s="119">
        <v>27399</v>
      </c>
      <c r="D191" s="119">
        <v>3414</v>
      </c>
      <c r="E191" s="125"/>
      <c r="F191" s="126"/>
      <c r="G191" s="125"/>
      <c r="H191" s="119">
        <v>2801</v>
      </c>
      <c r="I191" s="123" t="s">
        <v>301</v>
      </c>
      <c r="J191" s="119">
        <v>2134</v>
      </c>
      <c r="K191" s="119">
        <v>145</v>
      </c>
      <c r="L191" s="125"/>
      <c r="M191" s="126"/>
      <c r="N191" s="125"/>
      <c r="O191" s="122" t="s">
        <v>159</v>
      </c>
      <c r="P191" s="120"/>
    </row>
    <row r="192" spans="1:16" s="1" customFormat="1" x14ac:dyDescent="0.25">
      <c r="A192" s="14"/>
      <c r="B192" s="121">
        <v>2021</v>
      </c>
      <c r="C192" s="122">
        <v>26585</v>
      </c>
      <c r="D192" s="122">
        <v>2967</v>
      </c>
      <c r="E192" s="122">
        <v>2286</v>
      </c>
      <c r="F192" s="127"/>
      <c r="G192" s="128"/>
      <c r="H192" s="122">
        <v>2762</v>
      </c>
      <c r="I192" s="123" t="s">
        <v>300</v>
      </c>
      <c r="J192" s="122">
        <v>2252</v>
      </c>
      <c r="K192" s="122">
        <v>106</v>
      </c>
      <c r="L192" s="122">
        <v>75</v>
      </c>
      <c r="M192" s="127"/>
      <c r="N192" s="128"/>
      <c r="O192" s="122">
        <v>349</v>
      </c>
      <c r="P192" s="123" t="s">
        <v>300</v>
      </c>
    </row>
    <row r="193" spans="1:16" s="1" customFormat="1" x14ac:dyDescent="0.25">
      <c r="A193" s="14"/>
      <c r="B193" s="121">
        <v>2020</v>
      </c>
      <c r="C193" s="122">
        <v>26555</v>
      </c>
      <c r="D193" s="122">
        <v>2628</v>
      </c>
      <c r="E193" s="122">
        <v>2023</v>
      </c>
      <c r="F193" s="122">
        <v>1599</v>
      </c>
      <c r="G193" s="128"/>
      <c r="H193" s="122">
        <v>2958</v>
      </c>
      <c r="I193" s="123"/>
      <c r="J193" s="122">
        <v>3123</v>
      </c>
      <c r="K193" s="122">
        <v>204</v>
      </c>
      <c r="L193" s="122">
        <v>114</v>
      </c>
      <c r="M193" s="122">
        <v>87</v>
      </c>
      <c r="N193" s="128"/>
      <c r="O193" s="122">
        <v>913</v>
      </c>
      <c r="P193" s="123"/>
    </row>
    <row r="194" spans="1:16" s="1" customFormat="1" x14ac:dyDescent="0.25">
      <c r="A194" s="14"/>
      <c r="B194" s="121">
        <v>2019</v>
      </c>
      <c r="C194" s="122">
        <v>27953</v>
      </c>
      <c r="D194" s="122">
        <v>3161</v>
      </c>
      <c r="E194" s="122">
        <v>2395</v>
      </c>
      <c r="F194" s="122">
        <v>1853</v>
      </c>
      <c r="G194" s="128"/>
      <c r="H194" s="122">
        <v>3408</v>
      </c>
      <c r="I194" s="123"/>
      <c r="J194" s="122">
        <v>3539</v>
      </c>
      <c r="K194" s="122">
        <v>287</v>
      </c>
      <c r="L194" s="122">
        <v>213</v>
      </c>
      <c r="M194" s="122">
        <v>120</v>
      </c>
      <c r="N194" s="128"/>
      <c r="O194" s="122">
        <v>602</v>
      </c>
      <c r="P194" s="123"/>
    </row>
    <row r="195" spans="1:16" s="1" customFormat="1" x14ac:dyDescent="0.25">
      <c r="A195" s="14"/>
      <c r="B195" s="121">
        <v>2018</v>
      </c>
      <c r="C195" s="122">
        <v>28065</v>
      </c>
      <c r="D195" s="122">
        <v>3566</v>
      </c>
      <c r="E195" s="124">
        <v>2781</v>
      </c>
      <c r="F195" s="122">
        <v>2227</v>
      </c>
      <c r="G195" s="128"/>
      <c r="H195" s="122">
        <v>3307</v>
      </c>
      <c r="I195" s="123"/>
      <c r="J195" s="122">
        <v>3863</v>
      </c>
      <c r="K195" s="122">
        <v>386</v>
      </c>
      <c r="L195" s="122">
        <v>273</v>
      </c>
      <c r="M195" s="122">
        <v>206</v>
      </c>
      <c r="N195" s="128"/>
      <c r="O195" s="122">
        <v>621</v>
      </c>
      <c r="P195" s="123"/>
    </row>
    <row r="196" spans="1:16" s="1" customFormat="1" x14ac:dyDescent="0.25">
      <c r="A196" s="14"/>
      <c r="B196" s="121">
        <v>2017</v>
      </c>
      <c r="C196" s="122">
        <v>27961</v>
      </c>
      <c r="D196" s="122">
        <v>3381</v>
      </c>
      <c r="E196" s="122">
        <v>2328</v>
      </c>
      <c r="F196" s="124">
        <v>1835</v>
      </c>
      <c r="G196" s="122">
        <v>1128</v>
      </c>
      <c r="H196" s="122">
        <v>3262</v>
      </c>
      <c r="I196" s="123"/>
      <c r="J196" s="122">
        <v>3991</v>
      </c>
      <c r="K196" s="122">
        <v>328</v>
      </c>
      <c r="L196" s="122">
        <v>253</v>
      </c>
      <c r="M196" s="124">
        <v>197</v>
      </c>
      <c r="N196" s="122">
        <v>92</v>
      </c>
      <c r="O196" s="122">
        <v>501</v>
      </c>
      <c r="P196" s="123"/>
    </row>
    <row r="197" spans="1:16" s="1" customFormat="1" x14ac:dyDescent="0.25">
      <c r="A197" s="14"/>
      <c r="B197" s="121">
        <v>2016</v>
      </c>
      <c r="C197" s="122">
        <v>27792</v>
      </c>
      <c r="D197" s="122">
        <v>3469</v>
      </c>
      <c r="E197" s="122">
        <v>2479</v>
      </c>
      <c r="F197" s="124">
        <v>1920</v>
      </c>
      <c r="G197" s="122">
        <v>1148</v>
      </c>
      <c r="H197" s="122">
        <v>3239</v>
      </c>
      <c r="I197" s="123"/>
      <c r="J197" s="122">
        <v>4235</v>
      </c>
      <c r="K197" s="122">
        <v>393</v>
      </c>
      <c r="L197" s="122">
        <v>304</v>
      </c>
      <c r="M197" s="124">
        <v>226</v>
      </c>
      <c r="N197" s="122">
        <v>98</v>
      </c>
      <c r="O197" s="122">
        <v>563</v>
      </c>
      <c r="P197" s="123"/>
    </row>
    <row r="198" spans="1:16" s="1" customFormat="1" x14ac:dyDescent="0.25">
      <c r="A198" s="14"/>
      <c r="B198" s="121">
        <v>2015</v>
      </c>
      <c r="C198" s="122">
        <v>27988</v>
      </c>
      <c r="D198" s="122">
        <v>3850</v>
      </c>
      <c r="E198" s="122">
        <v>2752</v>
      </c>
      <c r="F198" s="122">
        <v>2225</v>
      </c>
      <c r="G198" s="122">
        <v>1315</v>
      </c>
      <c r="H198" s="122">
        <v>3566</v>
      </c>
      <c r="I198" s="123"/>
      <c r="J198" s="122">
        <v>4449</v>
      </c>
      <c r="K198" s="122">
        <v>368</v>
      </c>
      <c r="L198" s="122">
        <v>288</v>
      </c>
      <c r="M198" s="124">
        <v>227</v>
      </c>
      <c r="N198" s="122">
        <v>127</v>
      </c>
      <c r="O198" s="122">
        <v>612</v>
      </c>
      <c r="P198" s="123"/>
    </row>
    <row r="199" spans="1:16" s="1" customFormat="1" x14ac:dyDescent="0.25">
      <c r="A199" s="14"/>
      <c r="B199" s="121">
        <v>2014</v>
      </c>
      <c r="C199" s="122">
        <v>27994</v>
      </c>
      <c r="D199" s="122">
        <v>3884</v>
      </c>
      <c r="E199" s="122">
        <v>2777</v>
      </c>
      <c r="F199" s="122">
        <v>2145</v>
      </c>
      <c r="G199" s="122">
        <v>1295</v>
      </c>
      <c r="H199" s="122">
        <v>3723</v>
      </c>
      <c r="I199" s="123"/>
      <c r="J199" s="122">
        <v>4794</v>
      </c>
      <c r="K199" s="122">
        <v>461</v>
      </c>
      <c r="L199" s="122">
        <v>355</v>
      </c>
      <c r="M199" s="124">
        <v>276</v>
      </c>
      <c r="N199" s="122">
        <v>140</v>
      </c>
      <c r="O199" s="122">
        <v>727</v>
      </c>
      <c r="P199" s="123"/>
    </row>
    <row r="200" spans="1:16" s="1" customFormat="1" x14ac:dyDescent="0.25">
      <c r="A200" s="28"/>
      <c r="B200" s="121">
        <v>2013</v>
      </c>
      <c r="C200" s="122">
        <v>28840</v>
      </c>
      <c r="D200" s="122">
        <v>4150</v>
      </c>
      <c r="E200" s="122">
        <v>3104</v>
      </c>
      <c r="F200" s="122">
        <v>2410</v>
      </c>
      <c r="G200" s="122">
        <v>1481</v>
      </c>
      <c r="H200" s="122">
        <v>3780</v>
      </c>
      <c r="I200" s="123"/>
      <c r="J200" s="122">
        <v>5045</v>
      </c>
      <c r="K200" s="122">
        <v>645</v>
      </c>
      <c r="L200" s="122">
        <v>510</v>
      </c>
      <c r="M200" s="122">
        <v>396</v>
      </c>
      <c r="N200" s="122">
        <v>236</v>
      </c>
      <c r="O200" s="122">
        <v>698</v>
      </c>
      <c r="P200" s="123"/>
    </row>
    <row r="201" spans="1:16" s="1" customFormat="1" x14ac:dyDescent="0.25">
      <c r="A201" s="14"/>
      <c r="B201" s="121">
        <v>2012</v>
      </c>
      <c r="C201" s="122">
        <v>29736</v>
      </c>
      <c r="D201" s="122">
        <v>3058</v>
      </c>
      <c r="E201" s="122">
        <v>2182</v>
      </c>
      <c r="F201" s="122">
        <v>1677</v>
      </c>
      <c r="G201" s="122">
        <v>1015</v>
      </c>
      <c r="H201" s="122">
        <v>4970</v>
      </c>
      <c r="I201" s="123"/>
      <c r="J201" s="122">
        <v>5358</v>
      </c>
      <c r="K201" s="122">
        <v>404</v>
      </c>
      <c r="L201" s="122">
        <v>312</v>
      </c>
      <c r="M201" s="122">
        <v>233</v>
      </c>
      <c r="N201" s="122">
        <v>128</v>
      </c>
      <c r="O201" s="122">
        <v>967</v>
      </c>
      <c r="P201" s="123"/>
    </row>
    <row r="202" spans="1:16" s="1" customFormat="1" x14ac:dyDescent="0.25">
      <c r="A202" s="14"/>
      <c r="B202" s="121">
        <v>2011</v>
      </c>
      <c r="C202" s="122">
        <v>31908</v>
      </c>
      <c r="D202" s="122">
        <v>3444</v>
      </c>
      <c r="E202" s="122">
        <v>2465</v>
      </c>
      <c r="F202" s="122">
        <v>1838</v>
      </c>
      <c r="G202" s="122">
        <v>1065</v>
      </c>
      <c r="H202" s="122">
        <v>5056</v>
      </c>
      <c r="I202" s="123"/>
      <c r="J202" s="122">
        <v>5810</v>
      </c>
      <c r="K202" s="122">
        <v>529</v>
      </c>
      <c r="L202" s="122">
        <v>389</v>
      </c>
      <c r="M202" s="122">
        <v>300</v>
      </c>
      <c r="N202" s="122">
        <v>156</v>
      </c>
      <c r="O202" s="122">
        <v>818</v>
      </c>
      <c r="P202" s="123"/>
    </row>
    <row r="203" spans="1:16" s="1" customFormat="1" x14ac:dyDescent="0.25">
      <c r="A203" s="14"/>
      <c r="B203" s="121">
        <v>2010</v>
      </c>
      <c r="C203" s="122">
        <v>33085</v>
      </c>
      <c r="D203" s="122">
        <v>2579</v>
      </c>
      <c r="E203" s="122">
        <v>1831</v>
      </c>
      <c r="F203" s="122">
        <v>1334</v>
      </c>
      <c r="G203" s="122">
        <v>727</v>
      </c>
      <c r="H203" s="122">
        <v>4763</v>
      </c>
      <c r="I203" s="123"/>
      <c r="J203" s="122">
        <v>5967</v>
      </c>
      <c r="K203" s="122">
        <v>661</v>
      </c>
      <c r="L203" s="122">
        <v>529</v>
      </c>
      <c r="M203" s="122">
        <v>412</v>
      </c>
      <c r="N203" s="122">
        <v>230</v>
      </c>
      <c r="O203" s="122">
        <v>706</v>
      </c>
      <c r="P203" s="123"/>
    </row>
    <row r="204" spans="1:16" s="1" customFormat="1" x14ac:dyDescent="0.25">
      <c r="A204" s="14"/>
      <c r="B204" s="121">
        <v>2009</v>
      </c>
      <c r="C204" s="122">
        <v>36688</v>
      </c>
      <c r="D204" s="122">
        <v>2970</v>
      </c>
      <c r="E204" s="122">
        <v>2076</v>
      </c>
      <c r="F204" s="122">
        <v>1539</v>
      </c>
      <c r="G204" s="122">
        <v>768</v>
      </c>
      <c r="H204" s="122">
        <v>6096</v>
      </c>
      <c r="I204" s="123"/>
      <c r="J204" s="122">
        <v>6168</v>
      </c>
      <c r="K204" s="122">
        <v>565</v>
      </c>
      <c r="L204" s="122">
        <v>429</v>
      </c>
      <c r="M204" s="122">
        <v>335</v>
      </c>
      <c r="N204" s="122">
        <v>158</v>
      </c>
      <c r="O204" s="122">
        <v>1008</v>
      </c>
      <c r="P204" s="123"/>
    </row>
    <row r="205" spans="1:16" s="1" customFormat="1" x14ac:dyDescent="0.25">
      <c r="A205" s="14"/>
      <c r="B205" s="121">
        <v>2008</v>
      </c>
      <c r="C205" s="122">
        <v>39655</v>
      </c>
      <c r="D205" s="122">
        <v>4020</v>
      </c>
      <c r="E205" s="122">
        <v>2896</v>
      </c>
      <c r="F205" s="122">
        <v>1841</v>
      </c>
      <c r="G205" s="122">
        <v>871</v>
      </c>
      <c r="H205" s="122">
        <v>5916</v>
      </c>
      <c r="I205" s="123"/>
      <c r="J205" s="122">
        <v>6484</v>
      </c>
      <c r="K205" s="122">
        <v>659</v>
      </c>
      <c r="L205" s="122">
        <v>461</v>
      </c>
      <c r="M205" s="122">
        <v>344</v>
      </c>
      <c r="N205" s="122">
        <v>183</v>
      </c>
      <c r="O205" s="122">
        <v>813</v>
      </c>
      <c r="P205" s="123"/>
    </row>
    <row r="206" spans="1:16" s="1" customFormat="1" x14ac:dyDescent="0.25">
      <c r="A206" s="14"/>
      <c r="B206" s="115" t="s">
        <v>44</v>
      </c>
      <c r="C206" s="115"/>
      <c r="D206" s="115"/>
      <c r="E206" s="115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</row>
    <row r="207" spans="1:16" s="1" customFormat="1" x14ac:dyDescent="0.25">
      <c r="A207" s="14"/>
      <c r="B207" s="118">
        <v>2022</v>
      </c>
      <c r="C207" s="119">
        <v>41102</v>
      </c>
      <c r="D207" s="119">
        <v>2038</v>
      </c>
      <c r="E207" s="125"/>
      <c r="F207" s="126"/>
      <c r="G207" s="125"/>
      <c r="H207" s="119">
        <v>1598</v>
      </c>
      <c r="I207" s="123" t="s">
        <v>301</v>
      </c>
      <c r="J207" s="119">
        <v>35557</v>
      </c>
      <c r="K207" s="119">
        <v>1859</v>
      </c>
      <c r="L207" s="125"/>
      <c r="M207" s="126"/>
      <c r="N207" s="125"/>
      <c r="O207" s="122" t="s">
        <v>159</v>
      </c>
      <c r="P207" s="120"/>
    </row>
    <row r="208" spans="1:16" s="1" customFormat="1" x14ac:dyDescent="0.25">
      <c r="A208" s="14"/>
      <c r="B208" s="121">
        <v>2021</v>
      </c>
      <c r="C208" s="122">
        <v>40732</v>
      </c>
      <c r="D208" s="122">
        <v>2248</v>
      </c>
      <c r="E208" s="122">
        <v>2075</v>
      </c>
      <c r="F208" s="127"/>
      <c r="G208" s="128"/>
      <c r="H208" s="122">
        <v>1860</v>
      </c>
      <c r="I208" s="123" t="s">
        <v>300</v>
      </c>
      <c r="J208" s="122">
        <v>35145</v>
      </c>
      <c r="K208" s="122">
        <v>1935</v>
      </c>
      <c r="L208" s="122">
        <v>1784</v>
      </c>
      <c r="M208" s="127"/>
      <c r="N208" s="128"/>
      <c r="O208" s="122">
        <v>1657</v>
      </c>
      <c r="P208" s="123" t="s">
        <v>300</v>
      </c>
    </row>
    <row r="209" spans="1:16" s="1" customFormat="1" x14ac:dyDescent="0.25">
      <c r="A209" s="14"/>
      <c r="B209" s="121">
        <v>2020</v>
      </c>
      <c r="C209" s="122">
        <v>39914</v>
      </c>
      <c r="D209" s="122">
        <v>2089</v>
      </c>
      <c r="E209" s="122">
        <v>1928</v>
      </c>
      <c r="F209" s="122">
        <v>1749</v>
      </c>
      <c r="G209" s="128"/>
      <c r="H209" s="122">
        <v>1568</v>
      </c>
      <c r="I209" s="123"/>
      <c r="J209" s="122">
        <v>34581</v>
      </c>
      <c r="K209" s="122">
        <v>1733</v>
      </c>
      <c r="L209" s="122">
        <v>1596</v>
      </c>
      <c r="M209" s="122">
        <v>1432</v>
      </c>
      <c r="N209" s="128"/>
      <c r="O209" s="122">
        <v>1507</v>
      </c>
      <c r="P209" s="123"/>
    </row>
    <row r="210" spans="1:16" s="1" customFormat="1" x14ac:dyDescent="0.25">
      <c r="A210" s="14"/>
      <c r="B210" s="121">
        <v>2019</v>
      </c>
      <c r="C210" s="122">
        <v>40879</v>
      </c>
      <c r="D210" s="122">
        <v>2620</v>
      </c>
      <c r="E210" s="122">
        <v>2392</v>
      </c>
      <c r="F210" s="122">
        <v>2186</v>
      </c>
      <c r="G210" s="128"/>
      <c r="H210" s="122">
        <v>2040</v>
      </c>
      <c r="I210" s="123"/>
      <c r="J210" s="122">
        <v>35802</v>
      </c>
      <c r="K210" s="122">
        <v>2319</v>
      </c>
      <c r="L210" s="122">
        <v>2087</v>
      </c>
      <c r="M210" s="122">
        <v>1882</v>
      </c>
      <c r="N210" s="128"/>
      <c r="O210" s="122">
        <v>2018</v>
      </c>
      <c r="P210" s="123"/>
    </row>
    <row r="211" spans="1:16" s="1" customFormat="1" x14ac:dyDescent="0.25">
      <c r="A211" s="14"/>
      <c r="B211" s="121">
        <v>2018</v>
      </c>
      <c r="C211" s="122">
        <v>40149</v>
      </c>
      <c r="D211" s="122">
        <v>2481</v>
      </c>
      <c r="E211" s="124">
        <v>2259</v>
      </c>
      <c r="F211" s="122">
        <v>2028</v>
      </c>
      <c r="G211" s="128"/>
      <c r="H211" s="122">
        <v>1970</v>
      </c>
      <c r="I211" s="123"/>
      <c r="J211" s="122">
        <v>35117</v>
      </c>
      <c r="K211" s="122">
        <v>2044</v>
      </c>
      <c r="L211" s="122">
        <v>1889</v>
      </c>
      <c r="M211" s="122">
        <v>1663</v>
      </c>
      <c r="N211" s="128"/>
      <c r="O211" s="122">
        <v>1706</v>
      </c>
      <c r="P211" s="123"/>
    </row>
    <row r="212" spans="1:16" s="1" customFormat="1" x14ac:dyDescent="0.25">
      <c r="A212" s="14"/>
      <c r="B212" s="121">
        <v>2017</v>
      </c>
      <c r="C212" s="122">
        <v>39594</v>
      </c>
      <c r="D212" s="122">
        <v>2396</v>
      </c>
      <c r="E212" s="122">
        <v>2199</v>
      </c>
      <c r="F212" s="124">
        <v>1962</v>
      </c>
      <c r="G212" s="122">
        <v>1527</v>
      </c>
      <c r="H212" s="122">
        <v>1807</v>
      </c>
      <c r="I212" s="123"/>
      <c r="J212" s="122">
        <v>34791</v>
      </c>
      <c r="K212" s="122">
        <v>2096</v>
      </c>
      <c r="L212" s="122">
        <v>1946</v>
      </c>
      <c r="M212" s="124">
        <v>1735</v>
      </c>
      <c r="N212" s="122">
        <v>1317</v>
      </c>
      <c r="O212" s="122">
        <v>1618</v>
      </c>
      <c r="P212" s="123"/>
    </row>
    <row r="213" spans="1:16" s="1" customFormat="1" x14ac:dyDescent="0.25">
      <c r="A213" s="14"/>
      <c r="B213" s="121">
        <v>2016</v>
      </c>
      <c r="C213" s="122">
        <v>39161</v>
      </c>
      <c r="D213" s="122">
        <v>2430</v>
      </c>
      <c r="E213" s="122">
        <v>2230</v>
      </c>
      <c r="F213" s="124">
        <v>2033</v>
      </c>
      <c r="G213" s="122">
        <v>1613</v>
      </c>
      <c r="H213" s="122">
        <v>1982</v>
      </c>
      <c r="I213" s="123"/>
      <c r="J213" s="122">
        <v>34445</v>
      </c>
      <c r="K213" s="122">
        <v>2122</v>
      </c>
      <c r="L213" s="122">
        <v>1956</v>
      </c>
      <c r="M213" s="124">
        <v>1744</v>
      </c>
      <c r="N213" s="122">
        <v>1366</v>
      </c>
      <c r="O213" s="122">
        <v>1758</v>
      </c>
      <c r="P213" s="123"/>
    </row>
    <row r="214" spans="1:16" s="1" customFormat="1" x14ac:dyDescent="0.25">
      <c r="A214" s="14"/>
      <c r="B214" s="121">
        <v>2015</v>
      </c>
      <c r="C214" s="122">
        <v>38741</v>
      </c>
      <c r="D214" s="122">
        <v>2679</v>
      </c>
      <c r="E214" s="122">
        <v>2468</v>
      </c>
      <c r="F214" s="122">
        <v>2198</v>
      </c>
      <c r="G214" s="122">
        <v>1732</v>
      </c>
      <c r="H214" s="122">
        <v>2078</v>
      </c>
      <c r="I214" s="123"/>
      <c r="J214" s="122">
        <v>34088</v>
      </c>
      <c r="K214" s="122">
        <v>2355</v>
      </c>
      <c r="L214" s="122">
        <v>2180</v>
      </c>
      <c r="M214" s="124">
        <v>1955</v>
      </c>
      <c r="N214" s="122">
        <v>1484</v>
      </c>
      <c r="O214" s="122">
        <v>1843</v>
      </c>
      <c r="P214" s="123"/>
    </row>
    <row r="215" spans="1:16" s="1" customFormat="1" x14ac:dyDescent="0.25">
      <c r="A215" s="14"/>
      <c r="B215" s="121">
        <v>2014</v>
      </c>
      <c r="C215" s="122">
        <v>38207</v>
      </c>
      <c r="D215" s="122">
        <v>2671</v>
      </c>
      <c r="E215" s="122">
        <v>2465</v>
      </c>
      <c r="F215" s="122">
        <v>2225</v>
      </c>
      <c r="G215" s="122">
        <v>1717</v>
      </c>
      <c r="H215" s="122">
        <v>2148</v>
      </c>
      <c r="I215" s="123"/>
      <c r="J215" s="122">
        <v>33686</v>
      </c>
      <c r="K215" s="122">
        <v>2447</v>
      </c>
      <c r="L215" s="122">
        <v>2252</v>
      </c>
      <c r="M215" s="124">
        <v>2023</v>
      </c>
      <c r="N215" s="122">
        <v>1541</v>
      </c>
      <c r="O215" s="122">
        <v>1950</v>
      </c>
      <c r="P215" s="123"/>
    </row>
    <row r="216" spans="1:16" s="1" customFormat="1" x14ac:dyDescent="0.25">
      <c r="A216" s="28"/>
      <c r="B216" s="121">
        <v>2013</v>
      </c>
      <c r="C216" s="122">
        <v>37583</v>
      </c>
      <c r="D216" s="122">
        <v>2609</v>
      </c>
      <c r="E216" s="122">
        <v>2433</v>
      </c>
      <c r="F216" s="122">
        <v>2216</v>
      </c>
      <c r="G216" s="122">
        <v>1719</v>
      </c>
      <c r="H216" s="122">
        <v>2176</v>
      </c>
      <c r="I216" s="123"/>
      <c r="J216" s="122">
        <v>33146</v>
      </c>
      <c r="K216" s="122">
        <v>2331</v>
      </c>
      <c r="L216" s="122">
        <v>2185</v>
      </c>
      <c r="M216" s="122">
        <v>1963</v>
      </c>
      <c r="N216" s="122">
        <v>1500</v>
      </c>
      <c r="O216" s="122">
        <v>2056</v>
      </c>
      <c r="P216" s="123"/>
    </row>
    <row r="217" spans="1:16" s="1" customFormat="1" x14ac:dyDescent="0.25">
      <c r="A217" s="14"/>
      <c r="B217" s="121">
        <v>2012</v>
      </c>
      <c r="C217" s="122">
        <v>37749</v>
      </c>
      <c r="D217" s="122">
        <v>2168</v>
      </c>
      <c r="E217" s="122">
        <v>1986</v>
      </c>
      <c r="F217" s="122">
        <v>1780</v>
      </c>
      <c r="G217" s="122">
        <v>1356</v>
      </c>
      <c r="H217" s="122">
        <v>2667</v>
      </c>
      <c r="I217" s="123"/>
      <c r="J217" s="122">
        <v>33408</v>
      </c>
      <c r="K217" s="122">
        <v>1922</v>
      </c>
      <c r="L217" s="122">
        <v>1767</v>
      </c>
      <c r="M217" s="122">
        <v>1557</v>
      </c>
      <c r="N217" s="122">
        <v>1145</v>
      </c>
      <c r="O217" s="122">
        <v>2507</v>
      </c>
      <c r="P217" s="123"/>
    </row>
    <row r="218" spans="1:16" s="1" customFormat="1" x14ac:dyDescent="0.25">
      <c r="A218" s="14"/>
      <c r="B218" s="121">
        <v>2011</v>
      </c>
      <c r="C218" s="122">
        <v>38717</v>
      </c>
      <c r="D218" s="122">
        <v>2326</v>
      </c>
      <c r="E218" s="122">
        <v>2141</v>
      </c>
      <c r="F218" s="122">
        <v>1886</v>
      </c>
      <c r="G218" s="122">
        <v>1405</v>
      </c>
      <c r="H218" s="122">
        <v>3104</v>
      </c>
      <c r="I218" s="123"/>
      <c r="J218" s="122">
        <v>34565</v>
      </c>
      <c r="K218" s="122">
        <v>1999</v>
      </c>
      <c r="L218" s="122">
        <v>1839</v>
      </c>
      <c r="M218" s="122">
        <v>1595</v>
      </c>
      <c r="N218" s="122">
        <v>1168</v>
      </c>
      <c r="O218" s="122">
        <v>3042</v>
      </c>
      <c r="P218" s="123"/>
    </row>
    <row r="219" spans="1:16" s="1" customFormat="1" x14ac:dyDescent="0.25">
      <c r="A219" s="14"/>
      <c r="B219" s="121">
        <v>2010</v>
      </c>
      <c r="C219" s="122">
        <v>39188</v>
      </c>
      <c r="D219" s="122">
        <v>1876</v>
      </c>
      <c r="E219" s="122">
        <v>1755</v>
      </c>
      <c r="F219" s="122">
        <v>1572</v>
      </c>
      <c r="G219" s="122">
        <v>1166</v>
      </c>
      <c r="H219" s="122">
        <v>2811</v>
      </c>
      <c r="I219" s="123"/>
      <c r="J219" s="122">
        <v>35387</v>
      </c>
      <c r="K219" s="122">
        <v>1810</v>
      </c>
      <c r="L219" s="122">
        <v>1656</v>
      </c>
      <c r="M219" s="122">
        <v>1432</v>
      </c>
      <c r="N219" s="122">
        <v>1030</v>
      </c>
      <c r="O219" s="122">
        <v>2813</v>
      </c>
      <c r="P219" s="123"/>
    </row>
    <row r="220" spans="1:16" s="1" customFormat="1" x14ac:dyDescent="0.25">
      <c r="A220" s="14"/>
      <c r="B220" s="121">
        <v>2009</v>
      </c>
      <c r="C220" s="122">
        <v>40590</v>
      </c>
      <c r="D220" s="122">
        <v>2081</v>
      </c>
      <c r="E220" s="122">
        <v>1870</v>
      </c>
      <c r="F220" s="122">
        <v>1671</v>
      </c>
      <c r="G220" s="122">
        <v>1169</v>
      </c>
      <c r="H220" s="122">
        <v>3188</v>
      </c>
      <c r="I220" s="123"/>
      <c r="J220" s="122">
        <v>36458</v>
      </c>
      <c r="K220" s="122">
        <v>1872</v>
      </c>
      <c r="L220" s="122">
        <v>1685</v>
      </c>
      <c r="M220" s="122">
        <v>1494</v>
      </c>
      <c r="N220" s="122">
        <v>1015</v>
      </c>
      <c r="O220" s="122">
        <v>2872</v>
      </c>
      <c r="P220" s="123"/>
    </row>
    <row r="221" spans="1:16" s="1" customFormat="1" x14ac:dyDescent="0.25">
      <c r="A221" s="14"/>
      <c r="B221" s="121">
        <v>2008</v>
      </c>
      <c r="C221" s="122">
        <v>41732</v>
      </c>
      <c r="D221" s="122">
        <v>2410</v>
      </c>
      <c r="E221" s="122">
        <v>2185</v>
      </c>
      <c r="F221" s="122">
        <v>1933</v>
      </c>
      <c r="G221" s="122">
        <v>1330</v>
      </c>
      <c r="H221" s="122">
        <v>3189</v>
      </c>
      <c r="I221" s="123"/>
      <c r="J221" s="122">
        <v>37658</v>
      </c>
      <c r="K221" s="122">
        <v>2215</v>
      </c>
      <c r="L221" s="122">
        <v>2007</v>
      </c>
      <c r="M221" s="122">
        <v>1748</v>
      </c>
      <c r="N221" s="122">
        <v>1163</v>
      </c>
      <c r="O221" s="122">
        <v>3013</v>
      </c>
      <c r="P221" s="123"/>
    </row>
    <row r="222" spans="1:16" s="1" customFormat="1" x14ac:dyDescent="0.25">
      <c r="A222" s="14"/>
      <c r="B222" s="157" t="s">
        <v>30</v>
      </c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</row>
    <row r="223" spans="1:16" s="1" customFormat="1" x14ac:dyDescent="0.25">
      <c r="A223" s="14"/>
      <c r="B223" s="115" t="s">
        <v>45</v>
      </c>
      <c r="C223" s="115"/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5"/>
      <c r="O223" s="115"/>
      <c r="P223" s="115"/>
    </row>
    <row r="224" spans="1:16" s="1" customFormat="1" x14ac:dyDescent="0.25">
      <c r="A224" s="14"/>
      <c r="B224" s="118">
        <v>2022</v>
      </c>
      <c r="C224" s="119">
        <v>33370</v>
      </c>
      <c r="D224" s="119">
        <v>2418</v>
      </c>
      <c r="E224" s="125"/>
      <c r="F224" s="126"/>
      <c r="G224" s="125"/>
      <c r="H224" s="119">
        <v>2033</v>
      </c>
      <c r="I224" s="123" t="s">
        <v>301</v>
      </c>
      <c r="J224" s="119">
        <v>19613</v>
      </c>
      <c r="K224" s="119">
        <v>982</v>
      </c>
      <c r="L224" s="125"/>
      <c r="M224" s="126"/>
      <c r="N224" s="125"/>
      <c r="O224" s="122" t="s">
        <v>159</v>
      </c>
      <c r="P224" s="120"/>
    </row>
    <row r="225" spans="1:16" s="1" customFormat="1" x14ac:dyDescent="0.25">
      <c r="A225" s="14"/>
      <c r="B225" s="121">
        <v>2021</v>
      </c>
      <c r="C225" s="122">
        <v>32844</v>
      </c>
      <c r="D225" s="122">
        <v>2415</v>
      </c>
      <c r="E225" s="122">
        <v>2086</v>
      </c>
      <c r="F225" s="127"/>
      <c r="G225" s="128"/>
      <c r="H225" s="122">
        <v>2062</v>
      </c>
      <c r="I225" s="123" t="s">
        <v>300</v>
      </c>
      <c r="J225" s="122">
        <v>19455</v>
      </c>
      <c r="K225" s="122">
        <v>1043</v>
      </c>
      <c r="L225" s="122">
        <v>963</v>
      </c>
      <c r="M225" s="127"/>
      <c r="N225" s="128"/>
      <c r="O225" s="122">
        <v>969</v>
      </c>
      <c r="P225" s="123" t="s">
        <v>300</v>
      </c>
    </row>
    <row r="226" spans="1:16" s="1" customFormat="1" x14ac:dyDescent="0.25">
      <c r="A226" s="14"/>
      <c r="B226" s="115" t="s">
        <v>46</v>
      </c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</row>
    <row r="227" spans="1:16" s="1" customFormat="1" x14ac:dyDescent="0.25">
      <c r="A227" s="14"/>
      <c r="B227" s="118">
        <v>2022</v>
      </c>
      <c r="C227" s="119">
        <v>12549</v>
      </c>
      <c r="D227" s="119">
        <v>871</v>
      </c>
      <c r="E227" s="125"/>
      <c r="F227" s="126"/>
      <c r="G227" s="125"/>
      <c r="H227" s="119">
        <v>795</v>
      </c>
      <c r="I227" s="123" t="s">
        <v>301</v>
      </c>
      <c r="J227" s="119">
        <v>6963</v>
      </c>
      <c r="K227" s="119">
        <v>318</v>
      </c>
      <c r="L227" s="125"/>
      <c r="M227" s="126"/>
      <c r="N227" s="125"/>
      <c r="O227" s="122" t="s">
        <v>159</v>
      </c>
      <c r="P227" s="120"/>
    </row>
    <row r="228" spans="1:16" s="1" customFormat="1" x14ac:dyDescent="0.25">
      <c r="A228" s="14"/>
      <c r="B228" s="121">
        <v>2021</v>
      </c>
      <c r="C228" s="122">
        <v>12422</v>
      </c>
      <c r="D228" s="122">
        <v>809</v>
      </c>
      <c r="E228" s="122">
        <v>658</v>
      </c>
      <c r="F228" s="127"/>
      <c r="G228" s="128"/>
      <c r="H228" s="122">
        <v>779</v>
      </c>
      <c r="I228" s="123" t="s">
        <v>300</v>
      </c>
      <c r="J228" s="122">
        <v>6945</v>
      </c>
      <c r="K228" s="122">
        <v>296</v>
      </c>
      <c r="L228" s="122">
        <v>268</v>
      </c>
      <c r="M228" s="127"/>
      <c r="N228" s="128"/>
      <c r="O228" s="122">
        <v>343</v>
      </c>
      <c r="P228" s="123" t="s">
        <v>300</v>
      </c>
    </row>
    <row r="229" spans="1:16" s="1" customFormat="1" x14ac:dyDescent="0.25">
      <c r="A229" s="14"/>
      <c r="B229" s="115" t="s">
        <v>365</v>
      </c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</row>
    <row r="230" spans="1:16" s="1" customFormat="1" x14ac:dyDescent="0.25">
      <c r="A230" s="14"/>
      <c r="B230" s="118">
        <v>2022</v>
      </c>
      <c r="C230" s="119">
        <v>5327</v>
      </c>
      <c r="D230" s="119">
        <v>391</v>
      </c>
      <c r="E230" s="125"/>
      <c r="F230" s="126"/>
      <c r="G230" s="125"/>
      <c r="H230" s="119">
        <v>327</v>
      </c>
      <c r="I230" s="123" t="s">
        <v>301</v>
      </c>
      <c r="J230" s="119">
        <v>2846</v>
      </c>
      <c r="K230" s="119">
        <v>145</v>
      </c>
      <c r="L230" s="125"/>
      <c r="M230" s="126"/>
      <c r="N230" s="125"/>
      <c r="O230" s="122" t="s">
        <v>159</v>
      </c>
      <c r="P230" s="120"/>
    </row>
    <row r="231" spans="1:16" s="1" customFormat="1" x14ac:dyDescent="0.25">
      <c r="A231" s="14"/>
      <c r="B231" s="121">
        <v>2021</v>
      </c>
      <c r="C231" s="122">
        <v>5296</v>
      </c>
      <c r="D231" s="122">
        <v>393</v>
      </c>
      <c r="E231" s="122">
        <v>310</v>
      </c>
      <c r="F231" s="127"/>
      <c r="G231" s="128"/>
      <c r="H231" s="122">
        <v>385</v>
      </c>
      <c r="I231" s="123" t="s">
        <v>300</v>
      </c>
      <c r="J231" s="122">
        <v>2822</v>
      </c>
      <c r="K231" s="122">
        <v>155</v>
      </c>
      <c r="L231" s="122">
        <v>147</v>
      </c>
      <c r="M231" s="127"/>
      <c r="N231" s="128"/>
      <c r="O231" s="122">
        <v>154</v>
      </c>
      <c r="P231" s="123" t="s">
        <v>300</v>
      </c>
    </row>
    <row r="232" spans="1:16" s="1" customFormat="1" x14ac:dyDescent="0.25">
      <c r="A232" s="14"/>
      <c r="B232" s="115" t="s">
        <v>364</v>
      </c>
      <c r="C232" s="115"/>
      <c r="D232" s="115"/>
      <c r="E232" s="115"/>
      <c r="F232" s="115"/>
      <c r="G232" s="115"/>
      <c r="H232" s="115"/>
      <c r="I232" s="115"/>
      <c r="J232" s="115"/>
      <c r="K232" s="115"/>
      <c r="L232" s="115"/>
      <c r="M232" s="115"/>
      <c r="N232" s="115"/>
      <c r="O232" s="115"/>
      <c r="P232" s="115"/>
    </row>
    <row r="233" spans="1:16" s="1" customFormat="1" x14ac:dyDescent="0.25">
      <c r="A233" s="14"/>
      <c r="B233" s="118">
        <v>2022</v>
      </c>
      <c r="C233" s="119">
        <v>7855</v>
      </c>
      <c r="D233" s="119">
        <v>789</v>
      </c>
      <c r="E233" s="125"/>
      <c r="F233" s="126"/>
      <c r="G233" s="125"/>
      <c r="H233" s="119">
        <v>545</v>
      </c>
      <c r="I233" s="123" t="s">
        <v>301</v>
      </c>
      <c r="J233" s="119">
        <v>3943</v>
      </c>
      <c r="K233" s="119">
        <v>254</v>
      </c>
      <c r="L233" s="125"/>
      <c r="M233" s="126"/>
      <c r="N233" s="125"/>
      <c r="O233" s="122" t="s">
        <v>159</v>
      </c>
      <c r="P233" s="120"/>
    </row>
    <row r="234" spans="1:16" s="1" customFormat="1" x14ac:dyDescent="0.25">
      <c r="A234" s="14"/>
      <c r="B234" s="121">
        <v>2021</v>
      </c>
      <c r="C234" s="122">
        <v>7655</v>
      </c>
      <c r="D234" s="122">
        <v>745</v>
      </c>
      <c r="E234" s="122">
        <v>604</v>
      </c>
      <c r="F234" s="127"/>
      <c r="G234" s="128"/>
      <c r="H234" s="122">
        <v>639</v>
      </c>
      <c r="I234" s="123" t="s">
        <v>300</v>
      </c>
      <c r="J234" s="122">
        <v>3928</v>
      </c>
      <c r="K234" s="122">
        <v>261</v>
      </c>
      <c r="L234" s="122">
        <v>227</v>
      </c>
      <c r="M234" s="127"/>
      <c r="N234" s="128"/>
      <c r="O234" s="122">
        <v>278</v>
      </c>
      <c r="P234" s="123" t="s">
        <v>300</v>
      </c>
    </row>
    <row r="235" spans="1:16" s="1" customFormat="1" x14ac:dyDescent="0.25">
      <c r="A235" s="14"/>
      <c r="B235" s="115" t="s">
        <v>363</v>
      </c>
      <c r="C235" s="115"/>
      <c r="D235" s="115"/>
      <c r="E235" s="115"/>
      <c r="F235" s="115"/>
      <c r="G235" s="115"/>
      <c r="H235" s="115"/>
      <c r="I235" s="115"/>
      <c r="J235" s="115"/>
      <c r="K235" s="115"/>
      <c r="L235" s="115"/>
      <c r="M235" s="115"/>
      <c r="N235" s="115"/>
      <c r="O235" s="115"/>
      <c r="P235" s="115"/>
    </row>
    <row r="236" spans="1:16" s="1" customFormat="1" x14ac:dyDescent="0.25">
      <c r="A236" s="14"/>
      <c r="B236" s="118">
        <v>2022</v>
      </c>
      <c r="C236" s="119">
        <v>2673</v>
      </c>
      <c r="D236" s="119">
        <v>295</v>
      </c>
      <c r="E236" s="125"/>
      <c r="F236" s="126"/>
      <c r="G236" s="125"/>
      <c r="H236" s="119">
        <v>184</v>
      </c>
      <c r="I236" s="123" t="s">
        <v>301</v>
      </c>
      <c r="J236" s="119">
        <v>1386</v>
      </c>
      <c r="K236" s="119">
        <v>103</v>
      </c>
      <c r="L236" s="125"/>
      <c r="M236" s="126"/>
      <c r="N236" s="125"/>
      <c r="O236" s="122" t="s">
        <v>159</v>
      </c>
      <c r="P236" s="120"/>
    </row>
    <row r="237" spans="1:16" s="1" customFormat="1" x14ac:dyDescent="0.25">
      <c r="A237" s="14"/>
      <c r="B237" s="121">
        <v>2021</v>
      </c>
      <c r="C237" s="122">
        <v>2586</v>
      </c>
      <c r="D237" s="122">
        <v>272</v>
      </c>
      <c r="E237" s="122">
        <v>217</v>
      </c>
      <c r="F237" s="127"/>
      <c r="G237" s="128"/>
      <c r="H237" s="122">
        <v>227</v>
      </c>
      <c r="I237" s="123" t="s">
        <v>300</v>
      </c>
      <c r="J237" s="122">
        <v>1355</v>
      </c>
      <c r="K237" s="122">
        <v>104</v>
      </c>
      <c r="L237" s="122">
        <v>93</v>
      </c>
      <c r="M237" s="127"/>
      <c r="N237" s="128"/>
      <c r="O237" s="122">
        <v>88</v>
      </c>
      <c r="P237" s="123" t="s">
        <v>300</v>
      </c>
    </row>
    <row r="238" spans="1:16" s="1" customFormat="1" x14ac:dyDescent="0.25">
      <c r="A238" s="14"/>
      <c r="B238" s="115" t="s">
        <v>47</v>
      </c>
      <c r="C238" s="115"/>
      <c r="D238" s="115"/>
      <c r="E238" s="115"/>
      <c r="F238" s="115"/>
      <c r="G238" s="115"/>
      <c r="H238" s="115"/>
      <c r="I238" s="115"/>
      <c r="J238" s="115"/>
      <c r="K238" s="115"/>
      <c r="L238" s="115"/>
      <c r="M238" s="115"/>
      <c r="N238" s="115"/>
      <c r="O238" s="115"/>
      <c r="P238" s="115"/>
    </row>
    <row r="239" spans="1:16" s="1" customFormat="1" x14ac:dyDescent="0.25">
      <c r="A239" s="14"/>
      <c r="B239" s="118">
        <v>2022</v>
      </c>
      <c r="C239" s="119">
        <v>2764</v>
      </c>
      <c r="D239" s="119">
        <v>201</v>
      </c>
      <c r="E239" s="125"/>
      <c r="F239" s="126"/>
      <c r="G239" s="125"/>
      <c r="H239" s="119">
        <v>180</v>
      </c>
      <c r="I239" s="123" t="s">
        <v>301</v>
      </c>
      <c r="J239" s="119">
        <v>1315</v>
      </c>
      <c r="K239" s="119">
        <v>77</v>
      </c>
      <c r="L239" s="125"/>
      <c r="M239" s="126"/>
      <c r="N239" s="125"/>
      <c r="O239" s="122" t="s">
        <v>159</v>
      </c>
      <c r="P239" s="120"/>
    </row>
    <row r="240" spans="1:16" s="1" customFormat="1" x14ac:dyDescent="0.25">
      <c r="A240" s="14"/>
      <c r="B240" s="121">
        <v>2021</v>
      </c>
      <c r="C240" s="122">
        <v>2769</v>
      </c>
      <c r="D240" s="122">
        <v>205</v>
      </c>
      <c r="E240" s="122">
        <v>177</v>
      </c>
      <c r="F240" s="127"/>
      <c r="G240" s="128"/>
      <c r="H240" s="122">
        <v>205</v>
      </c>
      <c r="I240" s="123" t="s">
        <v>300</v>
      </c>
      <c r="J240" s="122">
        <v>1305</v>
      </c>
      <c r="K240" s="122">
        <v>76</v>
      </c>
      <c r="L240" s="122">
        <v>68</v>
      </c>
      <c r="M240" s="127"/>
      <c r="N240" s="128"/>
      <c r="O240" s="122">
        <v>76</v>
      </c>
      <c r="P240" s="123" t="s">
        <v>300</v>
      </c>
    </row>
    <row r="241" spans="1:16" s="1" customFormat="1" x14ac:dyDescent="0.25">
      <c r="A241" s="14"/>
      <c r="B241" s="115" t="s">
        <v>48</v>
      </c>
      <c r="C241" s="115"/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5"/>
      <c r="O241" s="115"/>
      <c r="P241" s="115"/>
    </row>
    <row r="242" spans="1:16" s="1" customFormat="1" x14ac:dyDescent="0.25">
      <c r="A242" s="14"/>
      <c r="B242" s="118">
        <v>2022</v>
      </c>
      <c r="C242" s="119">
        <v>2079</v>
      </c>
      <c r="D242" s="119">
        <v>272</v>
      </c>
      <c r="E242" s="125"/>
      <c r="F242" s="126"/>
      <c r="G242" s="125"/>
      <c r="H242" s="119">
        <v>173</v>
      </c>
      <c r="I242" s="123" t="s">
        <v>301</v>
      </c>
      <c r="J242" s="119">
        <v>789</v>
      </c>
      <c r="K242" s="119">
        <v>69</v>
      </c>
      <c r="L242" s="125"/>
      <c r="M242" s="126"/>
      <c r="N242" s="125"/>
      <c r="O242" s="122" t="s">
        <v>159</v>
      </c>
      <c r="P242" s="120"/>
    </row>
    <row r="243" spans="1:16" s="1" customFormat="1" x14ac:dyDescent="0.25">
      <c r="A243" s="14"/>
      <c r="B243" s="121">
        <v>2021</v>
      </c>
      <c r="C243" s="122">
        <v>1957</v>
      </c>
      <c r="D243" s="122">
        <v>195</v>
      </c>
      <c r="E243" s="122">
        <v>163</v>
      </c>
      <c r="F243" s="127"/>
      <c r="G243" s="128"/>
      <c r="H243" s="122">
        <v>178</v>
      </c>
      <c r="I243" s="123" t="s">
        <v>300</v>
      </c>
      <c r="J243" s="122">
        <v>767</v>
      </c>
      <c r="K243" s="122">
        <v>50</v>
      </c>
      <c r="L243" s="122">
        <v>43</v>
      </c>
      <c r="M243" s="127"/>
      <c r="N243" s="128"/>
      <c r="O243" s="122">
        <v>55</v>
      </c>
      <c r="P243" s="123" t="s">
        <v>300</v>
      </c>
    </row>
    <row r="244" spans="1:16" s="1" customFormat="1" x14ac:dyDescent="0.25">
      <c r="A244" s="14"/>
      <c r="B244" s="115" t="s">
        <v>391</v>
      </c>
      <c r="C244" s="115"/>
      <c r="D244" s="115"/>
      <c r="E244" s="115"/>
      <c r="F244" s="115"/>
      <c r="G244" s="115"/>
      <c r="H244" s="115"/>
      <c r="I244" s="115"/>
      <c r="J244" s="115"/>
      <c r="K244" s="115"/>
      <c r="L244" s="115"/>
      <c r="M244" s="115"/>
      <c r="N244" s="115"/>
      <c r="O244" s="115"/>
      <c r="P244" s="115"/>
    </row>
    <row r="245" spans="1:16" s="1" customFormat="1" x14ac:dyDescent="0.25">
      <c r="A245" s="14"/>
      <c r="B245" s="118">
        <v>2022</v>
      </c>
      <c r="C245" s="119">
        <v>1128</v>
      </c>
      <c r="D245" s="119">
        <v>142</v>
      </c>
      <c r="E245" s="125"/>
      <c r="F245" s="126"/>
      <c r="G245" s="125"/>
      <c r="H245" s="119">
        <v>89</v>
      </c>
      <c r="I245" s="123" t="s">
        <v>301</v>
      </c>
      <c r="J245" s="119">
        <v>408</v>
      </c>
      <c r="K245" s="119">
        <v>25</v>
      </c>
      <c r="L245" s="125"/>
      <c r="M245" s="126"/>
      <c r="N245" s="125"/>
      <c r="O245" s="122" t="s">
        <v>159</v>
      </c>
      <c r="P245" s="120"/>
    </row>
    <row r="246" spans="1:16" s="1" customFormat="1" x14ac:dyDescent="0.25">
      <c r="A246" s="14"/>
      <c r="B246" s="121">
        <v>2021</v>
      </c>
      <c r="C246" s="122">
        <v>1062</v>
      </c>
      <c r="D246" s="122">
        <v>115</v>
      </c>
      <c r="E246" s="122">
        <v>89</v>
      </c>
      <c r="F246" s="127"/>
      <c r="G246" s="128"/>
      <c r="H246" s="122">
        <v>100</v>
      </c>
      <c r="I246" s="123" t="s">
        <v>300</v>
      </c>
      <c r="J246" s="122">
        <v>402</v>
      </c>
      <c r="K246" s="122">
        <v>27</v>
      </c>
      <c r="L246" s="122">
        <v>25</v>
      </c>
      <c r="M246" s="127"/>
      <c r="N246" s="128"/>
      <c r="O246" s="122">
        <v>23</v>
      </c>
      <c r="P246" s="123" t="s">
        <v>300</v>
      </c>
    </row>
    <row r="247" spans="1:16" s="1" customFormat="1" x14ac:dyDescent="0.25">
      <c r="A247" s="14"/>
      <c r="B247" s="115" t="s">
        <v>409</v>
      </c>
      <c r="C247" s="115"/>
      <c r="D247" s="115"/>
      <c r="E247" s="115"/>
      <c r="F247" s="115"/>
      <c r="G247" s="115"/>
      <c r="H247" s="115"/>
      <c r="I247" s="115"/>
      <c r="J247" s="115"/>
      <c r="K247" s="115"/>
      <c r="L247" s="115"/>
      <c r="M247" s="115"/>
      <c r="N247" s="115"/>
      <c r="O247" s="115"/>
      <c r="P247" s="115"/>
    </row>
    <row r="248" spans="1:16" s="1" customFormat="1" x14ac:dyDescent="0.25">
      <c r="A248" s="14"/>
      <c r="B248" s="118">
        <v>2022</v>
      </c>
      <c r="C248" s="119">
        <v>756</v>
      </c>
      <c r="D248" s="119">
        <v>73</v>
      </c>
      <c r="E248" s="125"/>
      <c r="F248" s="126"/>
      <c r="G248" s="125"/>
      <c r="H248" s="119">
        <v>73</v>
      </c>
      <c r="I248" s="123" t="s">
        <v>301</v>
      </c>
      <c r="J248" s="119">
        <v>428</v>
      </c>
      <c r="K248" s="119">
        <v>31</v>
      </c>
      <c r="L248" s="125"/>
      <c r="M248" s="126"/>
      <c r="N248" s="125"/>
      <c r="O248" s="122" t="s">
        <v>159</v>
      </c>
      <c r="P248" s="120"/>
    </row>
    <row r="249" spans="1:16" s="1" customFormat="1" x14ac:dyDescent="0.25">
      <c r="A249" s="14"/>
      <c r="B249" s="121">
        <v>2021</v>
      </c>
      <c r="C249" s="122">
        <v>726</v>
      </c>
      <c r="D249" s="122">
        <v>66</v>
      </c>
      <c r="E249" s="122">
        <v>57</v>
      </c>
      <c r="F249" s="127"/>
      <c r="G249" s="128"/>
      <c r="H249" s="122">
        <v>47</v>
      </c>
      <c r="I249" s="123" t="s">
        <v>300</v>
      </c>
      <c r="J249" s="122">
        <v>418</v>
      </c>
      <c r="K249" s="122">
        <v>29</v>
      </c>
      <c r="L249" s="122">
        <v>25</v>
      </c>
      <c r="M249" s="127"/>
      <c r="N249" s="128"/>
      <c r="O249" s="122">
        <v>20</v>
      </c>
      <c r="P249" s="123" t="s">
        <v>300</v>
      </c>
    </row>
    <row r="250" spans="1:16" s="1" customFormat="1" x14ac:dyDescent="0.25">
      <c r="A250" s="14"/>
      <c r="B250" s="157" t="s">
        <v>49</v>
      </c>
      <c r="C250" s="114"/>
      <c r="D250" s="114"/>
      <c r="E250" s="114"/>
      <c r="F250" s="114"/>
      <c r="G250" s="114"/>
      <c r="H250" s="114"/>
      <c r="I250" s="114"/>
      <c r="J250" s="114"/>
      <c r="K250" s="114"/>
      <c r="L250" s="114"/>
      <c r="M250" s="114"/>
      <c r="N250" s="114"/>
      <c r="O250" s="114"/>
      <c r="P250" s="114"/>
    </row>
    <row r="251" spans="1:16" s="1" customFormat="1" x14ac:dyDescent="0.25">
      <c r="A251" s="14"/>
      <c r="B251" s="115" t="s">
        <v>202</v>
      </c>
      <c r="C251" s="115"/>
      <c r="D251" s="115"/>
      <c r="E251" s="115"/>
      <c r="F251" s="115"/>
      <c r="G251" s="115"/>
      <c r="H251" s="115"/>
      <c r="I251" s="115"/>
      <c r="J251" s="115"/>
      <c r="K251" s="115"/>
      <c r="L251" s="115"/>
      <c r="M251" s="115"/>
      <c r="N251" s="115"/>
      <c r="O251" s="115"/>
      <c r="P251" s="115"/>
    </row>
    <row r="252" spans="1:16" s="1" customFormat="1" x14ac:dyDescent="0.25">
      <c r="A252" s="14"/>
      <c r="B252" s="118">
        <v>2022</v>
      </c>
      <c r="C252" s="119">
        <v>6223</v>
      </c>
      <c r="D252" s="119">
        <v>1645</v>
      </c>
      <c r="E252" s="125"/>
      <c r="F252" s="126"/>
      <c r="G252" s="125"/>
      <c r="H252" s="119">
        <v>281</v>
      </c>
      <c r="I252" s="123" t="s">
        <v>301</v>
      </c>
      <c r="J252" s="119">
        <v>326</v>
      </c>
      <c r="K252" s="119">
        <v>47</v>
      </c>
      <c r="L252" s="125"/>
      <c r="M252" s="126"/>
      <c r="N252" s="125"/>
      <c r="O252" s="122" t="s">
        <v>159</v>
      </c>
      <c r="P252" s="120"/>
    </row>
    <row r="253" spans="1:16" s="1" customFormat="1" x14ac:dyDescent="0.25">
      <c r="A253" s="14"/>
      <c r="B253" s="121">
        <v>2021</v>
      </c>
      <c r="C253" s="122">
        <v>4705</v>
      </c>
      <c r="D253" s="122">
        <v>339</v>
      </c>
      <c r="E253" s="122">
        <v>322</v>
      </c>
      <c r="F253" s="127"/>
      <c r="G253" s="128"/>
      <c r="H253" s="122">
        <v>200</v>
      </c>
      <c r="I253" s="123" t="s">
        <v>300</v>
      </c>
      <c r="J253" s="122">
        <v>300</v>
      </c>
      <c r="K253" s="122">
        <v>30</v>
      </c>
      <c r="L253" s="122">
        <v>27</v>
      </c>
      <c r="M253" s="127"/>
      <c r="N253" s="128"/>
      <c r="O253" s="122">
        <v>21</v>
      </c>
      <c r="P253" s="123" t="s">
        <v>300</v>
      </c>
    </row>
    <row r="254" spans="1:16" s="1" customFormat="1" x14ac:dyDescent="0.25">
      <c r="A254" s="14"/>
      <c r="B254" s="121">
        <v>2020</v>
      </c>
      <c r="C254" s="122">
        <v>4890</v>
      </c>
      <c r="D254" s="122">
        <v>207</v>
      </c>
      <c r="E254" s="122">
        <v>192</v>
      </c>
      <c r="F254" s="122">
        <v>177</v>
      </c>
      <c r="G254" s="128"/>
      <c r="H254" s="122">
        <v>510</v>
      </c>
      <c r="I254" s="123"/>
      <c r="J254" s="122">
        <v>299</v>
      </c>
      <c r="K254" s="122">
        <v>31</v>
      </c>
      <c r="L254" s="122">
        <v>28</v>
      </c>
      <c r="M254" s="122">
        <v>25</v>
      </c>
      <c r="N254" s="128"/>
      <c r="O254" s="122">
        <v>28</v>
      </c>
      <c r="P254" s="123"/>
    </row>
    <row r="255" spans="1:16" s="1" customFormat="1" x14ac:dyDescent="0.25">
      <c r="A255" s="14"/>
      <c r="B255" s="121">
        <v>2019</v>
      </c>
      <c r="C255" s="122">
        <v>4501</v>
      </c>
      <c r="D255" s="122">
        <v>257</v>
      </c>
      <c r="E255" s="122">
        <v>251</v>
      </c>
      <c r="F255" s="122">
        <v>221</v>
      </c>
      <c r="G255" s="128"/>
      <c r="H255" s="122">
        <v>132</v>
      </c>
      <c r="I255" s="123"/>
      <c r="J255" s="122">
        <v>296</v>
      </c>
      <c r="K255" s="122">
        <v>34</v>
      </c>
      <c r="L255" s="122">
        <v>31</v>
      </c>
      <c r="M255" s="122">
        <v>22</v>
      </c>
      <c r="N255" s="128"/>
      <c r="O255" s="122">
        <v>27</v>
      </c>
      <c r="P255" s="123"/>
    </row>
    <row r="256" spans="1:16" s="1" customFormat="1" x14ac:dyDescent="0.25">
      <c r="A256" s="14"/>
      <c r="B256" s="121">
        <v>2018</v>
      </c>
      <c r="C256" s="122">
        <v>4365</v>
      </c>
      <c r="D256" s="122">
        <v>407</v>
      </c>
      <c r="E256" s="124">
        <v>380</v>
      </c>
      <c r="F256" s="122">
        <v>364</v>
      </c>
      <c r="G256" s="128"/>
      <c r="H256" s="122">
        <v>132</v>
      </c>
      <c r="I256" s="123"/>
      <c r="J256" s="122">
        <v>278</v>
      </c>
      <c r="K256" s="122">
        <v>21</v>
      </c>
      <c r="L256" s="122">
        <v>17</v>
      </c>
      <c r="M256" s="122">
        <v>14</v>
      </c>
      <c r="N256" s="128"/>
      <c r="O256" s="122">
        <v>14</v>
      </c>
      <c r="P256" s="123"/>
    </row>
    <row r="257" spans="1:16" s="1" customFormat="1" x14ac:dyDescent="0.25">
      <c r="A257" s="14"/>
      <c r="B257" s="121">
        <v>2017</v>
      </c>
      <c r="C257" s="122">
        <v>4062</v>
      </c>
      <c r="D257" s="122">
        <v>220</v>
      </c>
      <c r="E257" s="122">
        <v>193</v>
      </c>
      <c r="F257" s="124">
        <v>180</v>
      </c>
      <c r="G257" s="122">
        <v>141</v>
      </c>
      <c r="H257" s="122">
        <v>122</v>
      </c>
      <c r="I257" s="123"/>
      <c r="J257" s="122">
        <v>275</v>
      </c>
      <c r="K257" s="122">
        <v>25</v>
      </c>
      <c r="L257" s="122">
        <v>24</v>
      </c>
      <c r="M257" s="124">
        <v>23</v>
      </c>
      <c r="N257" s="122">
        <v>13</v>
      </c>
      <c r="O257" s="122">
        <v>19</v>
      </c>
      <c r="P257" s="123"/>
    </row>
    <row r="258" spans="1:16" s="1" customFormat="1" x14ac:dyDescent="0.25">
      <c r="A258" s="14"/>
      <c r="B258" s="121">
        <v>2016</v>
      </c>
      <c r="C258" s="122">
        <v>3977</v>
      </c>
      <c r="D258" s="122">
        <v>2759</v>
      </c>
      <c r="E258" s="122">
        <v>2634</v>
      </c>
      <c r="F258" s="124">
        <v>2528</v>
      </c>
      <c r="G258" s="122">
        <v>2007</v>
      </c>
      <c r="H258" s="122">
        <v>84</v>
      </c>
      <c r="I258" s="123"/>
      <c r="J258" s="122">
        <v>278</v>
      </c>
      <c r="K258" s="122">
        <v>25</v>
      </c>
      <c r="L258" s="122">
        <v>23</v>
      </c>
      <c r="M258" s="124">
        <v>21</v>
      </c>
      <c r="N258" s="122">
        <v>16</v>
      </c>
      <c r="O258" s="122">
        <v>25</v>
      </c>
      <c r="P258" s="123"/>
    </row>
    <row r="259" spans="1:16" s="1" customFormat="1" x14ac:dyDescent="0.25">
      <c r="A259" s="14"/>
      <c r="B259" s="121">
        <v>2015</v>
      </c>
      <c r="C259" s="122">
        <v>1209</v>
      </c>
      <c r="D259" s="122">
        <v>308</v>
      </c>
      <c r="E259" s="122">
        <v>270</v>
      </c>
      <c r="F259" s="122">
        <v>253</v>
      </c>
      <c r="G259" s="122">
        <v>222</v>
      </c>
      <c r="H259" s="122">
        <v>61</v>
      </c>
      <c r="I259" s="123"/>
      <c r="J259" s="122">
        <v>266</v>
      </c>
      <c r="K259" s="122">
        <v>29</v>
      </c>
      <c r="L259" s="122">
        <v>25</v>
      </c>
      <c r="M259" s="124">
        <v>23</v>
      </c>
      <c r="N259" s="122">
        <v>16</v>
      </c>
      <c r="O259" s="122">
        <v>20</v>
      </c>
      <c r="P259" s="123"/>
    </row>
    <row r="260" spans="1:16" s="1" customFormat="1" x14ac:dyDescent="0.25">
      <c r="A260" s="14"/>
      <c r="B260" s="121">
        <v>2014</v>
      </c>
      <c r="C260" s="122">
        <v>941</v>
      </c>
      <c r="D260" s="122">
        <v>133</v>
      </c>
      <c r="E260" s="122">
        <v>123</v>
      </c>
      <c r="F260" s="122">
        <v>111</v>
      </c>
      <c r="G260" s="122">
        <v>94</v>
      </c>
      <c r="H260" s="122">
        <v>45</v>
      </c>
      <c r="I260" s="123"/>
      <c r="J260" s="122">
        <v>258</v>
      </c>
      <c r="K260" s="122">
        <v>28</v>
      </c>
      <c r="L260" s="122">
        <v>23</v>
      </c>
      <c r="M260" s="124">
        <v>19</v>
      </c>
      <c r="N260" s="122">
        <v>15</v>
      </c>
      <c r="O260" s="122">
        <v>18</v>
      </c>
      <c r="P260" s="123"/>
    </row>
    <row r="261" spans="1:16" s="1" customFormat="1" x14ac:dyDescent="0.25">
      <c r="A261" s="28"/>
      <c r="B261" s="121">
        <v>2013</v>
      </c>
      <c r="C261" s="122">
        <v>925</v>
      </c>
      <c r="D261" s="122">
        <v>125</v>
      </c>
      <c r="E261" s="122">
        <v>78</v>
      </c>
      <c r="F261" s="122">
        <v>73</v>
      </c>
      <c r="G261" s="122">
        <v>66</v>
      </c>
      <c r="H261" s="122">
        <v>117</v>
      </c>
      <c r="I261" s="123"/>
      <c r="J261" s="122">
        <v>262</v>
      </c>
      <c r="K261" s="122">
        <v>26</v>
      </c>
      <c r="L261" s="122">
        <v>24</v>
      </c>
      <c r="M261" s="122">
        <v>23</v>
      </c>
      <c r="N261" s="122">
        <v>21</v>
      </c>
      <c r="O261" s="122">
        <v>23</v>
      </c>
      <c r="P261" s="123"/>
    </row>
    <row r="262" spans="1:16" s="1" customFormat="1" x14ac:dyDescent="0.25">
      <c r="A262" s="14"/>
      <c r="B262" s="121">
        <v>2012</v>
      </c>
      <c r="C262" s="122">
        <v>888</v>
      </c>
      <c r="D262" s="122">
        <v>154</v>
      </c>
      <c r="E262" s="122">
        <v>99</v>
      </c>
      <c r="F262" s="122">
        <v>70</v>
      </c>
      <c r="G262" s="122">
        <v>62</v>
      </c>
      <c r="H262" s="122">
        <v>92</v>
      </c>
      <c r="I262" s="123"/>
      <c r="J262" s="122">
        <v>258</v>
      </c>
      <c r="K262" s="122">
        <v>19</v>
      </c>
      <c r="L262" s="122">
        <v>16</v>
      </c>
      <c r="M262" s="122">
        <v>14</v>
      </c>
      <c r="N262" s="122">
        <v>10</v>
      </c>
      <c r="O262" s="122">
        <v>20</v>
      </c>
      <c r="P262" s="123"/>
    </row>
    <row r="263" spans="1:16" s="1" customFormat="1" x14ac:dyDescent="0.25">
      <c r="A263" s="14"/>
      <c r="B263" s="121">
        <v>2011</v>
      </c>
      <c r="C263" s="122">
        <v>801</v>
      </c>
      <c r="D263" s="122">
        <v>105</v>
      </c>
      <c r="E263" s="122">
        <v>77</v>
      </c>
      <c r="F263" s="122">
        <v>71</v>
      </c>
      <c r="G263" s="122">
        <v>54</v>
      </c>
      <c r="H263" s="122">
        <v>48</v>
      </c>
      <c r="I263" s="123"/>
      <c r="J263" s="122">
        <v>268</v>
      </c>
      <c r="K263" s="122">
        <v>39</v>
      </c>
      <c r="L263" s="122">
        <v>35</v>
      </c>
      <c r="M263" s="122">
        <v>31</v>
      </c>
      <c r="N263" s="122">
        <v>21</v>
      </c>
      <c r="O263" s="122">
        <v>28</v>
      </c>
      <c r="P263" s="123"/>
    </row>
    <row r="264" spans="1:16" s="1" customFormat="1" x14ac:dyDescent="0.25">
      <c r="A264" s="14"/>
      <c r="B264" s="121">
        <v>2010</v>
      </c>
      <c r="C264" s="122">
        <v>745</v>
      </c>
      <c r="D264" s="122">
        <v>86</v>
      </c>
      <c r="E264" s="122">
        <v>71</v>
      </c>
      <c r="F264" s="122">
        <v>64</v>
      </c>
      <c r="G264" s="122">
        <v>46</v>
      </c>
      <c r="H264" s="122">
        <v>43</v>
      </c>
      <c r="I264" s="123"/>
      <c r="J264" s="122">
        <v>244</v>
      </c>
      <c r="K264" s="122">
        <v>40</v>
      </c>
      <c r="L264" s="122">
        <v>38</v>
      </c>
      <c r="M264" s="122">
        <v>29</v>
      </c>
      <c r="N264" s="122">
        <v>20</v>
      </c>
      <c r="O264" s="122">
        <v>13</v>
      </c>
      <c r="P264" s="123"/>
    </row>
    <row r="265" spans="1:16" s="1" customFormat="1" x14ac:dyDescent="0.25">
      <c r="A265" s="14"/>
      <c r="B265" s="121">
        <v>2009</v>
      </c>
      <c r="C265" s="122">
        <v>714</v>
      </c>
      <c r="D265" s="122">
        <v>63</v>
      </c>
      <c r="E265" s="122">
        <v>57</v>
      </c>
      <c r="F265" s="122">
        <v>55</v>
      </c>
      <c r="G265" s="122">
        <v>35</v>
      </c>
      <c r="H265" s="122">
        <v>44</v>
      </c>
      <c r="I265" s="123"/>
      <c r="J265" s="122">
        <v>221</v>
      </c>
      <c r="K265" s="122">
        <v>25</v>
      </c>
      <c r="L265" s="122">
        <v>24</v>
      </c>
      <c r="M265" s="122">
        <v>22</v>
      </c>
      <c r="N265" s="122">
        <v>13</v>
      </c>
      <c r="O265" s="122">
        <v>17</v>
      </c>
      <c r="P265" s="123"/>
    </row>
    <row r="266" spans="1:16" s="1" customFormat="1" x14ac:dyDescent="0.25">
      <c r="A266" s="14"/>
      <c r="B266" s="121">
        <v>2008</v>
      </c>
      <c r="C266" s="122">
        <v>678</v>
      </c>
      <c r="D266" s="122">
        <v>90</v>
      </c>
      <c r="E266" s="122">
        <v>83</v>
      </c>
      <c r="F266" s="122">
        <v>78</v>
      </c>
      <c r="G266" s="122">
        <v>56</v>
      </c>
      <c r="H266" s="122">
        <v>32</v>
      </c>
      <c r="I266" s="123"/>
      <c r="J266" s="122">
        <v>212</v>
      </c>
      <c r="K266" s="122">
        <v>31</v>
      </c>
      <c r="L266" s="122">
        <v>26</v>
      </c>
      <c r="M266" s="122">
        <v>17</v>
      </c>
      <c r="N266" s="122">
        <v>13</v>
      </c>
      <c r="O266" s="122">
        <v>18</v>
      </c>
      <c r="P266" s="123"/>
    </row>
    <row r="267" spans="1:16" s="1" customFormat="1" x14ac:dyDescent="0.25">
      <c r="A267" s="14"/>
      <c r="B267" s="157" t="s">
        <v>3</v>
      </c>
      <c r="C267" s="114"/>
      <c r="D267" s="114"/>
      <c r="E267" s="114"/>
      <c r="F267" s="114"/>
      <c r="G267" s="114"/>
      <c r="H267" s="114"/>
      <c r="I267" s="114"/>
      <c r="J267" s="114"/>
      <c r="K267" s="114"/>
      <c r="L267" s="114"/>
      <c r="M267" s="114"/>
      <c r="N267" s="114"/>
      <c r="O267" s="114"/>
      <c r="P267" s="114"/>
    </row>
    <row r="268" spans="1:16" s="1" customFormat="1" x14ac:dyDescent="0.25">
      <c r="A268" s="14"/>
      <c r="B268" s="115" t="s">
        <v>50</v>
      </c>
      <c r="C268" s="115"/>
      <c r="D268" s="115"/>
      <c r="E268" s="115"/>
      <c r="F268" s="115"/>
      <c r="G268" s="115"/>
      <c r="H268" s="115"/>
      <c r="I268" s="115"/>
      <c r="J268" s="115"/>
      <c r="K268" s="115"/>
      <c r="L268" s="115"/>
      <c r="M268" s="115"/>
      <c r="N268" s="115"/>
      <c r="O268" s="115"/>
      <c r="P268" s="115"/>
    </row>
    <row r="269" spans="1:16" s="1" customFormat="1" x14ac:dyDescent="0.25">
      <c r="A269" s="14"/>
      <c r="B269" s="118">
        <v>2022</v>
      </c>
      <c r="C269" s="119">
        <v>4790</v>
      </c>
      <c r="D269" s="119">
        <v>1492</v>
      </c>
      <c r="E269" s="125"/>
      <c r="F269" s="126"/>
      <c r="G269" s="125"/>
      <c r="H269" s="119">
        <v>228</v>
      </c>
      <c r="I269" s="123" t="s">
        <v>301</v>
      </c>
      <c r="J269" s="119">
        <v>4</v>
      </c>
      <c r="K269" s="119">
        <v>1</v>
      </c>
      <c r="L269" s="125"/>
      <c r="M269" s="126"/>
      <c r="N269" s="125"/>
      <c r="O269" s="122" t="s">
        <v>159</v>
      </c>
      <c r="P269" s="120"/>
    </row>
    <row r="270" spans="1:16" s="1" customFormat="1" x14ac:dyDescent="0.25">
      <c r="A270" s="14"/>
      <c r="B270" s="121">
        <v>2021</v>
      </c>
      <c r="C270" s="122">
        <v>3395</v>
      </c>
      <c r="D270" s="122">
        <v>182</v>
      </c>
      <c r="E270" s="122">
        <v>168</v>
      </c>
      <c r="F270" s="127"/>
      <c r="G270" s="128"/>
      <c r="H270" s="122">
        <v>162</v>
      </c>
      <c r="I270" s="123" t="s">
        <v>300</v>
      </c>
      <c r="J270" s="122">
        <v>1</v>
      </c>
      <c r="K270" s="122">
        <v>0</v>
      </c>
      <c r="L270" s="122">
        <v>0</v>
      </c>
      <c r="M270" s="127"/>
      <c r="N270" s="128"/>
      <c r="O270" s="122">
        <v>0</v>
      </c>
      <c r="P270" s="123" t="s">
        <v>300</v>
      </c>
    </row>
    <row r="271" spans="1:16" s="1" customFormat="1" x14ac:dyDescent="0.25">
      <c r="A271" s="14"/>
      <c r="B271" s="121">
        <v>2020</v>
      </c>
      <c r="C271" s="122">
        <v>3694</v>
      </c>
      <c r="D271" s="122">
        <v>55</v>
      </c>
      <c r="E271" s="122">
        <v>45</v>
      </c>
      <c r="F271" s="122">
        <v>37</v>
      </c>
      <c r="G271" s="128"/>
      <c r="H271" s="122">
        <v>464</v>
      </c>
      <c r="I271" s="123"/>
      <c r="J271" s="122">
        <v>5</v>
      </c>
      <c r="K271" s="122">
        <v>0</v>
      </c>
      <c r="L271" s="122">
        <v>0</v>
      </c>
      <c r="M271" s="122">
        <v>0</v>
      </c>
      <c r="N271" s="128"/>
      <c r="O271" s="122">
        <v>3</v>
      </c>
      <c r="P271" s="123"/>
    </row>
    <row r="272" spans="1:16" s="1" customFormat="1" x14ac:dyDescent="0.25">
      <c r="A272" s="14"/>
      <c r="B272" s="121">
        <v>2019</v>
      </c>
      <c r="C272" s="122">
        <v>3442</v>
      </c>
      <c r="D272" s="122">
        <v>53</v>
      </c>
      <c r="E272" s="122">
        <v>51</v>
      </c>
      <c r="F272" s="122">
        <v>43</v>
      </c>
      <c r="G272" s="128"/>
      <c r="H272" s="122">
        <v>110</v>
      </c>
      <c r="I272" s="123"/>
      <c r="J272" s="122">
        <v>8</v>
      </c>
      <c r="K272" s="122">
        <v>0</v>
      </c>
      <c r="L272" s="122">
        <v>0</v>
      </c>
      <c r="M272" s="122">
        <v>0</v>
      </c>
      <c r="N272" s="128"/>
      <c r="O272" s="122">
        <v>3</v>
      </c>
      <c r="P272" s="123"/>
    </row>
    <row r="273" spans="1:16" s="1" customFormat="1" x14ac:dyDescent="0.25">
      <c r="A273" s="14"/>
      <c r="B273" s="121">
        <v>2018</v>
      </c>
      <c r="C273" s="122">
        <v>3473</v>
      </c>
      <c r="D273" s="122">
        <v>307</v>
      </c>
      <c r="E273" s="124">
        <v>293</v>
      </c>
      <c r="F273" s="122">
        <v>278</v>
      </c>
      <c r="G273" s="128"/>
      <c r="H273" s="122">
        <v>110</v>
      </c>
      <c r="I273" s="123"/>
      <c r="J273" s="122">
        <v>10</v>
      </c>
      <c r="K273" s="122">
        <v>2</v>
      </c>
      <c r="L273" s="122">
        <v>2</v>
      </c>
      <c r="M273" s="122">
        <v>2</v>
      </c>
      <c r="N273" s="128"/>
      <c r="O273" s="122">
        <v>1</v>
      </c>
      <c r="P273" s="123"/>
    </row>
    <row r="274" spans="1:16" s="1" customFormat="1" x14ac:dyDescent="0.25">
      <c r="A274" s="14"/>
      <c r="B274" s="121">
        <v>2017</v>
      </c>
      <c r="C274" s="122">
        <v>3236</v>
      </c>
      <c r="D274" s="122">
        <v>156</v>
      </c>
      <c r="E274" s="122">
        <v>132</v>
      </c>
      <c r="F274" s="124">
        <v>122</v>
      </c>
      <c r="G274" s="122">
        <v>92</v>
      </c>
      <c r="H274" s="122">
        <v>98</v>
      </c>
      <c r="I274" s="123"/>
      <c r="J274" s="122">
        <v>9</v>
      </c>
      <c r="K274" s="122">
        <v>4</v>
      </c>
      <c r="L274" s="122">
        <v>3</v>
      </c>
      <c r="M274" s="124">
        <v>3</v>
      </c>
      <c r="N274" s="122">
        <v>1</v>
      </c>
      <c r="O274" s="122">
        <v>2</v>
      </c>
      <c r="P274" s="123"/>
    </row>
    <row r="275" spans="1:16" s="1" customFormat="1" x14ac:dyDescent="0.25">
      <c r="A275" s="14"/>
      <c r="B275" s="121">
        <v>2016</v>
      </c>
      <c r="C275" s="122">
        <v>3194</v>
      </c>
      <c r="D275" s="122">
        <v>2713</v>
      </c>
      <c r="E275" s="122">
        <v>2589</v>
      </c>
      <c r="F275" s="124">
        <v>2484</v>
      </c>
      <c r="G275" s="122">
        <v>1968</v>
      </c>
      <c r="H275" s="122">
        <v>67</v>
      </c>
      <c r="I275" s="123"/>
      <c r="J275" s="122">
        <v>4</v>
      </c>
      <c r="K275" s="122">
        <v>4</v>
      </c>
      <c r="L275" s="122">
        <v>4</v>
      </c>
      <c r="M275" s="124">
        <v>3</v>
      </c>
      <c r="N275" s="122">
        <v>0</v>
      </c>
      <c r="O275" s="122">
        <v>0</v>
      </c>
      <c r="P275" s="123"/>
    </row>
    <row r="276" spans="1:16" s="1" customFormat="1" x14ac:dyDescent="0.25">
      <c r="A276" s="14"/>
      <c r="B276" s="121">
        <v>2015</v>
      </c>
      <c r="C276" s="122">
        <v>442</v>
      </c>
      <c r="D276" s="122">
        <v>258</v>
      </c>
      <c r="E276" s="122">
        <v>229</v>
      </c>
      <c r="F276" s="122">
        <v>218</v>
      </c>
      <c r="G276" s="122">
        <v>191</v>
      </c>
      <c r="H276" s="122">
        <v>29</v>
      </c>
      <c r="I276" s="123"/>
      <c r="J276" s="122">
        <v>6</v>
      </c>
      <c r="K276" s="122">
        <v>3</v>
      </c>
      <c r="L276" s="122">
        <v>0</v>
      </c>
      <c r="M276" s="124">
        <v>0</v>
      </c>
      <c r="N276" s="122">
        <v>0</v>
      </c>
      <c r="O276" s="122">
        <v>5</v>
      </c>
      <c r="P276" s="123"/>
    </row>
    <row r="277" spans="1:16" s="1" customFormat="1" x14ac:dyDescent="0.25">
      <c r="A277" s="14"/>
      <c r="B277" s="121">
        <v>2014</v>
      </c>
      <c r="C277" s="122">
        <v>182</v>
      </c>
      <c r="D277" s="122">
        <v>87</v>
      </c>
      <c r="E277" s="122">
        <v>79</v>
      </c>
      <c r="F277" s="122">
        <v>74</v>
      </c>
      <c r="G277" s="122">
        <v>65</v>
      </c>
      <c r="H277" s="122">
        <v>11</v>
      </c>
      <c r="I277" s="123"/>
      <c r="J277" s="122">
        <v>3</v>
      </c>
      <c r="K277" s="122">
        <v>3</v>
      </c>
      <c r="L277" s="122">
        <v>2</v>
      </c>
      <c r="M277" s="124">
        <v>0</v>
      </c>
      <c r="N277" s="122">
        <v>0</v>
      </c>
      <c r="O277" s="122">
        <v>1</v>
      </c>
      <c r="P277" s="123"/>
    </row>
    <row r="278" spans="1:16" s="1" customFormat="1" x14ac:dyDescent="0.25">
      <c r="A278" s="28"/>
      <c r="B278" s="121">
        <v>2013</v>
      </c>
      <c r="C278" s="122">
        <v>162</v>
      </c>
      <c r="D278" s="122">
        <v>83</v>
      </c>
      <c r="E278" s="122">
        <v>39</v>
      </c>
      <c r="F278" s="122">
        <v>38</v>
      </c>
      <c r="G278" s="122">
        <v>32</v>
      </c>
      <c r="H278" s="122">
        <v>78</v>
      </c>
      <c r="I278" s="123"/>
      <c r="J278" s="122">
        <v>0</v>
      </c>
      <c r="K278" s="122">
        <v>0</v>
      </c>
      <c r="L278" s="122">
        <v>0</v>
      </c>
      <c r="M278" s="122">
        <v>0</v>
      </c>
      <c r="N278" s="122">
        <v>0</v>
      </c>
      <c r="O278" s="122">
        <v>0</v>
      </c>
      <c r="P278" s="123"/>
    </row>
    <row r="279" spans="1:16" s="1" customFormat="1" x14ac:dyDescent="0.25">
      <c r="A279" s="14"/>
      <c r="B279" s="121">
        <v>2012</v>
      </c>
      <c r="C279" s="122">
        <v>135</v>
      </c>
      <c r="D279" s="122">
        <v>104</v>
      </c>
      <c r="E279" s="122">
        <v>50</v>
      </c>
      <c r="F279" s="122">
        <v>23</v>
      </c>
      <c r="G279" s="122">
        <v>18</v>
      </c>
      <c r="H279" s="122">
        <v>58</v>
      </c>
      <c r="I279" s="123"/>
      <c r="J279" s="122">
        <v>0</v>
      </c>
      <c r="K279" s="122">
        <v>0</v>
      </c>
      <c r="L279" s="122">
        <v>0</v>
      </c>
      <c r="M279" s="122">
        <v>0</v>
      </c>
      <c r="N279" s="122">
        <v>0</v>
      </c>
      <c r="O279" s="122">
        <v>0</v>
      </c>
      <c r="P279" s="123"/>
    </row>
    <row r="280" spans="1:16" s="1" customFormat="1" x14ac:dyDescent="0.25">
      <c r="A280" s="14"/>
      <c r="B280" s="121">
        <v>2011</v>
      </c>
      <c r="C280" s="122">
        <v>55</v>
      </c>
      <c r="D280" s="122">
        <v>42</v>
      </c>
      <c r="E280" s="122">
        <v>17</v>
      </c>
      <c r="F280" s="122">
        <v>14</v>
      </c>
      <c r="G280" s="122">
        <v>8</v>
      </c>
      <c r="H280" s="122">
        <v>9</v>
      </c>
      <c r="I280" s="123"/>
      <c r="J280" s="122">
        <v>0</v>
      </c>
      <c r="K280" s="122">
        <v>0</v>
      </c>
      <c r="L280" s="122">
        <v>0</v>
      </c>
      <c r="M280" s="122">
        <v>0</v>
      </c>
      <c r="N280" s="122">
        <v>0</v>
      </c>
      <c r="O280" s="122">
        <v>0</v>
      </c>
      <c r="P280" s="123"/>
    </row>
    <row r="281" spans="1:16" s="1" customFormat="1" x14ac:dyDescent="0.25">
      <c r="A281" s="14"/>
      <c r="B281" s="121">
        <v>2010</v>
      </c>
      <c r="C281" s="122">
        <v>16</v>
      </c>
      <c r="D281" s="122">
        <v>1</v>
      </c>
      <c r="E281" s="122">
        <v>1</v>
      </c>
      <c r="F281" s="122">
        <v>1</v>
      </c>
      <c r="G281" s="122">
        <v>0</v>
      </c>
      <c r="H281" s="122">
        <v>4</v>
      </c>
      <c r="I281" s="123"/>
      <c r="J281" s="122">
        <v>0</v>
      </c>
      <c r="K281" s="122">
        <v>0</v>
      </c>
      <c r="L281" s="122">
        <v>0</v>
      </c>
      <c r="M281" s="122">
        <v>0</v>
      </c>
      <c r="N281" s="122">
        <v>0</v>
      </c>
      <c r="O281" s="122">
        <v>0</v>
      </c>
      <c r="P281" s="123"/>
    </row>
    <row r="282" spans="1:16" s="1" customFormat="1" x14ac:dyDescent="0.25">
      <c r="A282" s="14"/>
      <c r="B282" s="121">
        <v>2009</v>
      </c>
      <c r="C282" s="122">
        <v>17</v>
      </c>
      <c r="D282" s="122">
        <v>7</v>
      </c>
      <c r="E282" s="122">
        <v>6</v>
      </c>
      <c r="F282" s="122">
        <v>5</v>
      </c>
      <c r="G282" s="122">
        <v>2</v>
      </c>
      <c r="H282" s="122">
        <v>2</v>
      </c>
      <c r="I282" s="123"/>
      <c r="J282" s="122">
        <v>2</v>
      </c>
      <c r="K282" s="122">
        <v>1</v>
      </c>
      <c r="L282" s="122">
        <v>0</v>
      </c>
      <c r="M282" s="122">
        <v>0</v>
      </c>
      <c r="N282" s="122">
        <v>0</v>
      </c>
      <c r="O282" s="122">
        <v>2</v>
      </c>
      <c r="P282" s="123"/>
    </row>
    <row r="283" spans="1:16" s="1" customFormat="1" x14ac:dyDescent="0.25">
      <c r="A283" s="14"/>
      <c r="B283" s="121">
        <v>2008</v>
      </c>
      <c r="C283" s="122">
        <v>6</v>
      </c>
      <c r="D283" s="122">
        <v>1</v>
      </c>
      <c r="E283" s="122">
        <v>0</v>
      </c>
      <c r="F283" s="122">
        <v>0</v>
      </c>
      <c r="G283" s="122">
        <v>0</v>
      </c>
      <c r="H283" s="122">
        <v>2</v>
      </c>
      <c r="I283" s="123"/>
      <c r="J283" s="122">
        <v>0</v>
      </c>
      <c r="K283" s="122">
        <v>0</v>
      </c>
      <c r="L283" s="122">
        <v>0</v>
      </c>
      <c r="M283" s="122">
        <v>0</v>
      </c>
      <c r="N283" s="122">
        <v>0</v>
      </c>
      <c r="O283" s="122">
        <v>0</v>
      </c>
      <c r="P283" s="123"/>
    </row>
    <row r="284" spans="1:16" s="1" customFormat="1" x14ac:dyDescent="0.25">
      <c r="A284" s="14"/>
      <c r="B284" s="115" t="s">
        <v>51</v>
      </c>
      <c r="C284" s="115"/>
      <c r="D284" s="115"/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</row>
    <row r="285" spans="1:16" s="1" customFormat="1" x14ac:dyDescent="0.25">
      <c r="A285" s="14"/>
      <c r="B285" s="118">
        <v>2022</v>
      </c>
      <c r="C285" s="119">
        <v>1433</v>
      </c>
      <c r="D285" s="119">
        <v>153</v>
      </c>
      <c r="E285" s="125"/>
      <c r="F285" s="126"/>
      <c r="G285" s="125"/>
      <c r="H285" s="119">
        <v>53</v>
      </c>
      <c r="I285" s="123" t="s">
        <v>301</v>
      </c>
      <c r="J285" s="119">
        <v>322</v>
      </c>
      <c r="K285" s="119">
        <v>46</v>
      </c>
      <c r="L285" s="125"/>
      <c r="M285" s="126"/>
      <c r="N285" s="125"/>
      <c r="O285" s="122" t="s">
        <v>159</v>
      </c>
      <c r="P285" s="120"/>
    </row>
    <row r="286" spans="1:16" s="1" customFormat="1" x14ac:dyDescent="0.25">
      <c r="A286" s="14"/>
      <c r="B286" s="121">
        <v>2021</v>
      </c>
      <c r="C286" s="122">
        <v>1310</v>
      </c>
      <c r="D286" s="122">
        <v>157</v>
      </c>
      <c r="E286" s="122">
        <v>154</v>
      </c>
      <c r="F286" s="127"/>
      <c r="G286" s="128"/>
      <c r="H286" s="122">
        <v>38</v>
      </c>
      <c r="I286" s="123" t="s">
        <v>300</v>
      </c>
      <c r="J286" s="122">
        <v>299</v>
      </c>
      <c r="K286" s="122">
        <v>30</v>
      </c>
      <c r="L286" s="122">
        <v>27</v>
      </c>
      <c r="M286" s="127"/>
      <c r="N286" s="128"/>
      <c r="O286" s="122">
        <v>21</v>
      </c>
      <c r="P286" s="123" t="s">
        <v>300</v>
      </c>
    </row>
    <row r="287" spans="1:16" s="1" customFormat="1" x14ac:dyDescent="0.25">
      <c r="A287" s="14"/>
      <c r="B287" s="121">
        <v>2020</v>
      </c>
      <c r="C287" s="122">
        <v>1196</v>
      </c>
      <c r="D287" s="122">
        <v>152</v>
      </c>
      <c r="E287" s="122">
        <v>147</v>
      </c>
      <c r="F287" s="122">
        <v>140</v>
      </c>
      <c r="G287" s="128"/>
      <c r="H287" s="122">
        <v>46</v>
      </c>
      <c r="I287" s="123"/>
      <c r="J287" s="122">
        <v>294</v>
      </c>
      <c r="K287" s="122">
        <v>31</v>
      </c>
      <c r="L287" s="122">
        <v>28</v>
      </c>
      <c r="M287" s="122">
        <v>25</v>
      </c>
      <c r="N287" s="128"/>
      <c r="O287" s="122">
        <v>25</v>
      </c>
      <c r="P287" s="123"/>
    </row>
    <row r="288" spans="1:16" s="1" customFormat="1" x14ac:dyDescent="0.25">
      <c r="A288" s="14"/>
      <c r="B288" s="121">
        <v>2019</v>
      </c>
      <c r="C288" s="122">
        <v>1059</v>
      </c>
      <c r="D288" s="122">
        <v>204</v>
      </c>
      <c r="E288" s="122">
        <v>200</v>
      </c>
      <c r="F288" s="122">
        <v>178</v>
      </c>
      <c r="G288" s="128"/>
      <c r="H288" s="122">
        <v>22</v>
      </c>
      <c r="I288" s="123"/>
      <c r="J288" s="122">
        <v>288</v>
      </c>
      <c r="K288" s="122">
        <v>34</v>
      </c>
      <c r="L288" s="122">
        <v>31</v>
      </c>
      <c r="M288" s="122">
        <v>22</v>
      </c>
      <c r="N288" s="128"/>
      <c r="O288" s="122">
        <v>24</v>
      </c>
      <c r="P288" s="123"/>
    </row>
    <row r="289" spans="1:16" s="1" customFormat="1" x14ac:dyDescent="0.25">
      <c r="A289" s="14"/>
      <c r="B289" s="121">
        <v>2018</v>
      </c>
      <c r="C289" s="122">
        <v>892</v>
      </c>
      <c r="D289" s="122">
        <v>100</v>
      </c>
      <c r="E289" s="124">
        <v>87</v>
      </c>
      <c r="F289" s="122">
        <v>86</v>
      </c>
      <c r="G289" s="128"/>
      <c r="H289" s="122">
        <v>22</v>
      </c>
      <c r="I289" s="123"/>
      <c r="J289" s="122">
        <v>268</v>
      </c>
      <c r="K289" s="122">
        <v>19</v>
      </c>
      <c r="L289" s="122">
        <v>15</v>
      </c>
      <c r="M289" s="122">
        <v>12</v>
      </c>
      <c r="N289" s="128"/>
      <c r="O289" s="122">
        <v>13</v>
      </c>
      <c r="P289" s="123"/>
    </row>
    <row r="290" spans="1:16" s="1" customFormat="1" x14ac:dyDescent="0.25">
      <c r="A290" s="14"/>
      <c r="B290" s="121">
        <v>2017</v>
      </c>
      <c r="C290" s="122">
        <v>826</v>
      </c>
      <c r="D290" s="122">
        <v>64</v>
      </c>
      <c r="E290" s="122">
        <v>61</v>
      </c>
      <c r="F290" s="124">
        <v>58</v>
      </c>
      <c r="G290" s="122">
        <v>49</v>
      </c>
      <c r="H290" s="122">
        <v>24</v>
      </c>
      <c r="I290" s="123"/>
      <c r="J290" s="122">
        <v>266</v>
      </c>
      <c r="K290" s="122">
        <v>21</v>
      </c>
      <c r="L290" s="122">
        <v>21</v>
      </c>
      <c r="M290" s="124">
        <v>20</v>
      </c>
      <c r="N290" s="122">
        <v>12</v>
      </c>
      <c r="O290" s="122">
        <v>17</v>
      </c>
      <c r="P290" s="123"/>
    </row>
    <row r="291" spans="1:16" s="1" customFormat="1" x14ac:dyDescent="0.25">
      <c r="A291" s="14"/>
      <c r="B291" s="121">
        <v>2016</v>
      </c>
      <c r="C291" s="122">
        <v>783</v>
      </c>
      <c r="D291" s="122">
        <v>46</v>
      </c>
      <c r="E291" s="122">
        <v>45</v>
      </c>
      <c r="F291" s="124">
        <v>44</v>
      </c>
      <c r="G291" s="122">
        <v>39</v>
      </c>
      <c r="H291" s="122">
        <v>17</v>
      </c>
      <c r="I291" s="123"/>
      <c r="J291" s="122">
        <v>274</v>
      </c>
      <c r="K291" s="122">
        <v>21</v>
      </c>
      <c r="L291" s="122">
        <v>19</v>
      </c>
      <c r="M291" s="124">
        <v>18</v>
      </c>
      <c r="N291" s="122">
        <v>16</v>
      </c>
      <c r="O291" s="122">
        <v>25</v>
      </c>
      <c r="P291" s="123"/>
    </row>
    <row r="292" spans="1:16" s="1" customFormat="1" x14ac:dyDescent="0.25">
      <c r="A292" s="14"/>
      <c r="B292" s="121">
        <v>2015</v>
      </c>
      <c r="C292" s="122">
        <v>767</v>
      </c>
      <c r="D292" s="122">
        <v>50</v>
      </c>
      <c r="E292" s="122">
        <v>41</v>
      </c>
      <c r="F292" s="122">
        <v>35</v>
      </c>
      <c r="G292" s="122">
        <v>31</v>
      </c>
      <c r="H292" s="122">
        <v>32</v>
      </c>
      <c r="I292" s="123"/>
      <c r="J292" s="122">
        <v>260</v>
      </c>
      <c r="K292" s="122">
        <v>26</v>
      </c>
      <c r="L292" s="122">
        <v>25</v>
      </c>
      <c r="M292" s="124">
        <v>23</v>
      </c>
      <c r="N292" s="122">
        <v>16</v>
      </c>
      <c r="O292" s="122">
        <v>15</v>
      </c>
      <c r="P292" s="123"/>
    </row>
    <row r="293" spans="1:16" s="1" customFormat="1" x14ac:dyDescent="0.25">
      <c r="A293" s="14"/>
      <c r="B293" s="121">
        <v>2014</v>
      </c>
      <c r="C293" s="122">
        <v>759</v>
      </c>
      <c r="D293" s="122">
        <v>46</v>
      </c>
      <c r="E293" s="122">
        <v>44</v>
      </c>
      <c r="F293" s="122">
        <v>37</v>
      </c>
      <c r="G293" s="122">
        <v>29</v>
      </c>
      <c r="H293" s="122">
        <v>34</v>
      </c>
      <c r="I293" s="123"/>
      <c r="J293" s="122">
        <v>255</v>
      </c>
      <c r="K293" s="122">
        <v>25</v>
      </c>
      <c r="L293" s="122">
        <v>21</v>
      </c>
      <c r="M293" s="124">
        <v>19</v>
      </c>
      <c r="N293" s="122">
        <v>15</v>
      </c>
      <c r="O293" s="122">
        <v>17</v>
      </c>
      <c r="P293" s="123"/>
    </row>
    <row r="294" spans="1:16" s="1" customFormat="1" x14ac:dyDescent="0.25">
      <c r="A294" s="28"/>
      <c r="B294" s="121">
        <v>2013</v>
      </c>
      <c r="C294" s="122">
        <v>763</v>
      </c>
      <c r="D294" s="122">
        <v>42</v>
      </c>
      <c r="E294" s="122">
        <v>39</v>
      </c>
      <c r="F294" s="122">
        <v>35</v>
      </c>
      <c r="G294" s="122">
        <v>34</v>
      </c>
      <c r="H294" s="122">
        <v>39</v>
      </c>
      <c r="I294" s="123"/>
      <c r="J294" s="122">
        <v>262</v>
      </c>
      <c r="K294" s="122">
        <v>26</v>
      </c>
      <c r="L294" s="122">
        <v>24</v>
      </c>
      <c r="M294" s="122">
        <v>23</v>
      </c>
      <c r="N294" s="122">
        <v>21</v>
      </c>
      <c r="O294" s="122">
        <v>23</v>
      </c>
      <c r="P294" s="123"/>
    </row>
    <row r="295" spans="1:16" s="1" customFormat="1" x14ac:dyDescent="0.25">
      <c r="A295" s="14"/>
      <c r="B295" s="121">
        <v>2012</v>
      </c>
      <c r="C295" s="122">
        <v>753</v>
      </c>
      <c r="D295" s="122">
        <v>50</v>
      </c>
      <c r="E295" s="122">
        <v>49</v>
      </c>
      <c r="F295" s="122">
        <v>47</v>
      </c>
      <c r="G295" s="122">
        <v>44</v>
      </c>
      <c r="H295" s="122">
        <v>34</v>
      </c>
      <c r="I295" s="123"/>
      <c r="J295" s="122">
        <v>258</v>
      </c>
      <c r="K295" s="122">
        <v>19</v>
      </c>
      <c r="L295" s="122">
        <v>16</v>
      </c>
      <c r="M295" s="122">
        <v>14</v>
      </c>
      <c r="N295" s="122">
        <v>10</v>
      </c>
      <c r="O295" s="122">
        <v>20</v>
      </c>
      <c r="P295" s="123"/>
    </row>
    <row r="296" spans="1:16" s="1" customFormat="1" x14ac:dyDescent="0.25">
      <c r="A296" s="14"/>
      <c r="B296" s="121">
        <v>2011</v>
      </c>
      <c r="C296" s="122">
        <v>746</v>
      </c>
      <c r="D296" s="122">
        <v>63</v>
      </c>
      <c r="E296" s="122">
        <v>60</v>
      </c>
      <c r="F296" s="122">
        <v>57</v>
      </c>
      <c r="G296" s="122">
        <v>46</v>
      </c>
      <c r="H296" s="122">
        <v>39</v>
      </c>
      <c r="I296" s="123"/>
      <c r="J296" s="122">
        <v>268</v>
      </c>
      <c r="K296" s="122">
        <v>39</v>
      </c>
      <c r="L296" s="122">
        <v>35</v>
      </c>
      <c r="M296" s="122">
        <v>31</v>
      </c>
      <c r="N296" s="122">
        <v>21</v>
      </c>
      <c r="O296" s="122">
        <v>28</v>
      </c>
      <c r="P296" s="123"/>
    </row>
    <row r="297" spans="1:16" s="1" customFormat="1" x14ac:dyDescent="0.25">
      <c r="A297" s="14"/>
      <c r="B297" s="121">
        <v>2010</v>
      </c>
      <c r="C297" s="122">
        <v>729</v>
      </c>
      <c r="D297" s="122">
        <v>85</v>
      </c>
      <c r="E297" s="122">
        <v>70</v>
      </c>
      <c r="F297" s="122">
        <v>63</v>
      </c>
      <c r="G297" s="122">
        <v>46</v>
      </c>
      <c r="H297" s="122">
        <v>39</v>
      </c>
      <c r="I297" s="123"/>
      <c r="J297" s="122">
        <v>244</v>
      </c>
      <c r="K297" s="122">
        <v>40</v>
      </c>
      <c r="L297" s="122">
        <v>38</v>
      </c>
      <c r="M297" s="122">
        <v>29</v>
      </c>
      <c r="N297" s="122">
        <v>20</v>
      </c>
      <c r="O297" s="122">
        <v>13</v>
      </c>
      <c r="P297" s="123"/>
    </row>
    <row r="298" spans="1:16" s="1" customFormat="1" x14ac:dyDescent="0.25">
      <c r="A298" s="14"/>
      <c r="B298" s="121">
        <v>2009</v>
      </c>
      <c r="C298" s="122">
        <v>697</v>
      </c>
      <c r="D298" s="122">
        <v>56</v>
      </c>
      <c r="E298" s="122">
        <v>51</v>
      </c>
      <c r="F298" s="122">
        <v>50</v>
      </c>
      <c r="G298" s="122">
        <v>33</v>
      </c>
      <c r="H298" s="122">
        <v>42</v>
      </c>
      <c r="I298" s="123"/>
      <c r="J298" s="122">
        <v>219</v>
      </c>
      <c r="K298" s="122">
        <v>24</v>
      </c>
      <c r="L298" s="122">
        <v>24</v>
      </c>
      <c r="M298" s="122">
        <v>22</v>
      </c>
      <c r="N298" s="122">
        <v>13</v>
      </c>
      <c r="O298" s="122">
        <v>15</v>
      </c>
      <c r="P298" s="123"/>
    </row>
    <row r="299" spans="1:16" s="1" customFormat="1" x14ac:dyDescent="0.25">
      <c r="A299" s="14"/>
      <c r="B299" s="121">
        <v>2008</v>
      </c>
      <c r="C299" s="122">
        <v>672</v>
      </c>
      <c r="D299" s="122">
        <v>89</v>
      </c>
      <c r="E299" s="122">
        <v>83</v>
      </c>
      <c r="F299" s="122">
        <v>78</v>
      </c>
      <c r="G299" s="122">
        <v>56</v>
      </c>
      <c r="H299" s="122">
        <v>30</v>
      </c>
      <c r="I299" s="123"/>
      <c r="J299" s="122">
        <v>212</v>
      </c>
      <c r="K299" s="122">
        <v>31</v>
      </c>
      <c r="L299" s="122">
        <v>26</v>
      </c>
      <c r="M299" s="122">
        <v>17</v>
      </c>
      <c r="N299" s="122">
        <v>13</v>
      </c>
      <c r="O299" s="122">
        <v>18</v>
      </c>
      <c r="P299" s="123"/>
    </row>
    <row r="300" spans="1:16" s="1" customFormat="1" x14ac:dyDescent="0.25">
      <c r="A300" s="14"/>
      <c r="B300" s="157" t="s">
        <v>30</v>
      </c>
      <c r="C300" s="114"/>
      <c r="D300" s="114"/>
      <c r="E300" s="114"/>
      <c r="F300" s="114"/>
      <c r="G300" s="114"/>
      <c r="H300" s="114"/>
      <c r="I300" s="114"/>
      <c r="J300" s="114"/>
      <c r="K300" s="114"/>
      <c r="L300" s="114"/>
      <c r="M300" s="114"/>
      <c r="N300" s="114"/>
      <c r="O300" s="114"/>
      <c r="P300" s="114"/>
    </row>
    <row r="301" spans="1:16" s="1" customFormat="1" x14ac:dyDescent="0.25">
      <c r="A301" s="14"/>
      <c r="B301" s="115" t="s">
        <v>52</v>
      </c>
      <c r="C301" s="115"/>
      <c r="D301" s="115"/>
      <c r="E301" s="115"/>
      <c r="F301" s="115"/>
      <c r="G301" s="115"/>
      <c r="H301" s="115"/>
      <c r="I301" s="115"/>
      <c r="J301" s="115"/>
      <c r="K301" s="115"/>
      <c r="L301" s="115"/>
      <c r="M301" s="115"/>
      <c r="N301" s="115"/>
      <c r="O301" s="115"/>
      <c r="P301" s="115"/>
    </row>
    <row r="302" spans="1:16" s="1" customFormat="1" x14ac:dyDescent="0.25">
      <c r="A302" s="14"/>
      <c r="B302" s="118">
        <v>2022</v>
      </c>
      <c r="C302" s="119">
        <v>1837</v>
      </c>
      <c r="D302" s="119">
        <v>471</v>
      </c>
      <c r="E302" s="125"/>
      <c r="F302" s="126"/>
      <c r="G302" s="125"/>
      <c r="H302" s="119">
        <v>74</v>
      </c>
      <c r="I302" s="123" t="s">
        <v>301</v>
      </c>
      <c r="J302" s="119">
        <v>121</v>
      </c>
      <c r="K302" s="119">
        <v>15</v>
      </c>
      <c r="L302" s="125"/>
      <c r="M302" s="126"/>
      <c r="N302" s="125"/>
      <c r="O302" s="122" t="s">
        <v>159</v>
      </c>
      <c r="P302" s="120"/>
    </row>
    <row r="303" spans="1:16" s="1" customFormat="1" x14ac:dyDescent="0.25">
      <c r="A303" s="14"/>
      <c r="B303" s="121">
        <v>2021</v>
      </c>
      <c r="C303" s="122">
        <v>1409</v>
      </c>
      <c r="D303" s="122">
        <v>99</v>
      </c>
      <c r="E303" s="122">
        <v>94</v>
      </c>
      <c r="F303" s="127"/>
      <c r="G303" s="128"/>
      <c r="H303" s="122">
        <v>61</v>
      </c>
      <c r="I303" s="123" t="s">
        <v>300</v>
      </c>
      <c r="J303" s="122">
        <v>113</v>
      </c>
      <c r="K303" s="122">
        <v>6</v>
      </c>
      <c r="L303" s="122">
        <v>6</v>
      </c>
      <c r="M303" s="127"/>
      <c r="N303" s="128"/>
      <c r="O303" s="122">
        <v>8</v>
      </c>
      <c r="P303" s="123" t="s">
        <v>300</v>
      </c>
    </row>
    <row r="304" spans="1:16" s="1" customFormat="1" x14ac:dyDescent="0.25">
      <c r="A304" s="14"/>
      <c r="B304" s="115" t="s">
        <v>53</v>
      </c>
      <c r="C304" s="115"/>
      <c r="D304" s="115"/>
      <c r="E304" s="115"/>
      <c r="F304" s="115"/>
      <c r="G304" s="115"/>
      <c r="H304" s="115"/>
      <c r="I304" s="115"/>
      <c r="J304" s="115"/>
      <c r="K304" s="115"/>
      <c r="L304" s="115"/>
      <c r="M304" s="115"/>
      <c r="N304" s="115"/>
      <c r="O304" s="115"/>
      <c r="P304" s="115"/>
    </row>
    <row r="305" spans="1:16" s="1" customFormat="1" x14ac:dyDescent="0.25">
      <c r="A305" s="14"/>
      <c r="B305" s="118">
        <v>2022</v>
      </c>
      <c r="C305" s="119">
        <v>1657</v>
      </c>
      <c r="D305" s="119">
        <v>373</v>
      </c>
      <c r="E305" s="125"/>
      <c r="F305" s="126"/>
      <c r="G305" s="125"/>
      <c r="H305" s="119">
        <v>87</v>
      </c>
      <c r="I305" s="123" t="s">
        <v>301</v>
      </c>
      <c r="J305" s="119">
        <v>32</v>
      </c>
      <c r="K305" s="119">
        <v>3</v>
      </c>
      <c r="L305" s="125"/>
      <c r="M305" s="126"/>
      <c r="N305" s="125"/>
      <c r="O305" s="122" t="s">
        <v>159</v>
      </c>
      <c r="P305" s="120"/>
    </row>
    <row r="306" spans="1:16" s="1" customFormat="1" x14ac:dyDescent="0.25">
      <c r="A306" s="14"/>
      <c r="B306" s="121">
        <v>2021</v>
      </c>
      <c r="C306" s="122">
        <v>1336</v>
      </c>
      <c r="D306" s="122">
        <v>48</v>
      </c>
      <c r="E306" s="122">
        <v>44</v>
      </c>
      <c r="F306" s="127"/>
      <c r="G306" s="128"/>
      <c r="H306" s="122">
        <v>58</v>
      </c>
      <c r="I306" s="123" t="s">
        <v>300</v>
      </c>
      <c r="J306" s="122">
        <v>33</v>
      </c>
      <c r="K306" s="122">
        <v>3</v>
      </c>
      <c r="L306" s="122">
        <v>3</v>
      </c>
      <c r="M306" s="127"/>
      <c r="N306" s="128"/>
      <c r="O306" s="122">
        <v>2</v>
      </c>
      <c r="P306" s="123" t="s">
        <v>300</v>
      </c>
    </row>
    <row r="307" spans="1:16" s="1" customFormat="1" x14ac:dyDescent="0.25">
      <c r="A307" s="14"/>
      <c r="B307" s="115" t="s">
        <v>362</v>
      </c>
      <c r="C307" s="115"/>
      <c r="D307" s="115"/>
      <c r="E307" s="115"/>
      <c r="F307" s="115"/>
      <c r="G307" s="115"/>
      <c r="H307" s="115"/>
      <c r="I307" s="115"/>
      <c r="J307" s="115"/>
      <c r="K307" s="115"/>
      <c r="L307" s="115"/>
      <c r="M307" s="115"/>
      <c r="N307" s="115"/>
      <c r="O307" s="115"/>
      <c r="P307" s="115"/>
    </row>
    <row r="308" spans="1:16" s="1" customFormat="1" x14ac:dyDescent="0.25">
      <c r="A308" s="14"/>
      <c r="B308" s="118">
        <v>2022</v>
      </c>
      <c r="C308" s="119">
        <v>582</v>
      </c>
      <c r="D308" s="119">
        <v>128</v>
      </c>
      <c r="E308" s="125"/>
      <c r="F308" s="126"/>
      <c r="G308" s="125"/>
      <c r="H308" s="119">
        <v>26</v>
      </c>
      <c r="I308" s="123" t="s">
        <v>301</v>
      </c>
      <c r="J308" s="119">
        <v>19</v>
      </c>
      <c r="K308" s="119">
        <v>1</v>
      </c>
      <c r="L308" s="125"/>
      <c r="M308" s="126"/>
      <c r="N308" s="125"/>
      <c r="O308" s="122" t="s">
        <v>159</v>
      </c>
      <c r="P308" s="120"/>
    </row>
    <row r="309" spans="1:16" s="1" customFormat="1" x14ac:dyDescent="0.25">
      <c r="A309" s="14"/>
      <c r="B309" s="121">
        <v>2021</v>
      </c>
      <c r="C309" s="122">
        <v>478</v>
      </c>
      <c r="D309" s="122">
        <v>23</v>
      </c>
      <c r="E309" s="122">
        <v>22</v>
      </c>
      <c r="F309" s="127"/>
      <c r="G309" s="128"/>
      <c r="H309" s="122">
        <v>26</v>
      </c>
      <c r="I309" s="123" t="s">
        <v>300</v>
      </c>
      <c r="J309" s="122">
        <v>19</v>
      </c>
      <c r="K309" s="122">
        <v>2</v>
      </c>
      <c r="L309" s="122">
        <v>2</v>
      </c>
      <c r="M309" s="127"/>
      <c r="N309" s="128"/>
      <c r="O309" s="122">
        <v>0</v>
      </c>
      <c r="P309" s="123" t="s">
        <v>300</v>
      </c>
    </row>
    <row r="310" spans="1:16" s="1" customFormat="1" x14ac:dyDescent="0.25">
      <c r="A310" s="14"/>
      <c r="B310" s="115" t="s">
        <v>361</v>
      </c>
      <c r="C310" s="115"/>
      <c r="D310" s="115"/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</row>
    <row r="311" spans="1:16" s="1" customFormat="1" x14ac:dyDescent="0.25">
      <c r="A311" s="14"/>
      <c r="B311" s="118">
        <v>2022</v>
      </c>
      <c r="C311" s="119">
        <v>1093</v>
      </c>
      <c r="D311" s="119">
        <v>254</v>
      </c>
      <c r="E311" s="125"/>
      <c r="F311" s="126"/>
      <c r="G311" s="125"/>
      <c r="H311" s="119">
        <v>45</v>
      </c>
      <c r="I311" s="123" t="s">
        <v>301</v>
      </c>
      <c r="J311" s="119">
        <v>101</v>
      </c>
      <c r="K311" s="119">
        <v>17</v>
      </c>
      <c r="L311" s="125"/>
      <c r="M311" s="126"/>
      <c r="N311" s="125"/>
      <c r="O311" s="122" t="s">
        <v>159</v>
      </c>
      <c r="P311" s="120"/>
    </row>
    <row r="312" spans="1:16" s="1" customFormat="1" x14ac:dyDescent="0.25">
      <c r="A312" s="14"/>
      <c r="B312" s="121">
        <v>2021</v>
      </c>
      <c r="C312" s="122">
        <v>844</v>
      </c>
      <c r="D312" s="122">
        <v>114</v>
      </c>
      <c r="E312" s="122">
        <v>112</v>
      </c>
      <c r="F312" s="127"/>
      <c r="G312" s="128"/>
      <c r="H312" s="122">
        <v>27</v>
      </c>
      <c r="I312" s="123" t="s">
        <v>300</v>
      </c>
      <c r="J312" s="122">
        <v>93</v>
      </c>
      <c r="K312" s="122">
        <v>12</v>
      </c>
      <c r="L312" s="122">
        <v>10</v>
      </c>
      <c r="M312" s="127"/>
      <c r="N312" s="128"/>
      <c r="O312" s="122">
        <v>9</v>
      </c>
      <c r="P312" s="123" t="s">
        <v>300</v>
      </c>
    </row>
    <row r="313" spans="1:16" s="1" customFormat="1" x14ac:dyDescent="0.25">
      <c r="A313" s="14"/>
      <c r="B313" s="115" t="s">
        <v>360</v>
      </c>
      <c r="C313" s="115"/>
      <c r="D313" s="115"/>
      <c r="E313" s="115"/>
      <c r="F313" s="115"/>
      <c r="G313" s="115"/>
      <c r="H313" s="115"/>
      <c r="I313" s="115"/>
      <c r="J313" s="115"/>
      <c r="K313" s="115"/>
      <c r="L313" s="115"/>
      <c r="M313" s="115"/>
      <c r="N313" s="115"/>
      <c r="O313" s="115"/>
      <c r="P313" s="115"/>
    </row>
    <row r="314" spans="1:16" s="1" customFormat="1" x14ac:dyDescent="0.25">
      <c r="A314" s="14"/>
      <c r="B314" s="118">
        <v>2022</v>
      </c>
      <c r="C314" s="119">
        <v>287</v>
      </c>
      <c r="D314" s="119">
        <v>126</v>
      </c>
      <c r="E314" s="125"/>
      <c r="F314" s="126"/>
      <c r="G314" s="125"/>
      <c r="H314" s="119">
        <v>18</v>
      </c>
      <c r="I314" s="123" t="s">
        <v>301</v>
      </c>
      <c r="J314" s="119">
        <v>13</v>
      </c>
      <c r="K314" s="119">
        <v>4</v>
      </c>
      <c r="L314" s="125"/>
      <c r="M314" s="126"/>
      <c r="N314" s="125"/>
      <c r="O314" s="122" t="s">
        <v>159</v>
      </c>
      <c r="P314" s="120"/>
    </row>
    <row r="315" spans="1:16" s="1" customFormat="1" x14ac:dyDescent="0.25">
      <c r="A315" s="14"/>
      <c r="B315" s="121">
        <v>2021</v>
      </c>
      <c r="C315" s="122">
        <v>164</v>
      </c>
      <c r="D315" s="122">
        <v>14</v>
      </c>
      <c r="E315" s="122">
        <v>13</v>
      </c>
      <c r="F315" s="127"/>
      <c r="G315" s="128"/>
      <c r="H315" s="122">
        <v>5</v>
      </c>
      <c r="I315" s="123" t="s">
        <v>300</v>
      </c>
      <c r="J315" s="122">
        <v>8</v>
      </c>
      <c r="K315" s="122">
        <v>2</v>
      </c>
      <c r="L315" s="122">
        <v>2</v>
      </c>
      <c r="M315" s="127"/>
      <c r="N315" s="128"/>
      <c r="O315" s="122">
        <v>0</v>
      </c>
      <c r="P315" s="123" t="s">
        <v>300</v>
      </c>
    </row>
    <row r="316" spans="1:16" s="1" customFormat="1" x14ac:dyDescent="0.25">
      <c r="A316" s="14"/>
      <c r="B316" s="115" t="s">
        <v>54</v>
      </c>
      <c r="C316" s="115"/>
      <c r="D316" s="115"/>
      <c r="E316" s="115"/>
      <c r="F316" s="115"/>
      <c r="G316" s="115"/>
      <c r="H316" s="115"/>
      <c r="I316" s="115"/>
      <c r="J316" s="115"/>
      <c r="K316" s="115"/>
      <c r="L316" s="115"/>
      <c r="M316" s="115"/>
      <c r="N316" s="115"/>
      <c r="O316" s="115"/>
      <c r="P316" s="115"/>
    </row>
    <row r="317" spans="1:16" s="1" customFormat="1" x14ac:dyDescent="0.25">
      <c r="A317" s="14"/>
      <c r="B317" s="118">
        <v>2022</v>
      </c>
      <c r="C317" s="119">
        <v>215</v>
      </c>
      <c r="D317" s="119">
        <v>44</v>
      </c>
      <c r="E317" s="125"/>
      <c r="F317" s="126"/>
      <c r="G317" s="125"/>
      <c r="H317" s="119">
        <v>7</v>
      </c>
      <c r="I317" s="123" t="s">
        <v>301</v>
      </c>
      <c r="J317" s="119">
        <v>10</v>
      </c>
      <c r="K317" s="119">
        <v>1</v>
      </c>
      <c r="L317" s="125"/>
      <c r="M317" s="126"/>
      <c r="N317" s="125"/>
      <c r="O317" s="122" t="s">
        <v>159</v>
      </c>
      <c r="P317" s="120"/>
    </row>
    <row r="318" spans="1:16" s="1" customFormat="1" x14ac:dyDescent="0.25">
      <c r="A318" s="14"/>
      <c r="B318" s="121">
        <v>2021</v>
      </c>
      <c r="C318" s="122">
        <v>173</v>
      </c>
      <c r="D318" s="122">
        <v>14</v>
      </c>
      <c r="E318" s="122">
        <v>13</v>
      </c>
      <c r="F318" s="127"/>
      <c r="G318" s="128"/>
      <c r="H318" s="122">
        <v>8</v>
      </c>
      <c r="I318" s="123" t="s">
        <v>300</v>
      </c>
      <c r="J318" s="122">
        <v>9</v>
      </c>
      <c r="K318" s="122">
        <v>1</v>
      </c>
      <c r="L318" s="122">
        <v>1</v>
      </c>
      <c r="M318" s="127"/>
      <c r="N318" s="128"/>
      <c r="O318" s="122">
        <v>1</v>
      </c>
      <c r="P318" s="123" t="s">
        <v>300</v>
      </c>
    </row>
    <row r="319" spans="1:16" s="1" customFormat="1" x14ac:dyDescent="0.25">
      <c r="A319" s="14"/>
      <c r="B319" s="115" t="s">
        <v>55</v>
      </c>
      <c r="C319" s="115"/>
      <c r="D319" s="115"/>
      <c r="E319" s="115"/>
      <c r="F319" s="115"/>
      <c r="G319" s="115"/>
      <c r="H319" s="115"/>
      <c r="I319" s="115"/>
      <c r="J319" s="115"/>
      <c r="K319" s="115"/>
      <c r="L319" s="115"/>
      <c r="M319" s="115"/>
      <c r="N319" s="115"/>
      <c r="O319" s="115"/>
      <c r="P319" s="115"/>
    </row>
    <row r="320" spans="1:16" s="1" customFormat="1" x14ac:dyDescent="0.25">
      <c r="A320" s="14"/>
      <c r="B320" s="118">
        <v>2022</v>
      </c>
      <c r="C320" s="119">
        <v>295</v>
      </c>
      <c r="D320" s="119">
        <v>90</v>
      </c>
      <c r="E320" s="125"/>
      <c r="F320" s="126"/>
      <c r="G320" s="125"/>
      <c r="H320" s="119">
        <v>10</v>
      </c>
      <c r="I320" s="123" t="s">
        <v>301</v>
      </c>
      <c r="J320" s="119">
        <v>16</v>
      </c>
      <c r="K320" s="119">
        <v>3</v>
      </c>
      <c r="L320" s="125"/>
      <c r="M320" s="126"/>
      <c r="N320" s="125"/>
      <c r="O320" s="122" t="s">
        <v>159</v>
      </c>
      <c r="P320" s="120"/>
    </row>
    <row r="321" spans="1:16" s="1" customFormat="1" x14ac:dyDescent="0.25">
      <c r="A321" s="14"/>
      <c r="B321" s="121">
        <v>2021</v>
      </c>
      <c r="C321" s="122">
        <v>212</v>
      </c>
      <c r="D321" s="122">
        <v>17</v>
      </c>
      <c r="E321" s="122">
        <v>15</v>
      </c>
      <c r="F321" s="127"/>
      <c r="G321" s="128"/>
      <c r="H321" s="122">
        <v>12</v>
      </c>
      <c r="I321" s="123" t="s">
        <v>300</v>
      </c>
      <c r="J321" s="122">
        <v>13</v>
      </c>
      <c r="K321" s="122">
        <v>2</v>
      </c>
      <c r="L321" s="122">
        <v>1</v>
      </c>
      <c r="M321" s="127"/>
      <c r="N321" s="128"/>
      <c r="O321" s="122">
        <v>1</v>
      </c>
      <c r="P321" s="123" t="s">
        <v>300</v>
      </c>
    </row>
    <row r="322" spans="1:16" s="1" customFormat="1" x14ac:dyDescent="0.25">
      <c r="A322" s="14"/>
      <c r="B322" s="115" t="s">
        <v>392</v>
      </c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</row>
    <row r="323" spans="1:16" s="1" customFormat="1" x14ac:dyDescent="0.25">
      <c r="A323" s="14"/>
      <c r="B323" s="118">
        <v>2022</v>
      </c>
      <c r="C323" s="119">
        <v>15</v>
      </c>
      <c r="D323" s="119">
        <v>3</v>
      </c>
      <c r="E323" s="125"/>
      <c r="F323" s="126"/>
      <c r="G323" s="125"/>
      <c r="H323" s="119">
        <v>2</v>
      </c>
      <c r="I323" s="123" t="s">
        <v>301</v>
      </c>
      <c r="J323" s="119">
        <v>6</v>
      </c>
      <c r="K323" s="119">
        <v>2</v>
      </c>
      <c r="L323" s="125"/>
      <c r="M323" s="126"/>
      <c r="N323" s="125"/>
      <c r="O323" s="122" t="s">
        <v>159</v>
      </c>
      <c r="P323" s="120"/>
    </row>
    <row r="324" spans="1:16" s="1" customFormat="1" x14ac:dyDescent="0.25">
      <c r="A324" s="14"/>
      <c r="B324" s="121">
        <v>2021</v>
      </c>
      <c r="C324" s="122">
        <v>10</v>
      </c>
      <c r="D324" s="122">
        <v>1</v>
      </c>
      <c r="E324" s="122">
        <v>1</v>
      </c>
      <c r="F324" s="127"/>
      <c r="G324" s="128"/>
      <c r="H324" s="122">
        <v>0</v>
      </c>
      <c r="I324" s="123" t="s">
        <v>300</v>
      </c>
      <c r="J324" s="122">
        <v>4</v>
      </c>
      <c r="K324" s="122">
        <v>0</v>
      </c>
      <c r="L324" s="122">
        <v>0</v>
      </c>
      <c r="M324" s="127"/>
      <c r="N324" s="128"/>
      <c r="O324" s="122">
        <v>0</v>
      </c>
      <c r="P324" s="123" t="s">
        <v>300</v>
      </c>
    </row>
    <row r="325" spans="1:16" s="1" customFormat="1" x14ac:dyDescent="0.25">
      <c r="A325" s="14"/>
      <c r="B325" s="115" t="s">
        <v>410</v>
      </c>
      <c r="C325" s="115"/>
      <c r="D325" s="115"/>
      <c r="E325" s="115"/>
      <c r="F325" s="115"/>
      <c r="G325" s="115"/>
      <c r="H325" s="115"/>
      <c r="I325" s="115"/>
      <c r="J325" s="115"/>
      <c r="K325" s="115"/>
      <c r="L325" s="115"/>
      <c r="M325" s="115"/>
      <c r="N325" s="115"/>
      <c r="O325" s="115"/>
      <c r="P325" s="115"/>
    </row>
    <row r="326" spans="1:16" s="1" customFormat="1" x14ac:dyDescent="0.25">
      <c r="A326" s="14"/>
      <c r="B326" s="118">
        <v>2022</v>
      </c>
      <c r="C326" s="119">
        <v>242</v>
      </c>
      <c r="D326" s="119">
        <v>156</v>
      </c>
      <c r="E326" s="125"/>
      <c r="F326" s="126"/>
      <c r="G326" s="125"/>
      <c r="H326" s="119">
        <v>12</v>
      </c>
      <c r="I326" s="123" t="s">
        <v>301</v>
      </c>
      <c r="J326" s="119">
        <v>8</v>
      </c>
      <c r="K326" s="119">
        <v>1</v>
      </c>
      <c r="L326" s="125"/>
      <c r="M326" s="126"/>
      <c r="N326" s="125"/>
      <c r="O326" s="122" t="s">
        <v>159</v>
      </c>
      <c r="P326" s="120"/>
    </row>
    <row r="327" spans="1:16" s="1" customFormat="1" x14ac:dyDescent="0.25">
      <c r="A327" s="14"/>
      <c r="B327" s="121">
        <v>2021</v>
      </c>
      <c r="C327" s="122">
        <v>79</v>
      </c>
      <c r="D327" s="122">
        <v>9</v>
      </c>
      <c r="E327" s="122">
        <v>8</v>
      </c>
      <c r="F327" s="127"/>
      <c r="G327" s="128"/>
      <c r="H327" s="122">
        <v>3</v>
      </c>
      <c r="I327" s="123" t="s">
        <v>300</v>
      </c>
      <c r="J327" s="122">
        <v>8</v>
      </c>
      <c r="K327" s="122">
        <v>2</v>
      </c>
      <c r="L327" s="122">
        <v>2</v>
      </c>
      <c r="M327" s="127"/>
      <c r="N327" s="128"/>
      <c r="O327" s="122">
        <v>0</v>
      </c>
      <c r="P327" s="123" t="s">
        <v>300</v>
      </c>
    </row>
    <row r="328" spans="1:16" s="1" customFormat="1" x14ac:dyDescent="0.25">
      <c r="A328" s="14"/>
      <c r="B328" s="157" t="s">
        <v>56</v>
      </c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  <c r="O328" s="114"/>
      <c r="P328" s="114"/>
    </row>
    <row r="329" spans="1:16" s="1" customFormat="1" x14ac:dyDescent="0.25">
      <c r="A329" s="14"/>
      <c r="B329" s="115" t="s">
        <v>203</v>
      </c>
      <c r="C329" s="115"/>
      <c r="D329" s="115"/>
      <c r="E329" s="115"/>
      <c r="F329" s="115"/>
      <c r="G329" s="115"/>
      <c r="H329" s="115"/>
      <c r="I329" s="115"/>
      <c r="J329" s="115"/>
      <c r="K329" s="115"/>
      <c r="L329" s="115"/>
      <c r="M329" s="115"/>
      <c r="N329" s="115"/>
      <c r="O329" s="115"/>
      <c r="P329" s="115"/>
    </row>
    <row r="330" spans="1:16" s="1" customFormat="1" x14ac:dyDescent="0.25">
      <c r="A330" s="14"/>
      <c r="B330" s="118">
        <v>2022</v>
      </c>
      <c r="C330" s="119">
        <v>1290</v>
      </c>
      <c r="D330" s="119">
        <v>89</v>
      </c>
      <c r="E330" s="125"/>
      <c r="F330" s="126"/>
      <c r="G330" s="125"/>
      <c r="H330" s="119">
        <v>75</v>
      </c>
      <c r="I330" s="123" t="s">
        <v>301</v>
      </c>
      <c r="J330" s="119">
        <v>864</v>
      </c>
      <c r="K330" s="119">
        <v>45</v>
      </c>
      <c r="L330" s="125"/>
      <c r="M330" s="126"/>
      <c r="N330" s="125"/>
      <c r="O330" s="122" t="s">
        <v>159</v>
      </c>
      <c r="P330" s="120"/>
    </row>
    <row r="331" spans="1:16" s="1" customFormat="1" x14ac:dyDescent="0.25">
      <c r="A331" s="14"/>
      <c r="B331" s="121">
        <v>2021</v>
      </c>
      <c r="C331" s="122">
        <v>1288</v>
      </c>
      <c r="D331" s="122">
        <v>93</v>
      </c>
      <c r="E331" s="122">
        <v>76</v>
      </c>
      <c r="F331" s="127"/>
      <c r="G331" s="128"/>
      <c r="H331" s="122">
        <v>89</v>
      </c>
      <c r="I331" s="123" t="s">
        <v>300</v>
      </c>
      <c r="J331" s="122">
        <v>850</v>
      </c>
      <c r="K331" s="122">
        <v>38</v>
      </c>
      <c r="L331" s="122">
        <v>35</v>
      </c>
      <c r="M331" s="127"/>
      <c r="N331" s="128"/>
      <c r="O331" s="122">
        <v>39</v>
      </c>
      <c r="P331" s="123" t="s">
        <v>300</v>
      </c>
    </row>
    <row r="332" spans="1:16" s="1" customFormat="1" x14ac:dyDescent="0.25">
      <c r="A332" s="14"/>
      <c r="B332" s="121">
        <v>2020</v>
      </c>
      <c r="C332" s="122">
        <v>1282</v>
      </c>
      <c r="D332" s="122">
        <v>79</v>
      </c>
      <c r="E332" s="122">
        <v>71</v>
      </c>
      <c r="F332" s="122">
        <v>63</v>
      </c>
      <c r="G332" s="128"/>
      <c r="H332" s="122">
        <v>82</v>
      </c>
      <c r="I332" s="123"/>
      <c r="J332" s="122">
        <v>851</v>
      </c>
      <c r="K332" s="122">
        <v>53</v>
      </c>
      <c r="L332" s="122">
        <v>48</v>
      </c>
      <c r="M332" s="122">
        <v>44</v>
      </c>
      <c r="N332" s="128"/>
      <c r="O332" s="122">
        <v>40</v>
      </c>
      <c r="P332" s="123"/>
    </row>
    <row r="333" spans="1:16" s="1" customFormat="1" x14ac:dyDescent="0.25">
      <c r="A333" s="14"/>
      <c r="B333" s="121">
        <v>2019</v>
      </c>
      <c r="C333" s="122">
        <v>1304</v>
      </c>
      <c r="D333" s="122">
        <v>123</v>
      </c>
      <c r="E333" s="122">
        <v>104</v>
      </c>
      <c r="F333" s="122">
        <v>86</v>
      </c>
      <c r="G333" s="128"/>
      <c r="H333" s="122">
        <v>88</v>
      </c>
      <c r="I333" s="123"/>
      <c r="J333" s="122">
        <v>855</v>
      </c>
      <c r="K333" s="122">
        <v>69</v>
      </c>
      <c r="L333" s="122">
        <v>59</v>
      </c>
      <c r="M333" s="122">
        <v>54</v>
      </c>
      <c r="N333" s="128"/>
      <c r="O333" s="122">
        <v>51</v>
      </c>
      <c r="P333" s="123"/>
    </row>
    <row r="334" spans="1:16" s="1" customFormat="1" x14ac:dyDescent="0.25">
      <c r="A334" s="14"/>
      <c r="B334" s="121">
        <v>2018</v>
      </c>
      <c r="C334" s="122">
        <v>1280</v>
      </c>
      <c r="D334" s="122">
        <v>181</v>
      </c>
      <c r="E334" s="124">
        <v>143</v>
      </c>
      <c r="F334" s="122">
        <v>120</v>
      </c>
      <c r="G334" s="128"/>
      <c r="H334" s="122">
        <v>97</v>
      </c>
      <c r="I334" s="123"/>
      <c r="J334" s="122">
        <v>821</v>
      </c>
      <c r="K334" s="122">
        <v>42</v>
      </c>
      <c r="L334" s="122">
        <v>38</v>
      </c>
      <c r="M334" s="122">
        <v>30</v>
      </c>
      <c r="N334" s="128"/>
      <c r="O334" s="122">
        <v>38</v>
      </c>
      <c r="P334" s="123"/>
    </row>
    <row r="335" spans="1:16" s="1" customFormat="1" x14ac:dyDescent="0.25">
      <c r="A335" s="14"/>
      <c r="B335" s="121">
        <v>2017</v>
      </c>
      <c r="C335" s="122">
        <v>1219</v>
      </c>
      <c r="D335" s="122">
        <v>84</v>
      </c>
      <c r="E335" s="122">
        <v>66</v>
      </c>
      <c r="F335" s="124">
        <v>59</v>
      </c>
      <c r="G335" s="122">
        <v>42</v>
      </c>
      <c r="H335" s="122">
        <v>123</v>
      </c>
      <c r="I335" s="123"/>
      <c r="J335" s="122">
        <v>822</v>
      </c>
      <c r="K335" s="122">
        <v>49</v>
      </c>
      <c r="L335" s="122">
        <v>44</v>
      </c>
      <c r="M335" s="124">
        <v>41</v>
      </c>
      <c r="N335" s="122">
        <v>27</v>
      </c>
      <c r="O335" s="122">
        <v>44</v>
      </c>
      <c r="P335" s="123"/>
    </row>
    <row r="336" spans="1:16" s="1" customFormat="1" x14ac:dyDescent="0.25">
      <c r="A336" s="14"/>
      <c r="B336" s="121">
        <v>2016</v>
      </c>
      <c r="C336" s="122">
        <v>1229</v>
      </c>
      <c r="D336" s="122">
        <v>99</v>
      </c>
      <c r="E336" s="122">
        <v>84</v>
      </c>
      <c r="F336" s="124">
        <v>63</v>
      </c>
      <c r="G336" s="122">
        <v>43</v>
      </c>
      <c r="H336" s="122">
        <v>93</v>
      </c>
      <c r="I336" s="123"/>
      <c r="J336" s="122">
        <v>826</v>
      </c>
      <c r="K336" s="122">
        <v>46</v>
      </c>
      <c r="L336" s="122">
        <v>41</v>
      </c>
      <c r="M336" s="124">
        <v>34</v>
      </c>
      <c r="N336" s="122">
        <v>24</v>
      </c>
      <c r="O336" s="122">
        <v>51</v>
      </c>
      <c r="P336" s="123"/>
    </row>
    <row r="337" spans="1:16" s="1" customFormat="1" x14ac:dyDescent="0.25">
      <c r="A337" s="14"/>
      <c r="B337" s="121">
        <v>2015</v>
      </c>
      <c r="C337" s="122">
        <v>1262</v>
      </c>
      <c r="D337" s="122">
        <v>167</v>
      </c>
      <c r="E337" s="122">
        <v>150</v>
      </c>
      <c r="F337" s="122">
        <v>125</v>
      </c>
      <c r="G337" s="122">
        <v>64</v>
      </c>
      <c r="H337" s="122">
        <v>132</v>
      </c>
      <c r="I337" s="123"/>
      <c r="J337" s="122">
        <v>846</v>
      </c>
      <c r="K337" s="122">
        <v>72</v>
      </c>
      <c r="L337" s="122">
        <v>63</v>
      </c>
      <c r="M337" s="124">
        <v>56</v>
      </c>
      <c r="N337" s="122">
        <v>42</v>
      </c>
      <c r="O337" s="122">
        <v>69</v>
      </c>
      <c r="P337" s="123"/>
    </row>
    <row r="338" spans="1:16" s="1" customFormat="1" x14ac:dyDescent="0.25">
      <c r="A338" s="14"/>
      <c r="B338" s="121">
        <v>2014</v>
      </c>
      <c r="C338" s="122">
        <v>1252</v>
      </c>
      <c r="D338" s="122">
        <v>123</v>
      </c>
      <c r="E338" s="122">
        <v>107</v>
      </c>
      <c r="F338" s="122">
        <v>88</v>
      </c>
      <c r="G338" s="122">
        <v>63</v>
      </c>
      <c r="H338" s="122">
        <v>130</v>
      </c>
      <c r="I338" s="123"/>
      <c r="J338" s="122">
        <v>857</v>
      </c>
      <c r="K338" s="122">
        <v>84</v>
      </c>
      <c r="L338" s="122">
        <v>79</v>
      </c>
      <c r="M338" s="124">
        <v>65</v>
      </c>
      <c r="N338" s="122">
        <v>48</v>
      </c>
      <c r="O338" s="122">
        <v>68</v>
      </c>
      <c r="P338" s="123"/>
    </row>
    <row r="339" spans="1:16" s="1" customFormat="1" x14ac:dyDescent="0.25">
      <c r="A339" s="28"/>
      <c r="B339" s="121">
        <v>2013</v>
      </c>
      <c r="C339" s="122">
        <v>1224</v>
      </c>
      <c r="D339" s="122">
        <v>141</v>
      </c>
      <c r="E339" s="122">
        <v>120</v>
      </c>
      <c r="F339" s="122">
        <v>99</v>
      </c>
      <c r="G339" s="122">
        <v>72</v>
      </c>
      <c r="H339" s="122">
        <v>98</v>
      </c>
      <c r="I339" s="123"/>
      <c r="J339" s="122">
        <v>833</v>
      </c>
      <c r="K339" s="122">
        <v>71</v>
      </c>
      <c r="L339" s="122">
        <v>64</v>
      </c>
      <c r="M339" s="122">
        <v>52</v>
      </c>
      <c r="N339" s="122">
        <v>36</v>
      </c>
      <c r="O339" s="122">
        <v>60</v>
      </c>
      <c r="P339" s="123"/>
    </row>
    <row r="340" spans="1:16" s="1" customFormat="1" x14ac:dyDescent="0.25">
      <c r="A340" s="14"/>
      <c r="B340" s="121">
        <v>2012</v>
      </c>
      <c r="C340" s="122">
        <v>1199</v>
      </c>
      <c r="D340" s="122">
        <v>133</v>
      </c>
      <c r="E340" s="122">
        <v>116</v>
      </c>
      <c r="F340" s="122">
        <v>104</v>
      </c>
      <c r="G340" s="122">
        <v>49</v>
      </c>
      <c r="H340" s="122">
        <v>104</v>
      </c>
      <c r="I340" s="123"/>
      <c r="J340" s="122">
        <v>832</v>
      </c>
      <c r="K340" s="122">
        <v>79</v>
      </c>
      <c r="L340" s="122">
        <v>74</v>
      </c>
      <c r="M340" s="122">
        <v>60</v>
      </c>
      <c r="N340" s="122">
        <v>32</v>
      </c>
      <c r="O340" s="122">
        <v>65</v>
      </c>
      <c r="P340" s="123"/>
    </row>
    <row r="341" spans="1:16" s="1" customFormat="1" x14ac:dyDescent="0.25">
      <c r="A341" s="14"/>
      <c r="B341" s="121">
        <v>2011</v>
      </c>
      <c r="C341" s="122">
        <v>1172</v>
      </c>
      <c r="D341" s="122">
        <v>147</v>
      </c>
      <c r="E341" s="122">
        <v>117</v>
      </c>
      <c r="F341" s="122">
        <v>98</v>
      </c>
      <c r="G341" s="122">
        <v>60</v>
      </c>
      <c r="H341" s="122">
        <v>109</v>
      </c>
      <c r="I341" s="123"/>
      <c r="J341" s="122">
        <v>818</v>
      </c>
      <c r="K341" s="122">
        <v>84</v>
      </c>
      <c r="L341" s="122">
        <v>75</v>
      </c>
      <c r="M341" s="122">
        <v>65</v>
      </c>
      <c r="N341" s="122">
        <v>49</v>
      </c>
      <c r="O341" s="122">
        <v>62</v>
      </c>
      <c r="P341" s="123"/>
    </row>
    <row r="342" spans="1:16" s="1" customFormat="1" x14ac:dyDescent="0.25">
      <c r="A342" s="14"/>
      <c r="B342" s="121">
        <v>2010</v>
      </c>
      <c r="C342" s="122">
        <v>1098</v>
      </c>
      <c r="D342" s="122">
        <v>109</v>
      </c>
      <c r="E342" s="122">
        <v>99</v>
      </c>
      <c r="F342" s="122">
        <v>85</v>
      </c>
      <c r="G342" s="122">
        <v>57</v>
      </c>
      <c r="H342" s="122">
        <v>80</v>
      </c>
      <c r="I342" s="123"/>
      <c r="J342" s="122">
        <v>784</v>
      </c>
      <c r="K342" s="122">
        <v>74</v>
      </c>
      <c r="L342" s="122">
        <v>70</v>
      </c>
      <c r="M342" s="122">
        <v>59</v>
      </c>
      <c r="N342" s="122">
        <v>37</v>
      </c>
      <c r="O342" s="122">
        <v>52</v>
      </c>
      <c r="P342" s="123"/>
    </row>
    <row r="343" spans="1:16" s="1" customFormat="1" x14ac:dyDescent="0.25">
      <c r="A343" s="14"/>
      <c r="B343" s="121">
        <v>2009</v>
      </c>
      <c r="C343" s="122">
        <v>1107</v>
      </c>
      <c r="D343" s="122">
        <v>109</v>
      </c>
      <c r="E343" s="122">
        <v>97</v>
      </c>
      <c r="F343" s="122">
        <v>87</v>
      </c>
      <c r="G343" s="122">
        <v>62</v>
      </c>
      <c r="H343" s="122">
        <v>110</v>
      </c>
      <c r="I343" s="123"/>
      <c r="J343" s="122">
        <v>772</v>
      </c>
      <c r="K343" s="122">
        <v>75</v>
      </c>
      <c r="L343" s="122">
        <v>68</v>
      </c>
      <c r="M343" s="122">
        <v>57</v>
      </c>
      <c r="N343" s="122">
        <v>41</v>
      </c>
      <c r="O343" s="122">
        <v>58</v>
      </c>
      <c r="P343" s="123"/>
    </row>
    <row r="344" spans="1:16" s="1" customFormat="1" x14ac:dyDescent="0.25">
      <c r="A344" s="14"/>
      <c r="B344" s="121">
        <v>2008</v>
      </c>
      <c r="C344" s="122">
        <v>1083</v>
      </c>
      <c r="D344" s="122">
        <v>176</v>
      </c>
      <c r="E344" s="122">
        <v>154</v>
      </c>
      <c r="F344" s="122">
        <v>123</v>
      </c>
      <c r="G344" s="122">
        <v>78</v>
      </c>
      <c r="H344" s="122">
        <v>85</v>
      </c>
      <c r="I344" s="123"/>
      <c r="J344" s="122">
        <v>746</v>
      </c>
      <c r="K344" s="122">
        <v>106</v>
      </c>
      <c r="L344" s="122">
        <v>97</v>
      </c>
      <c r="M344" s="122">
        <v>82</v>
      </c>
      <c r="N344" s="122">
        <v>59</v>
      </c>
      <c r="O344" s="122">
        <v>46</v>
      </c>
      <c r="P344" s="123"/>
    </row>
    <row r="345" spans="1:16" s="1" customFormat="1" x14ac:dyDescent="0.25">
      <c r="A345" s="14"/>
      <c r="B345" s="157" t="s">
        <v>3</v>
      </c>
      <c r="C345" s="114"/>
      <c r="D345" s="114"/>
      <c r="E345" s="114"/>
      <c r="F345" s="114"/>
      <c r="G345" s="114"/>
      <c r="H345" s="114"/>
      <c r="I345" s="114"/>
      <c r="J345" s="114"/>
      <c r="K345" s="114"/>
      <c r="L345" s="114"/>
      <c r="M345" s="114"/>
      <c r="N345" s="114"/>
      <c r="O345" s="114"/>
      <c r="P345" s="114"/>
    </row>
    <row r="346" spans="1:16" s="1" customFormat="1" x14ac:dyDescent="0.25">
      <c r="A346" s="14"/>
      <c r="B346" s="115" t="s">
        <v>57</v>
      </c>
      <c r="C346" s="115"/>
      <c r="D346" s="115"/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</row>
    <row r="347" spans="1:16" s="1" customFormat="1" x14ac:dyDescent="0.25">
      <c r="A347" s="14"/>
      <c r="B347" s="118">
        <v>2022</v>
      </c>
      <c r="C347" s="119">
        <v>246</v>
      </c>
      <c r="D347" s="119">
        <v>38</v>
      </c>
      <c r="E347" s="125"/>
      <c r="F347" s="126"/>
      <c r="G347" s="125"/>
      <c r="H347" s="119">
        <v>36</v>
      </c>
      <c r="I347" s="123" t="s">
        <v>301</v>
      </c>
      <c r="J347" s="119">
        <v>11</v>
      </c>
      <c r="K347" s="119">
        <v>2</v>
      </c>
      <c r="L347" s="125"/>
      <c r="M347" s="126"/>
      <c r="N347" s="125"/>
      <c r="O347" s="122" t="s">
        <v>159</v>
      </c>
      <c r="P347" s="120"/>
    </row>
    <row r="348" spans="1:16" s="1" customFormat="1" x14ac:dyDescent="0.25">
      <c r="A348" s="14"/>
      <c r="B348" s="121">
        <v>2021</v>
      </c>
      <c r="C348" s="122">
        <v>245</v>
      </c>
      <c r="D348" s="122">
        <v>31</v>
      </c>
      <c r="E348" s="122">
        <v>21</v>
      </c>
      <c r="F348" s="127"/>
      <c r="G348" s="128"/>
      <c r="H348" s="122">
        <v>35</v>
      </c>
      <c r="I348" s="123" t="s">
        <v>300</v>
      </c>
      <c r="J348" s="122">
        <v>10</v>
      </c>
      <c r="K348" s="122">
        <v>2</v>
      </c>
      <c r="L348" s="122">
        <v>2</v>
      </c>
      <c r="M348" s="127"/>
      <c r="N348" s="128"/>
      <c r="O348" s="122">
        <v>2</v>
      </c>
      <c r="P348" s="123" t="s">
        <v>300</v>
      </c>
    </row>
    <row r="349" spans="1:16" s="1" customFormat="1" x14ac:dyDescent="0.25">
      <c r="A349" s="14"/>
      <c r="B349" s="121">
        <v>2020</v>
      </c>
      <c r="C349" s="122">
        <v>262</v>
      </c>
      <c r="D349" s="122">
        <v>22</v>
      </c>
      <c r="E349" s="122">
        <v>17</v>
      </c>
      <c r="F349" s="122">
        <v>13</v>
      </c>
      <c r="G349" s="128"/>
      <c r="H349" s="122">
        <v>48</v>
      </c>
      <c r="I349" s="123"/>
      <c r="J349" s="122">
        <v>17</v>
      </c>
      <c r="K349" s="122">
        <v>3</v>
      </c>
      <c r="L349" s="122">
        <v>2</v>
      </c>
      <c r="M349" s="122">
        <v>2</v>
      </c>
      <c r="N349" s="128"/>
      <c r="O349" s="122">
        <v>8</v>
      </c>
      <c r="P349" s="123"/>
    </row>
    <row r="350" spans="1:16" s="1" customFormat="1" x14ac:dyDescent="0.25">
      <c r="A350" s="14"/>
      <c r="B350" s="121">
        <v>2019</v>
      </c>
      <c r="C350" s="122">
        <v>284</v>
      </c>
      <c r="D350" s="122">
        <v>52</v>
      </c>
      <c r="E350" s="122">
        <v>40</v>
      </c>
      <c r="F350" s="122">
        <v>27</v>
      </c>
      <c r="G350" s="128"/>
      <c r="H350" s="122">
        <v>41</v>
      </c>
      <c r="I350" s="123"/>
      <c r="J350" s="122">
        <v>22</v>
      </c>
      <c r="K350" s="122">
        <v>2</v>
      </c>
      <c r="L350" s="122">
        <v>0</v>
      </c>
      <c r="M350" s="122">
        <v>0</v>
      </c>
      <c r="N350" s="128"/>
      <c r="O350" s="122">
        <v>9</v>
      </c>
      <c r="P350" s="123"/>
    </row>
    <row r="351" spans="1:16" s="1" customFormat="1" x14ac:dyDescent="0.25">
      <c r="A351" s="14"/>
      <c r="B351" s="121">
        <v>2018</v>
      </c>
      <c r="C351" s="122">
        <v>292</v>
      </c>
      <c r="D351" s="122">
        <v>122</v>
      </c>
      <c r="E351" s="124">
        <v>91</v>
      </c>
      <c r="F351" s="122">
        <v>73</v>
      </c>
      <c r="G351" s="128"/>
      <c r="H351" s="122">
        <v>56</v>
      </c>
      <c r="I351" s="123"/>
      <c r="J351" s="122">
        <v>28</v>
      </c>
      <c r="K351" s="122">
        <v>7</v>
      </c>
      <c r="L351" s="122">
        <v>7</v>
      </c>
      <c r="M351" s="122">
        <v>3</v>
      </c>
      <c r="N351" s="128"/>
      <c r="O351" s="122">
        <v>7</v>
      </c>
      <c r="P351" s="123"/>
    </row>
    <row r="352" spans="1:16" s="1" customFormat="1" x14ac:dyDescent="0.25">
      <c r="A352" s="14"/>
      <c r="B352" s="121">
        <v>2017</v>
      </c>
      <c r="C352" s="122">
        <v>237</v>
      </c>
      <c r="D352" s="122">
        <v>33</v>
      </c>
      <c r="E352" s="122">
        <v>21</v>
      </c>
      <c r="F352" s="124">
        <v>16</v>
      </c>
      <c r="G352" s="122">
        <v>10</v>
      </c>
      <c r="H352" s="122">
        <v>71</v>
      </c>
      <c r="I352" s="123"/>
      <c r="J352" s="122">
        <v>26</v>
      </c>
      <c r="K352" s="122">
        <v>2</v>
      </c>
      <c r="L352" s="122">
        <v>1</v>
      </c>
      <c r="M352" s="124">
        <v>1</v>
      </c>
      <c r="N352" s="122">
        <v>1</v>
      </c>
      <c r="O352" s="122">
        <v>6</v>
      </c>
      <c r="P352" s="123"/>
    </row>
    <row r="353" spans="1:16" s="1" customFormat="1" x14ac:dyDescent="0.25">
      <c r="A353" s="14"/>
      <c r="B353" s="121">
        <v>2016</v>
      </c>
      <c r="C353" s="122">
        <v>243</v>
      </c>
      <c r="D353" s="122">
        <v>38</v>
      </c>
      <c r="E353" s="122">
        <v>31</v>
      </c>
      <c r="F353" s="124">
        <v>19</v>
      </c>
      <c r="G353" s="122">
        <v>7</v>
      </c>
      <c r="H353" s="122">
        <v>38</v>
      </c>
      <c r="I353" s="123"/>
      <c r="J353" s="122">
        <v>28</v>
      </c>
      <c r="K353" s="122">
        <v>6</v>
      </c>
      <c r="L353" s="122">
        <v>6</v>
      </c>
      <c r="M353" s="124">
        <v>4</v>
      </c>
      <c r="N353" s="122">
        <v>0</v>
      </c>
      <c r="O353" s="122">
        <v>2</v>
      </c>
      <c r="P353" s="123"/>
    </row>
    <row r="354" spans="1:16" s="1" customFormat="1" x14ac:dyDescent="0.25">
      <c r="A354" s="14"/>
      <c r="B354" s="121">
        <v>2015</v>
      </c>
      <c r="C354" s="122">
        <v>263</v>
      </c>
      <c r="D354" s="122">
        <v>93</v>
      </c>
      <c r="E354" s="122">
        <v>80</v>
      </c>
      <c r="F354" s="122">
        <v>62</v>
      </c>
      <c r="G354" s="122">
        <v>16</v>
      </c>
      <c r="H354" s="122">
        <v>53</v>
      </c>
      <c r="I354" s="123"/>
      <c r="J354" s="122">
        <v>30</v>
      </c>
      <c r="K354" s="122">
        <v>9</v>
      </c>
      <c r="L354" s="122">
        <v>6</v>
      </c>
      <c r="M354" s="124">
        <v>5</v>
      </c>
      <c r="N354" s="122">
        <v>1</v>
      </c>
      <c r="O354" s="122">
        <v>8</v>
      </c>
      <c r="P354" s="123"/>
    </row>
    <row r="355" spans="1:16" s="1" customFormat="1" x14ac:dyDescent="0.25">
      <c r="A355" s="14"/>
      <c r="B355" s="121">
        <v>2014</v>
      </c>
      <c r="C355" s="122">
        <v>216</v>
      </c>
      <c r="D355" s="122">
        <v>42</v>
      </c>
      <c r="E355" s="122">
        <v>33</v>
      </c>
      <c r="F355" s="122">
        <v>23</v>
      </c>
      <c r="G355" s="122">
        <v>10</v>
      </c>
      <c r="H355" s="122">
        <v>49</v>
      </c>
      <c r="I355" s="123"/>
      <c r="J355" s="122">
        <v>26</v>
      </c>
      <c r="K355" s="122">
        <v>9</v>
      </c>
      <c r="L355" s="122">
        <v>7</v>
      </c>
      <c r="M355" s="124">
        <v>5</v>
      </c>
      <c r="N355" s="122">
        <v>1</v>
      </c>
      <c r="O355" s="122">
        <v>8</v>
      </c>
      <c r="P355" s="123"/>
    </row>
    <row r="356" spans="1:16" s="1" customFormat="1" x14ac:dyDescent="0.25">
      <c r="A356" s="28"/>
      <c r="B356" s="121">
        <v>2013</v>
      </c>
      <c r="C356" s="122">
        <v>208</v>
      </c>
      <c r="D356" s="122">
        <v>50</v>
      </c>
      <c r="E356" s="122">
        <v>32</v>
      </c>
      <c r="F356" s="122">
        <v>23</v>
      </c>
      <c r="G356" s="122">
        <v>9</v>
      </c>
      <c r="H356" s="122">
        <v>41</v>
      </c>
      <c r="I356" s="123"/>
      <c r="J356" s="122">
        <v>25</v>
      </c>
      <c r="K356" s="122">
        <v>7</v>
      </c>
      <c r="L356" s="122">
        <v>5</v>
      </c>
      <c r="M356" s="122">
        <v>3</v>
      </c>
      <c r="N356" s="122">
        <v>2</v>
      </c>
      <c r="O356" s="122">
        <v>7</v>
      </c>
      <c r="P356" s="123"/>
    </row>
    <row r="357" spans="1:16" s="1" customFormat="1" x14ac:dyDescent="0.25">
      <c r="A357" s="14"/>
      <c r="B357" s="121">
        <v>2012</v>
      </c>
      <c r="C357" s="122">
        <v>200</v>
      </c>
      <c r="D357" s="122">
        <v>44</v>
      </c>
      <c r="E357" s="122">
        <v>32</v>
      </c>
      <c r="F357" s="122">
        <v>26</v>
      </c>
      <c r="G357" s="122">
        <v>10</v>
      </c>
      <c r="H357" s="122">
        <v>37</v>
      </c>
      <c r="I357" s="123"/>
      <c r="J357" s="122">
        <v>21</v>
      </c>
      <c r="K357" s="122">
        <v>2</v>
      </c>
      <c r="L357" s="122">
        <v>2</v>
      </c>
      <c r="M357" s="122">
        <v>2</v>
      </c>
      <c r="N357" s="122">
        <v>0</v>
      </c>
      <c r="O357" s="122">
        <v>4</v>
      </c>
      <c r="P357" s="123"/>
    </row>
    <row r="358" spans="1:16" s="1" customFormat="1" x14ac:dyDescent="0.25">
      <c r="A358" s="14"/>
      <c r="B358" s="121">
        <v>2011</v>
      </c>
      <c r="C358" s="122">
        <v>192</v>
      </c>
      <c r="D358" s="122">
        <v>45</v>
      </c>
      <c r="E358" s="122">
        <v>24</v>
      </c>
      <c r="F358" s="122">
        <v>15</v>
      </c>
      <c r="G358" s="122">
        <v>5</v>
      </c>
      <c r="H358" s="122">
        <v>36</v>
      </c>
      <c r="I358" s="123"/>
      <c r="J358" s="122">
        <v>24</v>
      </c>
      <c r="K358" s="122">
        <v>3</v>
      </c>
      <c r="L358" s="122">
        <v>3</v>
      </c>
      <c r="M358" s="122">
        <v>2</v>
      </c>
      <c r="N358" s="122">
        <v>0</v>
      </c>
      <c r="O358" s="122">
        <v>3</v>
      </c>
      <c r="P358" s="123"/>
    </row>
    <row r="359" spans="1:16" s="1" customFormat="1" x14ac:dyDescent="0.25">
      <c r="A359" s="14"/>
      <c r="B359" s="121">
        <v>2010</v>
      </c>
      <c r="C359" s="122">
        <v>169</v>
      </c>
      <c r="D359" s="122">
        <v>25</v>
      </c>
      <c r="E359" s="122">
        <v>20</v>
      </c>
      <c r="F359" s="122">
        <v>14</v>
      </c>
      <c r="G359" s="122">
        <v>6</v>
      </c>
      <c r="H359" s="122">
        <v>24</v>
      </c>
      <c r="I359" s="123"/>
      <c r="J359" s="122">
        <v>25</v>
      </c>
      <c r="K359" s="122">
        <v>4</v>
      </c>
      <c r="L359" s="122">
        <v>3</v>
      </c>
      <c r="M359" s="122">
        <v>2</v>
      </c>
      <c r="N359" s="122">
        <v>1</v>
      </c>
      <c r="O359" s="122">
        <v>5</v>
      </c>
      <c r="P359" s="123"/>
    </row>
    <row r="360" spans="1:16" s="1" customFormat="1" x14ac:dyDescent="0.25">
      <c r="A360" s="14"/>
      <c r="B360" s="121">
        <v>2009</v>
      </c>
      <c r="C360" s="122">
        <v>175</v>
      </c>
      <c r="D360" s="122">
        <v>15</v>
      </c>
      <c r="E360" s="122">
        <v>12</v>
      </c>
      <c r="F360" s="122">
        <v>10</v>
      </c>
      <c r="G360" s="122">
        <v>5</v>
      </c>
      <c r="H360" s="122">
        <v>34</v>
      </c>
      <c r="I360" s="123"/>
      <c r="J360" s="122">
        <v>21</v>
      </c>
      <c r="K360" s="122">
        <v>4</v>
      </c>
      <c r="L360" s="122">
        <v>3</v>
      </c>
      <c r="M360" s="122">
        <v>2</v>
      </c>
      <c r="N360" s="122">
        <v>1</v>
      </c>
      <c r="O360" s="122">
        <v>2</v>
      </c>
      <c r="P360" s="123"/>
    </row>
    <row r="361" spans="1:16" s="1" customFormat="1" x14ac:dyDescent="0.25">
      <c r="A361" s="14"/>
      <c r="B361" s="121">
        <v>2008</v>
      </c>
      <c r="C361" s="122">
        <v>203</v>
      </c>
      <c r="D361" s="122">
        <v>43</v>
      </c>
      <c r="E361" s="122">
        <v>29</v>
      </c>
      <c r="F361" s="122">
        <v>19</v>
      </c>
      <c r="G361" s="122">
        <v>7</v>
      </c>
      <c r="H361" s="122">
        <v>43</v>
      </c>
      <c r="I361" s="123"/>
      <c r="J361" s="122">
        <v>24</v>
      </c>
      <c r="K361" s="122">
        <v>6</v>
      </c>
      <c r="L361" s="122">
        <v>2</v>
      </c>
      <c r="M361" s="122">
        <v>2</v>
      </c>
      <c r="N361" s="122">
        <v>1</v>
      </c>
      <c r="O361" s="122">
        <v>4</v>
      </c>
      <c r="P361" s="123"/>
    </row>
    <row r="362" spans="1:16" s="1" customFormat="1" x14ac:dyDescent="0.25">
      <c r="A362" s="14"/>
      <c r="B362" s="115" t="s">
        <v>58</v>
      </c>
      <c r="C362" s="115"/>
      <c r="D362" s="115"/>
      <c r="E362" s="115"/>
      <c r="F362" s="115"/>
      <c r="G362" s="115"/>
      <c r="H362" s="115"/>
      <c r="I362" s="115"/>
      <c r="J362" s="115"/>
      <c r="K362" s="115"/>
      <c r="L362" s="115"/>
      <c r="M362" s="115"/>
      <c r="N362" s="115"/>
      <c r="O362" s="115"/>
      <c r="P362" s="115"/>
    </row>
    <row r="363" spans="1:16" s="1" customFormat="1" x14ac:dyDescent="0.25">
      <c r="A363" s="14"/>
      <c r="B363" s="118">
        <v>2022</v>
      </c>
      <c r="C363" s="119">
        <v>1044</v>
      </c>
      <c r="D363" s="119">
        <v>51</v>
      </c>
      <c r="E363" s="125"/>
      <c r="F363" s="126"/>
      <c r="G363" s="125"/>
      <c r="H363" s="119">
        <v>39</v>
      </c>
      <c r="I363" s="123" t="s">
        <v>301</v>
      </c>
      <c r="J363" s="119">
        <v>853</v>
      </c>
      <c r="K363" s="119">
        <v>43</v>
      </c>
      <c r="L363" s="125"/>
      <c r="M363" s="126"/>
      <c r="N363" s="125"/>
      <c r="O363" s="122" t="s">
        <v>159</v>
      </c>
      <c r="P363" s="120"/>
    </row>
    <row r="364" spans="1:16" s="1" customFormat="1" x14ac:dyDescent="0.25">
      <c r="A364" s="14"/>
      <c r="B364" s="121">
        <v>2021</v>
      </c>
      <c r="C364" s="122">
        <v>1043</v>
      </c>
      <c r="D364" s="122">
        <v>62</v>
      </c>
      <c r="E364" s="122">
        <v>55</v>
      </c>
      <c r="F364" s="127"/>
      <c r="G364" s="128"/>
      <c r="H364" s="122">
        <v>54</v>
      </c>
      <c r="I364" s="123" t="s">
        <v>300</v>
      </c>
      <c r="J364" s="122">
        <v>840</v>
      </c>
      <c r="K364" s="122">
        <v>36</v>
      </c>
      <c r="L364" s="122">
        <v>33</v>
      </c>
      <c r="M364" s="127"/>
      <c r="N364" s="128"/>
      <c r="O364" s="122">
        <v>37</v>
      </c>
      <c r="P364" s="123" t="s">
        <v>300</v>
      </c>
    </row>
    <row r="365" spans="1:16" s="1" customFormat="1" x14ac:dyDescent="0.25">
      <c r="A365" s="14"/>
      <c r="B365" s="121">
        <v>2020</v>
      </c>
      <c r="C365" s="122">
        <v>1020</v>
      </c>
      <c r="D365" s="122">
        <v>57</v>
      </c>
      <c r="E365" s="122">
        <v>54</v>
      </c>
      <c r="F365" s="122">
        <v>50</v>
      </c>
      <c r="G365" s="128"/>
      <c r="H365" s="122">
        <v>34</v>
      </c>
      <c r="I365" s="123"/>
      <c r="J365" s="122">
        <v>834</v>
      </c>
      <c r="K365" s="122">
        <v>50</v>
      </c>
      <c r="L365" s="122">
        <v>46</v>
      </c>
      <c r="M365" s="122">
        <v>42</v>
      </c>
      <c r="N365" s="128"/>
      <c r="O365" s="122">
        <v>32</v>
      </c>
      <c r="P365" s="123"/>
    </row>
    <row r="366" spans="1:16" s="1" customFormat="1" x14ac:dyDescent="0.25">
      <c r="A366" s="14"/>
      <c r="B366" s="121">
        <v>2019</v>
      </c>
      <c r="C366" s="122">
        <v>1020</v>
      </c>
      <c r="D366" s="122">
        <v>71</v>
      </c>
      <c r="E366" s="122">
        <v>64</v>
      </c>
      <c r="F366" s="122">
        <v>59</v>
      </c>
      <c r="G366" s="128"/>
      <c r="H366" s="122">
        <v>47</v>
      </c>
      <c r="I366" s="123"/>
      <c r="J366" s="122">
        <v>833</v>
      </c>
      <c r="K366" s="122">
        <v>67</v>
      </c>
      <c r="L366" s="122">
        <v>59</v>
      </c>
      <c r="M366" s="122">
        <v>54</v>
      </c>
      <c r="N366" s="128"/>
      <c r="O366" s="122">
        <v>42</v>
      </c>
      <c r="P366" s="123"/>
    </row>
    <row r="367" spans="1:16" s="1" customFormat="1" x14ac:dyDescent="0.25">
      <c r="A367" s="14"/>
      <c r="B367" s="121">
        <v>2018</v>
      </c>
      <c r="C367" s="122">
        <v>988</v>
      </c>
      <c r="D367" s="122">
        <v>59</v>
      </c>
      <c r="E367" s="124">
        <v>52</v>
      </c>
      <c r="F367" s="122">
        <v>47</v>
      </c>
      <c r="G367" s="128"/>
      <c r="H367" s="122">
        <v>41</v>
      </c>
      <c r="I367" s="123"/>
      <c r="J367" s="122">
        <v>793</v>
      </c>
      <c r="K367" s="122">
        <v>35</v>
      </c>
      <c r="L367" s="122">
        <v>31</v>
      </c>
      <c r="M367" s="122">
        <v>27</v>
      </c>
      <c r="N367" s="128"/>
      <c r="O367" s="122">
        <v>31</v>
      </c>
      <c r="P367" s="123"/>
    </row>
    <row r="368" spans="1:16" s="1" customFormat="1" x14ac:dyDescent="0.25">
      <c r="A368" s="14"/>
      <c r="B368" s="121">
        <v>2017</v>
      </c>
      <c r="C368" s="122">
        <v>982</v>
      </c>
      <c r="D368" s="122">
        <v>51</v>
      </c>
      <c r="E368" s="122">
        <v>45</v>
      </c>
      <c r="F368" s="124">
        <v>43</v>
      </c>
      <c r="G368" s="122">
        <v>32</v>
      </c>
      <c r="H368" s="122">
        <v>52</v>
      </c>
      <c r="I368" s="123"/>
      <c r="J368" s="122">
        <v>796</v>
      </c>
      <c r="K368" s="122">
        <v>47</v>
      </c>
      <c r="L368" s="122">
        <v>43</v>
      </c>
      <c r="M368" s="124">
        <v>40</v>
      </c>
      <c r="N368" s="122">
        <v>26</v>
      </c>
      <c r="O368" s="122">
        <v>38</v>
      </c>
      <c r="P368" s="123"/>
    </row>
    <row r="369" spans="1:16" s="1" customFormat="1" x14ac:dyDescent="0.25">
      <c r="A369" s="14"/>
      <c r="B369" s="121">
        <v>2016</v>
      </c>
      <c r="C369" s="122">
        <v>986</v>
      </c>
      <c r="D369" s="122">
        <v>61</v>
      </c>
      <c r="E369" s="122">
        <v>53</v>
      </c>
      <c r="F369" s="124">
        <v>44</v>
      </c>
      <c r="G369" s="122">
        <v>36</v>
      </c>
      <c r="H369" s="122">
        <v>55</v>
      </c>
      <c r="I369" s="123"/>
      <c r="J369" s="122">
        <v>798</v>
      </c>
      <c r="K369" s="122">
        <v>40</v>
      </c>
      <c r="L369" s="122">
        <v>35</v>
      </c>
      <c r="M369" s="124">
        <v>30</v>
      </c>
      <c r="N369" s="122">
        <v>24</v>
      </c>
      <c r="O369" s="122">
        <v>49</v>
      </c>
      <c r="P369" s="123"/>
    </row>
    <row r="370" spans="1:16" s="1" customFormat="1" x14ac:dyDescent="0.25">
      <c r="A370" s="14"/>
      <c r="B370" s="121">
        <v>2015</v>
      </c>
      <c r="C370" s="122">
        <v>999</v>
      </c>
      <c r="D370" s="122">
        <v>74</v>
      </c>
      <c r="E370" s="122">
        <v>70</v>
      </c>
      <c r="F370" s="122">
        <v>63</v>
      </c>
      <c r="G370" s="122">
        <v>48</v>
      </c>
      <c r="H370" s="122">
        <v>79</v>
      </c>
      <c r="I370" s="123"/>
      <c r="J370" s="122">
        <v>816</v>
      </c>
      <c r="K370" s="122">
        <v>63</v>
      </c>
      <c r="L370" s="122">
        <v>57</v>
      </c>
      <c r="M370" s="124">
        <v>51</v>
      </c>
      <c r="N370" s="122">
        <v>41</v>
      </c>
      <c r="O370" s="122">
        <v>61</v>
      </c>
      <c r="P370" s="123"/>
    </row>
    <row r="371" spans="1:16" s="1" customFormat="1" x14ac:dyDescent="0.25">
      <c r="A371" s="14"/>
      <c r="B371" s="121">
        <v>2014</v>
      </c>
      <c r="C371" s="122">
        <v>1036</v>
      </c>
      <c r="D371" s="122">
        <v>81</v>
      </c>
      <c r="E371" s="122">
        <v>74</v>
      </c>
      <c r="F371" s="122">
        <v>65</v>
      </c>
      <c r="G371" s="122">
        <v>53</v>
      </c>
      <c r="H371" s="122">
        <v>81</v>
      </c>
      <c r="I371" s="123"/>
      <c r="J371" s="122">
        <v>831</v>
      </c>
      <c r="K371" s="122">
        <v>75</v>
      </c>
      <c r="L371" s="122">
        <v>72</v>
      </c>
      <c r="M371" s="124">
        <v>60</v>
      </c>
      <c r="N371" s="122">
        <v>47</v>
      </c>
      <c r="O371" s="122">
        <v>60</v>
      </c>
      <c r="P371" s="123"/>
    </row>
    <row r="372" spans="1:16" s="1" customFormat="1" x14ac:dyDescent="0.25">
      <c r="A372" s="28"/>
      <c r="B372" s="121">
        <v>2013</v>
      </c>
      <c r="C372" s="122">
        <v>1016</v>
      </c>
      <c r="D372" s="122">
        <v>91</v>
      </c>
      <c r="E372" s="122">
        <v>88</v>
      </c>
      <c r="F372" s="122">
        <v>76</v>
      </c>
      <c r="G372" s="122">
        <v>63</v>
      </c>
      <c r="H372" s="122">
        <v>57</v>
      </c>
      <c r="I372" s="123"/>
      <c r="J372" s="122">
        <v>808</v>
      </c>
      <c r="K372" s="122">
        <v>64</v>
      </c>
      <c r="L372" s="122">
        <v>59</v>
      </c>
      <c r="M372" s="122">
        <v>49</v>
      </c>
      <c r="N372" s="122">
        <v>34</v>
      </c>
      <c r="O372" s="122">
        <v>53</v>
      </c>
      <c r="P372" s="123"/>
    </row>
    <row r="373" spans="1:16" s="1" customFormat="1" x14ac:dyDescent="0.25">
      <c r="A373" s="14"/>
      <c r="B373" s="121">
        <v>2012</v>
      </c>
      <c r="C373" s="122">
        <v>999</v>
      </c>
      <c r="D373" s="122">
        <v>89</v>
      </c>
      <c r="E373" s="122">
        <v>84</v>
      </c>
      <c r="F373" s="122">
        <v>78</v>
      </c>
      <c r="G373" s="122">
        <v>39</v>
      </c>
      <c r="H373" s="122">
        <v>67</v>
      </c>
      <c r="I373" s="123"/>
      <c r="J373" s="122">
        <v>811</v>
      </c>
      <c r="K373" s="122">
        <v>77</v>
      </c>
      <c r="L373" s="122">
        <v>72</v>
      </c>
      <c r="M373" s="122">
        <v>58</v>
      </c>
      <c r="N373" s="122">
        <v>32</v>
      </c>
      <c r="O373" s="122">
        <v>61</v>
      </c>
      <c r="P373" s="123"/>
    </row>
    <row r="374" spans="1:16" s="1" customFormat="1" x14ac:dyDescent="0.25">
      <c r="A374" s="14"/>
      <c r="B374" s="121">
        <v>2011</v>
      </c>
      <c r="C374" s="122">
        <v>980</v>
      </c>
      <c r="D374" s="122">
        <v>102</v>
      </c>
      <c r="E374" s="122">
        <v>93</v>
      </c>
      <c r="F374" s="122">
        <v>83</v>
      </c>
      <c r="G374" s="122">
        <v>55</v>
      </c>
      <c r="H374" s="122">
        <v>73</v>
      </c>
      <c r="I374" s="123"/>
      <c r="J374" s="122">
        <v>794</v>
      </c>
      <c r="K374" s="122">
        <v>81</v>
      </c>
      <c r="L374" s="122">
        <v>72</v>
      </c>
      <c r="M374" s="122">
        <v>63</v>
      </c>
      <c r="N374" s="122">
        <v>49</v>
      </c>
      <c r="O374" s="122">
        <v>59</v>
      </c>
      <c r="P374" s="123"/>
    </row>
    <row r="375" spans="1:16" s="1" customFormat="1" x14ac:dyDescent="0.25">
      <c r="A375" s="14"/>
      <c r="B375" s="121">
        <v>2010</v>
      </c>
      <c r="C375" s="122">
        <v>929</v>
      </c>
      <c r="D375" s="122">
        <v>84</v>
      </c>
      <c r="E375" s="122">
        <v>79</v>
      </c>
      <c r="F375" s="122">
        <v>71</v>
      </c>
      <c r="G375" s="122">
        <v>51</v>
      </c>
      <c r="H375" s="122">
        <v>56</v>
      </c>
      <c r="I375" s="123"/>
      <c r="J375" s="122">
        <v>759</v>
      </c>
      <c r="K375" s="122">
        <v>70</v>
      </c>
      <c r="L375" s="122">
        <v>67</v>
      </c>
      <c r="M375" s="122">
        <v>57</v>
      </c>
      <c r="N375" s="122">
        <v>36</v>
      </c>
      <c r="O375" s="122">
        <v>47</v>
      </c>
      <c r="P375" s="123"/>
    </row>
    <row r="376" spans="1:16" s="1" customFormat="1" x14ac:dyDescent="0.25">
      <c r="A376" s="14"/>
      <c r="B376" s="121">
        <v>2009</v>
      </c>
      <c r="C376" s="122">
        <v>932</v>
      </c>
      <c r="D376" s="122">
        <v>94</v>
      </c>
      <c r="E376" s="122">
        <v>85</v>
      </c>
      <c r="F376" s="122">
        <v>77</v>
      </c>
      <c r="G376" s="122">
        <v>57</v>
      </c>
      <c r="H376" s="122">
        <v>76</v>
      </c>
      <c r="I376" s="123"/>
      <c r="J376" s="122">
        <v>751</v>
      </c>
      <c r="K376" s="122">
        <v>71</v>
      </c>
      <c r="L376" s="122">
        <v>65</v>
      </c>
      <c r="M376" s="122">
        <v>55</v>
      </c>
      <c r="N376" s="122">
        <v>40</v>
      </c>
      <c r="O376" s="122">
        <v>56</v>
      </c>
      <c r="P376" s="123"/>
    </row>
    <row r="377" spans="1:16" s="1" customFormat="1" x14ac:dyDescent="0.25">
      <c r="A377" s="14"/>
      <c r="B377" s="121">
        <v>2008</v>
      </c>
      <c r="C377" s="122">
        <v>880</v>
      </c>
      <c r="D377" s="122">
        <v>133</v>
      </c>
      <c r="E377" s="122">
        <v>125</v>
      </c>
      <c r="F377" s="122">
        <v>104</v>
      </c>
      <c r="G377" s="122">
        <v>71</v>
      </c>
      <c r="H377" s="122">
        <v>42</v>
      </c>
      <c r="I377" s="123"/>
      <c r="J377" s="122">
        <v>722</v>
      </c>
      <c r="K377" s="122">
        <v>100</v>
      </c>
      <c r="L377" s="122">
        <v>95</v>
      </c>
      <c r="M377" s="122">
        <v>80</v>
      </c>
      <c r="N377" s="122">
        <v>58</v>
      </c>
      <c r="O377" s="122">
        <v>42</v>
      </c>
      <c r="P377" s="123"/>
    </row>
    <row r="378" spans="1:16" s="1" customFormat="1" x14ac:dyDescent="0.25">
      <c r="A378" s="14"/>
      <c r="B378" s="157" t="s">
        <v>30</v>
      </c>
      <c r="C378" s="114"/>
      <c r="D378" s="114"/>
      <c r="E378" s="114"/>
      <c r="F378" s="114"/>
      <c r="G378" s="114"/>
      <c r="H378" s="114"/>
      <c r="I378" s="114"/>
      <c r="J378" s="114"/>
      <c r="K378" s="114"/>
      <c r="L378" s="114"/>
      <c r="M378" s="114"/>
      <c r="N378" s="114"/>
      <c r="O378" s="114"/>
      <c r="P378" s="114"/>
    </row>
    <row r="379" spans="1:16" s="1" customFormat="1" x14ac:dyDescent="0.25">
      <c r="A379" s="14"/>
      <c r="B379" s="115" t="s">
        <v>195</v>
      </c>
      <c r="C379" s="115"/>
      <c r="D379" s="115"/>
      <c r="E379" s="115"/>
      <c r="F379" s="115"/>
      <c r="G379" s="115"/>
      <c r="H379" s="115"/>
      <c r="I379" s="115"/>
      <c r="J379" s="115"/>
      <c r="K379" s="115"/>
      <c r="L379" s="115"/>
      <c r="M379" s="115"/>
      <c r="N379" s="115"/>
      <c r="O379" s="115"/>
      <c r="P379" s="115"/>
    </row>
    <row r="380" spans="1:16" s="1" customFormat="1" x14ac:dyDescent="0.25">
      <c r="A380" s="14"/>
      <c r="B380" s="118">
        <v>2022</v>
      </c>
      <c r="C380" s="119">
        <v>424</v>
      </c>
      <c r="D380" s="119">
        <v>24</v>
      </c>
      <c r="E380" s="125"/>
      <c r="F380" s="126"/>
      <c r="G380" s="125"/>
      <c r="H380" s="119">
        <v>22</v>
      </c>
      <c r="I380" s="123" t="s">
        <v>301</v>
      </c>
      <c r="J380" s="119">
        <v>284</v>
      </c>
      <c r="K380" s="119">
        <v>15</v>
      </c>
      <c r="L380" s="125"/>
      <c r="M380" s="126"/>
      <c r="N380" s="125"/>
      <c r="O380" s="122" t="s">
        <v>159</v>
      </c>
      <c r="P380" s="120"/>
    </row>
    <row r="381" spans="1:16" s="1" customFormat="1" x14ac:dyDescent="0.25">
      <c r="A381" s="14"/>
      <c r="B381" s="121">
        <v>2021</v>
      </c>
      <c r="C381" s="122">
        <v>415</v>
      </c>
      <c r="D381" s="122">
        <v>25</v>
      </c>
      <c r="E381" s="122">
        <v>23</v>
      </c>
      <c r="F381" s="127"/>
      <c r="G381" s="128"/>
      <c r="H381" s="122">
        <v>18</v>
      </c>
      <c r="I381" s="123" t="s">
        <v>300</v>
      </c>
      <c r="J381" s="122">
        <v>276</v>
      </c>
      <c r="K381" s="122">
        <v>14</v>
      </c>
      <c r="L381" s="122">
        <v>12</v>
      </c>
      <c r="M381" s="127"/>
      <c r="N381" s="128"/>
      <c r="O381" s="122">
        <v>9</v>
      </c>
      <c r="P381" s="123" t="s">
        <v>300</v>
      </c>
    </row>
    <row r="382" spans="1:16" s="1" customFormat="1" x14ac:dyDescent="0.25">
      <c r="A382" s="14"/>
      <c r="B382" s="115" t="s">
        <v>59</v>
      </c>
      <c r="C382" s="115"/>
      <c r="D382" s="115"/>
      <c r="E382" s="115"/>
      <c r="F382" s="115"/>
      <c r="G382" s="115"/>
      <c r="H382" s="115"/>
      <c r="I382" s="115"/>
      <c r="J382" s="115"/>
      <c r="K382" s="115"/>
      <c r="L382" s="115"/>
      <c r="M382" s="115"/>
      <c r="N382" s="115"/>
      <c r="O382" s="115"/>
      <c r="P382" s="115"/>
    </row>
    <row r="383" spans="1:16" s="1" customFormat="1" x14ac:dyDescent="0.25">
      <c r="A383" s="14"/>
      <c r="B383" s="118">
        <v>2022</v>
      </c>
      <c r="C383" s="119">
        <v>243</v>
      </c>
      <c r="D383" s="119">
        <v>14</v>
      </c>
      <c r="E383" s="125"/>
      <c r="F383" s="126"/>
      <c r="G383" s="125"/>
      <c r="H383" s="119">
        <v>16</v>
      </c>
      <c r="I383" s="123" t="s">
        <v>301</v>
      </c>
      <c r="J383" s="119">
        <v>166</v>
      </c>
      <c r="K383" s="119">
        <v>6</v>
      </c>
      <c r="L383" s="125"/>
      <c r="M383" s="126"/>
      <c r="N383" s="125"/>
      <c r="O383" s="122" t="s">
        <v>159</v>
      </c>
      <c r="P383" s="120"/>
    </row>
    <row r="384" spans="1:16" s="1" customFormat="1" x14ac:dyDescent="0.25">
      <c r="A384" s="14"/>
      <c r="B384" s="121">
        <v>2021</v>
      </c>
      <c r="C384" s="122">
        <v>240</v>
      </c>
      <c r="D384" s="122">
        <v>20</v>
      </c>
      <c r="E384" s="122">
        <v>14</v>
      </c>
      <c r="F384" s="127"/>
      <c r="G384" s="128"/>
      <c r="H384" s="122">
        <v>15</v>
      </c>
      <c r="I384" s="123" t="s">
        <v>300</v>
      </c>
      <c r="J384" s="122">
        <v>162</v>
      </c>
      <c r="K384" s="122">
        <v>6</v>
      </c>
      <c r="L384" s="122">
        <v>6</v>
      </c>
      <c r="M384" s="127"/>
      <c r="N384" s="128"/>
      <c r="O384" s="122">
        <v>5</v>
      </c>
      <c r="P384" s="123" t="s">
        <v>300</v>
      </c>
    </row>
    <row r="385" spans="1:16" s="1" customFormat="1" x14ac:dyDescent="0.25">
      <c r="A385" s="14"/>
      <c r="B385" s="115" t="s">
        <v>359</v>
      </c>
      <c r="C385" s="115"/>
      <c r="D385" s="115"/>
      <c r="E385" s="115"/>
      <c r="F385" s="115"/>
      <c r="G385" s="115"/>
      <c r="H385" s="115"/>
      <c r="I385" s="115"/>
      <c r="J385" s="115"/>
      <c r="K385" s="115"/>
      <c r="L385" s="115"/>
      <c r="M385" s="115"/>
      <c r="N385" s="115"/>
      <c r="O385" s="115"/>
      <c r="P385" s="115"/>
    </row>
    <row r="386" spans="1:16" s="1" customFormat="1" x14ac:dyDescent="0.25">
      <c r="A386" s="14"/>
      <c r="B386" s="118">
        <v>2022</v>
      </c>
      <c r="C386" s="119">
        <v>158</v>
      </c>
      <c r="D386" s="119">
        <v>12</v>
      </c>
      <c r="E386" s="125"/>
      <c r="F386" s="126"/>
      <c r="G386" s="125"/>
      <c r="H386" s="119">
        <v>9</v>
      </c>
      <c r="I386" s="123" t="s">
        <v>301</v>
      </c>
      <c r="J386" s="119">
        <v>97</v>
      </c>
      <c r="K386" s="119">
        <v>3</v>
      </c>
      <c r="L386" s="125"/>
      <c r="M386" s="126"/>
      <c r="N386" s="125"/>
      <c r="O386" s="122" t="s">
        <v>159</v>
      </c>
      <c r="P386" s="120"/>
    </row>
    <row r="387" spans="1:16" s="1" customFormat="1" x14ac:dyDescent="0.25">
      <c r="A387" s="14"/>
      <c r="B387" s="121">
        <v>2021</v>
      </c>
      <c r="C387" s="122">
        <v>152</v>
      </c>
      <c r="D387" s="122">
        <v>13</v>
      </c>
      <c r="E387" s="122">
        <v>11</v>
      </c>
      <c r="F387" s="127"/>
      <c r="G387" s="128"/>
      <c r="H387" s="122">
        <v>6</v>
      </c>
      <c r="I387" s="123" t="s">
        <v>300</v>
      </c>
      <c r="J387" s="122">
        <v>95</v>
      </c>
      <c r="K387" s="122">
        <v>3</v>
      </c>
      <c r="L387" s="122">
        <v>3</v>
      </c>
      <c r="M387" s="127"/>
      <c r="N387" s="128"/>
      <c r="O387" s="122">
        <v>1</v>
      </c>
      <c r="P387" s="123" t="s">
        <v>300</v>
      </c>
    </row>
    <row r="388" spans="1:16" s="1" customFormat="1" x14ac:dyDescent="0.25">
      <c r="A388" s="14"/>
      <c r="B388" s="115" t="s">
        <v>358</v>
      </c>
      <c r="C388" s="115"/>
      <c r="D388" s="115"/>
      <c r="E388" s="115"/>
      <c r="F388" s="115"/>
      <c r="G388" s="115"/>
      <c r="H388" s="115"/>
      <c r="I388" s="115"/>
      <c r="J388" s="115"/>
      <c r="K388" s="115"/>
      <c r="L388" s="115"/>
      <c r="M388" s="115"/>
      <c r="N388" s="115"/>
      <c r="O388" s="115"/>
      <c r="P388" s="115"/>
    </row>
    <row r="389" spans="1:16" s="1" customFormat="1" x14ac:dyDescent="0.25">
      <c r="A389" s="14"/>
      <c r="B389" s="118">
        <v>2022</v>
      </c>
      <c r="C389" s="119">
        <v>243</v>
      </c>
      <c r="D389" s="119">
        <v>28</v>
      </c>
      <c r="E389" s="125"/>
      <c r="F389" s="126"/>
      <c r="G389" s="125"/>
      <c r="H389" s="119">
        <v>20</v>
      </c>
      <c r="I389" s="123" t="s">
        <v>301</v>
      </c>
      <c r="J389" s="119">
        <v>152</v>
      </c>
      <c r="K389" s="119">
        <v>13</v>
      </c>
      <c r="L389" s="125"/>
      <c r="M389" s="126"/>
      <c r="N389" s="125"/>
      <c r="O389" s="122" t="s">
        <v>159</v>
      </c>
      <c r="P389" s="120"/>
    </row>
    <row r="390" spans="1:16" s="1" customFormat="1" x14ac:dyDescent="0.25">
      <c r="A390" s="14"/>
      <c r="B390" s="121">
        <v>2021</v>
      </c>
      <c r="C390" s="122">
        <v>245</v>
      </c>
      <c r="D390" s="122">
        <v>16</v>
      </c>
      <c r="E390" s="122">
        <v>12</v>
      </c>
      <c r="F390" s="127"/>
      <c r="G390" s="128"/>
      <c r="H390" s="122">
        <v>29</v>
      </c>
      <c r="I390" s="123" t="s">
        <v>300</v>
      </c>
      <c r="J390" s="122">
        <v>151</v>
      </c>
      <c r="K390" s="122">
        <v>9</v>
      </c>
      <c r="L390" s="122">
        <v>8</v>
      </c>
      <c r="M390" s="127"/>
      <c r="N390" s="128"/>
      <c r="O390" s="122">
        <v>14</v>
      </c>
      <c r="P390" s="123" t="s">
        <v>300</v>
      </c>
    </row>
    <row r="391" spans="1:16" s="1" customFormat="1" x14ac:dyDescent="0.25">
      <c r="A391" s="14"/>
      <c r="B391" s="115" t="s">
        <v>357</v>
      </c>
      <c r="C391" s="115"/>
      <c r="D391" s="115"/>
      <c r="E391" s="115"/>
      <c r="F391" s="115"/>
      <c r="G391" s="115"/>
      <c r="H391" s="115"/>
      <c r="I391" s="115"/>
      <c r="J391" s="115"/>
      <c r="K391" s="115"/>
      <c r="L391" s="115"/>
      <c r="M391" s="115"/>
      <c r="N391" s="115"/>
      <c r="O391" s="115"/>
      <c r="P391" s="115"/>
    </row>
    <row r="392" spans="1:16" s="1" customFormat="1" x14ac:dyDescent="0.25">
      <c r="A392" s="14"/>
      <c r="B392" s="118">
        <v>2022</v>
      </c>
      <c r="C392" s="119">
        <v>70</v>
      </c>
      <c r="D392" s="119">
        <v>4</v>
      </c>
      <c r="E392" s="125"/>
      <c r="F392" s="126"/>
      <c r="G392" s="125"/>
      <c r="H392" s="119">
        <v>2</v>
      </c>
      <c r="I392" s="123" t="s">
        <v>301</v>
      </c>
      <c r="J392" s="119">
        <v>50</v>
      </c>
      <c r="K392" s="119">
        <v>2</v>
      </c>
      <c r="L392" s="125"/>
      <c r="M392" s="126"/>
      <c r="N392" s="125"/>
      <c r="O392" s="122" t="s">
        <v>159</v>
      </c>
      <c r="P392" s="120"/>
    </row>
    <row r="393" spans="1:16" s="1" customFormat="1" x14ac:dyDescent="0.25">
      <c r="A393" s="14"/>
      <c r="B393" s="121">
        <v>2021</v>
      </c>
      <c r="C393" s="122">
        <v>76</v>
      </c>
      <c r="D393" s="122">
        <v>8</v>
      </c>
      <c r="E393" s="122">
        <v>5</v>
      </c>
      <c r="F393" s="127"/>
      <c r="G393" s="128"/>
      <c r="H393" s="122">
        <v>8</v>
      </c>
      <c r="I393" s="123" t="s">
        <v>300</v>
      </c>
      <c r="J393" s="122">
        <v>49</v>
      </c>
      <c r="K393" s="122">
        <v>1</v>
      </c>
      <c r="L393" s="122">
        <v>1</v>
      </c>
      <c r="M393" s="127"/>
      <c r="N393" s="128"/>
      <c r="O393" s="122">
        <v>2</v>
      </c>
      <c r="P393" s="123" t="s">
        <v>300</v>
      </c>
    </row>
    <row r="394" spans="1:16" s="1" customFormat="1" x14ac:dyDescent="0.25">
      <c r="A394" s="14"/>
      <c r="B394" s="115" t="s">
        <v>60</v>
      </c>
      <c r="C394" s="115"/>
      <c r="D394" s="115"/>
      <c r="E394" s="115"/>
      <c r="F394" s="115"/>
      <c r="G394" s="115"/>
      <c r="H394" s="115"/>
      <c r="I394" s="115"/>
      <c r="J394" s="115"/>
      <c r="K394" s="115"/>
      <c r="L394" s="115"/>
      <c r="M394" s="115"/>
      <c r="N394" s="115"/>
      <c r="O394" s="115"/>
      <c r="P394" s="115"/>
    </row>
    <row r="395" spans="1:16" s="1" customFormat="1" x14ac:dyDescent="0.25">
      <c r="A395" s="14"/>
      <c r="B395" s="118">
        <v>2022</v>
      </c>
      <c r="C395" s="119">
        <v>58</v>
      </c>
      <c r="D395" s="119">
        <v>0</v>
      </c>
      <c r="E395" s="125"/>
      <c r="F395" s="126"/>
      <c r="G395" s="125"/>
      <c r="H395" s="119">
        <v>3</v>
      </c>
      <c r="I395" s="123" t="s">
        <v>301</v>
      </c>
      <c r="J395" s="119">
        <v>46</v>
      </c>
      <c r="K395" s="119">
        <v>1</v>
      </c>
      <c r="L395" s="125"/>
      <c r="M395" s="126"/>
      <c r="N395" s="125"/>
      <c r="O395" s="122" t="s">
        <v>159</v>
      </c>
      <c r="P395" s="120"/>
    </row>
    <row r="396" spans="1:16" s="1" customFormat="1" x14ac:dyDescent="0.25">
      <c r="A396" s="14"/>
      <c r="B396" s="121">
        <v>2021</v>
      </c>
      <c r="C396" s="122">
        <v>60</v>
      </c>
      <c r="D396" s="122">
        <v>6</v>
      </c>
      <c r="E396" s="122">
        <v>6</v>
      </c>
      <c r="F396" s="127"/>
      <c r="G396" s="128"/>
      <c r="H396" s="122">
        <v>4</v>
      </c>
      <c r="I396" s="123" t="s">
        <v>300</v>
      </c>
      <c r="J396" s="122">
        <v>44</v>
      </c>
      <c r="K396" s="122">
        <v>3</v>
      </c>
      <c r="L396" s="122">
        <v>3</v>
      </c>
      <c r="M396" s="127"/>
      <c r="N396" s="128"/>
      <c r="O396" s="122">
        <v>2</v>
      </c>
      <c r="P396" s="123" t="s">
        <v>300</v>
      </c>
    </row>
    <row r="397" spans="1:16" s="1" customFormat="1" x14ac:dyDescent="0.25">
      <c r="A397" s="14"/>
      <c r="B397" s="115" t="s">
        <v>61</v>
      </c>
      <c r="C397" s="115"/>
      <c r="D397" s="115"/>
      <c r="E397" s="115"/>
      <c r="F397" s="115"/>
      <c r="G397" s="115"/>
      <c r="H397" s="115"/>
      <c r="I397" s="115"/>
      <c r="J397" s="115"/>
      <c r="K397" s="115"/>
      <c r="L397" s="115"/>
      <c r="M397" s="115"/>
      <c r="N397" s="115"/>
      <c r="O397" s="115"/>
      <c r="P397" s="115"/>
    </row>
    <row r="398" spans="1:16" s="1" customFormat="1" x14ac:dyDescent="0.25">
      <c r="A398" s="14"/>
      <c r="B398" s="118">
        <v>2022</v>
      </c>
      <c r="C398" s="119">
        <v>51</v>
      </c>
      <c r="D398" s="119">
        <v>5</v>
      </c>
      <c r="E398" s="125"/>
      <c r="F398" s="126"/>
      <c r="G398" s="125"/>
      <c r="H398" s="119">
        <v>0</v>
      </c>
      <c r="I398" s="123" t="s">
        <v>301</v>
      </c>
      <c r="J398" s="119">
        <v>38</v>
      </c>
      <c r="K398" s="119">
        <v>3</v>
      </c>
      <c r="L398" s="125"/>
      <c r="M398" s="126"/>
      <c r="N398" s="125"/>
      <c r="O398" s="122" t="s">
        <v>159</v>
      </c>
      <c r="P398" s="120"/>
    </row>
    <row r="399" spans="1:16" s="1" customFormat="1" x14ac:dyDescent="0.25">
      <c r="A399" s="14"/>
      <c r="B399" s="121">
        <v>2021</v>
      </c>
      <c r="C399" s="122">
        <v>56</v>
      </c>
      <c r="D399" s="122">
        <v>2</v>
      </c>
      <c r="E399" s="122">
        <v>2</v>
      </c>
      <c r="F399" s="127"/>
      <c r="G399" s="128"/>
      <c r="H399" s="122">
        <v>8</v>
      </c>
      <c r="I399" s="123" t="s">
        <v>300</v>
      </c>
      <c r="J399" s="122">
        <v>41</v>
      </c>
      <c r="K399" s="122">
        <v>1</v>
      </c>
      <c r="L399" s="122">
        <v>1</v>
      </c>
      <c r="M399" s="127"/>
      <c r="N399" s="128"/>
      <c r="O399" s="122">
        <v>5</v>
      </c>
      <c r="P399" s="123" t="s">
        <v>300</v>
      </c>
    </row>
    <row r="400" spans="1:16" s="1" customFormat="1" x14ac:dyDescent="0.25">
      <c r="A400" s="14"/>
      <c r="B400" s="115" t="s">
        <v>393</v>
      </c>
      <c r="C400" s="115"/>
      <c r="D400" s="115"/>
      <c r="E400" s="115"/>
      <c r="F400" s="115"/>
      <c r="G400" s="115"/>
      <c r="H400" s="115"/>
      <c r="I400" s="115"/>
      <c r="J400" s="115"/>
      <c r="K400" s="115"/>
      <c r="L400" s="115"/>
      <c r="M400" s="115"/>
      <c r="N400" s="115"/>
      <c r="O400" s="115"/>
      <c r="P400" s="115"/>
    </row>
    <row r="401" spans="1:16" s="1" customFormat="1" x14ac:dyDescent="0.25">
      <c r="A401" s="14"/>
      <c r="B401" s="118">
        <v>2022</v>
      </c>
      <c r="C401" s="119">
        <v>23</v>
      </c>
      <c r="D401" s="119">
        <v>1</v>
      </c>
      <c r="E401" s="125"/>
      <c r="F401" s="126"/>
      <c r="G401" s="125"/>
      <c r="H401" s="119">
        <v>1</v>
      </c>
      <c r="I401" s="123" t="s">
        <v>301</v>
      </c>
      <c r="J401" s="119">
        <v>18</v>
      </c>
      <c r="K401" s="119">
        <v>2</v>
      </c>
      <c r="L401" s="125"/>
      <c r="M401" s="126"/>
      <c r="N401" s="125"/>
      <c r="O401" s="122" t="s">
        <v>159</v>
      </c>
      <c r="P401" s="120"/>
    </row>
    <row r="402" spans="1:16" s="1" customFormat="1" x14ac:dyDescent="0.25">
      <c r="A402" s="14"/>
      <c r="B402" s="121">
        <v>2021</v>
      </c>
      <c r="C402" s="122">
        <v>24</v>
      </c>
      <c r="D402" s="122">
        <v>2</v>
      </c>
      <c r="E402" s="122">
        <v>2</v>
      </c>
      <c r="F402" s="127"/>
      <c r="G402" s="128"/>
      <c r="H402" s="122">
        <v>1</v>
      </c>
      <c r="I402" s="123" t="s">
        <v>300</v>
      </c>
      <c r="J402" s="122">
        <v>17</v>
      </c>
      <c r="K402" s="122">
        <v>1</v>
      </c>
      <c r="L402" s="122">
        <v>1</v>
      </c>
      <c r="M402" s="127"/>
      <c r="N402" s="128"/>
      <c r="O402" s="122">
        <v>0</v>
      </c>
      <c r="P402" s="123" t="s">
        <v>300</v>
      </c>
    </row>
    <row r="403" spans="1:16" s="1" customFormat="1" x14ac:dyDescent="0.25">
      <c r="A403" s="14"/>
      <c r="B403" s="115" t="s">
        <v>411</v>
      </c>
      <c r="C403" s="115"/>
      <c r="D403" s="115"/>
      <c r="E403" s="115"/>
      <c r="F403" s="115"/>
      <c r="G403" s="115"/>
      <c r="H403" s="115"/>
      <c r="I403" s="115"/>
      <c r="J403" s="115"/>
      <c r="K403" s="115"/>
      <c r="L403" s="115"/>
      <c r="M403" s="115"/>
      <c r="N403" s="115"/>
      <c r="O403" s="115"/>
      <c r="P403" s="115"/>
    </row>
    <row r="404" spans="1:16" s="1" customFormat="1" x14ac:dyDescent="0.25">
      <c r="A404" s="14"/>
      <c r="B404" s="118">
        <v>2022</v>
      </c>
      <c r="C404" s="119">
        <v>20</v>
      </c>
      <c r="D404" s="119">
        <v>1</v>
      </c>
      <c r="E404" s="125"/>
      <c r="F404" s="126"/>
      <c r="G404" s="125"/>
      <c r="H404" s="119">
        <v>2</v>
      </c>
      <c r="I404" s="123" t="s">
        <v>301</v>
      </c>
      <c r="J404" s="119">
        <v>13</v>
      </c>
      <c r="K404" s="119">
        <v>0</v>
      </c>
      <c r="L404" s="125"/>
      <c r="M404" s="126"/>
      <c r="N404" s="125"/>
      <c r="O404" s="122" t="s">
        <v>159</v>
      </c>
      <c r="P404" s="120"/>
    </row>
    <row r="405" spans="1:16" s="1" customFormat="1" x14ac:dyDescent="0.25">
      <c r="A405" s="14"/>
      <c r="B405" s="121">
        <v>2021</v>
      </c>
      <c r="C405" s="122">
        <v>20</v>
      </c>
      <c r="D405" s="122">
        <v>1</v>
      </c>
      <c r="E405" s="122">
        <v>1</v>
      </c>
      <c r="F405" s="127"/>
      <c r="G405" s="128"/>
      <c r="H405" s="122">
        <v>0</v>
      </c>
      <c r="I405" s="123" t="s">
        <v>300</v>
      </c>
      <c r="J405" s="122">
        <v>15</v>
      </c>
      <c r="K405" s="122">
        <v>0</v>
      </c>
      <c r="L405" s="122">
        <v>0</v>
      </c>
      <c r="M405" s="127"/>
      <c r="N405" s="128"/>
      <c r="O405" s="122">
        <v>1</v>
      </c>
      <c r="P405" s="123" t="s">
        <v>300</v>
      </c>
    </row>
    <row r="406" spans="1:16" s="1" customFormat="1" x14ac:dyDescent="0.25">
      <c r="A406" s="14"/>
      <c r="B406" s="157" t="s">
        <v>62</v>
      </c>
      <c r="C406" s="114"/>
      <c r="D406" s="114"/>
      <c r="E406" s="114"/>
      <c r="F406" s="114"/>
      <c r="G406" s="114"/>
      <c r="H406" s="114"/>
      <c r="I406" s="114"/>
      <c r="J406" s="114"/>
      <c r="K406" s="114"/>
      <c r="L406" s="114"/>
      <c r="M406" s="114"/>
      <c r="N406" s="114"/>
      <c r="O406" s="114"/>
      <c r="P406" s="114"/>
    </row>
    <row r="407" spans="1:16" s="1" customFormat="1" x14ac:dyDescent="0.25">
      <c r="A407" s="14"/>
      <c r="B407" s="115" t="s">
        <v>204</v>
      </c>
      <c r="C407" s="115"/>
      <c r="D407" s="115"/>
      <c r="E407" s="115"/>
      <c r="F407" s="115"/>
      <c r="G407" s="115"/>
      <c r="H407" s="115"/>
      <c r="I407" s="115"/>
      <c r="J407" s="115"/>
      <c r="K407" s="115"/>
      <c r="L407" s="115"/>
      <c r="M407" s="115"/>
      <c r="N407" s="115"/>
      <c r="O407" s="115"/>
      <c r="P407" s="115"/>
    </row>
    <row r="408" spans="1:16" s="1" customFormat="1" x14ac:dyDescent="0.25">
      <c r="A408" s="14"/>
      <c r="B408" s="118">
        <v>2022</v>
      </c>
      <c r="C408" s="119">
        <v>102471</v>
      </c>
      <c r="D408" s="119">
        <v>12948</v>
      </c>
      <c r="E408" s="125"/>
      <c r="F408" s="126"/>
      <c r="G408" s="125"/>
      <c r="H408" s="119">
        <v>8110</v>
      </c>
      <c r="I408" s="123" t="s">
        <v>301</v>
      </c>
      <c r="J408" s="119">
        <v>46543</v>
      </c>
      <c r="K408" s="119">
        <v>4851</v>
      </c>
      <c r="L408" s="125"/>
      <c r="M408" s="126"/>
      <c r="N408" s="125"/>
      <c r="O408" s="122" t="s">
        <v>159</v>
      </c>
      <c r="P408" s="120"/>
    </row>
    <row r="409" spans="1:16" s="1" customFormat="1" x14ac:dyDescent="0.25">
      <c r="A409" s="14"/>
      <c r="B409" s="121">
        <v>2021</v>
      </c>
      <c r="C409" s="122">
        <v>97355</v>
      </c>
      <c r="D409" s="122">
        <v>11774</v>
      </c>
      <c r="E409" s="122">
        <v>9637</v>
      </c>
      <c r="F409" s="127"/>
      <c r="G409" s="128"/>
      <c r="H409" s="122">
        <v>8576</v>
      </c>
      <c r="I409" s="123" t="s">
        <v>300</v>
      </c>
      <c r="J409" s="122">
        <v>44372</v>
      </c>
      <c r="K409" s="122">
        <v>4518</v>
      </c>
      <c r="L409" s="122">
        <v>4101</v>
      </c>
      <c r="M409" s="127"/>
      <c r="N409" s="128"/>
      <c r="O409" s="122">
        <v>3156</v>
      </c>
      <c r="P409" s="123" t="s">
        <v>300</v>
      </c>
    </row>
    <row r="410" spans="1:16" s="1" customFormat="1" x14ac:dyDescent="0.25">
      <c r="A410" s="14"/>
      <c r="B410" s="121">
        <v>2020</v>
      </c>
      <c r="C410" s="122">
        <v>92328</v>
      </c>
      <c r="D410" s="122">
        <v>9794</v>
      </c>
      <c r="E410" s="122">
        <v>8104</v>
      </c>
      <c r="F410" s="122">
        <v>6758</v>
      </c>
      <c r="G410" s="128"/>
      <c r="H410" s="122">
        <v>6912</v>
      </c>
      <c r="I410" s="123"/>
      <c r="J410" s="122">
        <v>43168</v>
      </c>
      <c r="K410" s="122">
        <v>4276</v>
      </c>
      <c r="L410" s="122">
        <v>3687</v>
      </c>
      <c r="M410" s="122">
        <v>3260</v>
      </c>
      <c r="N410" s="128"/>
      <c r="O410" s="122">
        <v>3263</v>
      </c>
      <c r="P410" s="123"/>
    </row>
    <row r="411" spans="1:16" s="1" customFormat="1" x14ac:dyDescent="0.25">
      <c r="A411" s="14"/>
      <c r="B411" s="121">
        <v>2019</v>
      </c>
      <c r="C411" s="122">
        <v>90430</v>
      </c>
      <c r="D411" s="122">
        <v>12019</v>
      </c>
      <c r="E411" s="122">
        <v>9970</v>
      </c>
      <c r="F411" s="122">
        <v>8451</v>
      </c>
      <c r="G411" s="128"/>
      <c r="H411" s="122">
        <v>7764</v>
      </c>
      <c r="I411" s="123"/>
      <c r="J411" s="122">
        <v>41954</v>
      </c>
      <c r="K411" s="122">
        <v>5452</v>
      </c>
      <c r="L411" s="122">
        <v>4911</v>
      </c>
      <c r="M411" s="122">
        <v>4365</v>
      </c>
      <c r="N411" s="128"/>
      <c r="O411" s="122">
        <v>3009</v>
      </c>
      <c r="P411" s="123"/>
    </row>
    <row r="412" spans="1:16" s="1" customFormat="1" x14ac:dyDescent="0.25">
      <c r="A412" s="14"/>
      <c r="B412" s="121">
        <v>2018</v>
      </c>
      <c r="C412" s="122">
        <v>85311</v>
      </c>
      <c r="D412" s="122">
        <v>11345</v>
      </c>
      <c r="E412" s="124">
        <v>9429</v>
      </c>
      <c r="F412" s="122">
        <v>7985</v>
      </c>
      <c r="G412" s="128"/>
      <c r="H412" s="122">
        <v>7129</v>
      </c>
      <c r="I412" s="123"/>
      <c r="J412" s="122">
        <v>39013</v>
      </c>
      <c r="K412" s="122">
        <v>4397</v>
      </c>
      <c r="L412" s="122">
        <v>3902</v>
      </c>
      <c r="M412" s="122">
        <v>3374</v>
      </c>
      <c r="N412" s="128"/>
      <c r="O412" s="122">
        <v>2657</v>
      </c>
      <c r="P412" s="123"/>
    </row>
    <row r="413" spans="1:16" s="1" customFormat="1" x14ac:dyDescent="0.25">
      <c r="A413" s="14"/>
      <c r="B413" s="121">
        <v>2017</v>
      </c>
      <c r="C413" s="122">
        <v>81629</v>
      </c>
      <c r="D413" s="122">
        <v>10013</v>
      </c>
      <c r="E413" s="122">
        <v>7534</v>
      </c>
      <c r="F413" s="124">
        <v>6322</v>
      </c>
      <c r="G413" s="122">
        <v>4503</v>
      </c>
      <c r="H413" s="122">
        <v>7280</v>
      </c>
      <c r="I413" s="123"/>
      <c r="J413" s="122">
        <v>37297</v>
      </c>
      <c r="K413" s="122">
        <v>3876</v>
      </c>
      <c r="L413" s="122">
        <v>3440</v>
      </c>
      <c r="M413" s="124">
        <v>3015</v>
      </c>
      <c r="N413" s="122">
        <v>2194</v>
      </c>
      <c r="O413" s="122">
        <v>2545</v>
      </c>
      <c r="P413" s="123"/>
    </row>
    <row r="414" spans="1:16" s="1" customFormat="1" x14ac:dyDescent="0.25">
      <c r="A414" s="14"/>
      <c r="B414" s="121">
        <v>2016</v>
      </c>
      <c r="C414" s="122">
        <v>78866</v>
      </c>
      <c r="D414" s="122">
        <v>9165</v>
      </c>
      <c r="E414" s="122">
        <v>6982</v>
      </c>
      <c r="F414" s="124">
        <v>5778</v>
      </c>
      <c r="G414" s="122">
        <v>4112</v>
      </c>
      <c r="H414" s="122">
        <v>7344</v>
      </c>
      <c r="I414" s="123"/>
      <c r="J414" s="122">
        <v>36206</v>
      </c>
      <c r="K414" s="122">
        <v>3415</v>
      </c>
      <c r="L414" s="122">
        <v>3029</v>
      </c>
      <c r="M414" s="124">
        <v>2618</v>
      </c>
      <c r="N414" s="122">
        <v>1933</v>
      </c>
      <c r="O414" s="122">
        <v>2833</v>
      </c>
      <c r="P414" s="123"/>
    </row>
    <row r="415" spans="1:16" s="1" customFormat="1" x14ac:dyDescent="0.25">
      <c r="A415" s="14"/>
      <c r="B415" s="121">
        <v>2015</v>
      </c>
      <c r="C415" s="122">
        <v>77906</v>
      </c>
      <c r="D415" s="122">
        <v>9268</v>
      </c>
      <c r="E415" s="122">
        <v>6833</v>
      </c>
      <c r="F415" s="122">
        <v>5712</v>
      </c>
      <c r="G415" s="122">
        <v>3975</v>
      </c>
      <c r="H415" s="122">
        <v>8153</v>
      </c>
      <c r="I415" s="123"/>
      <c r="J415" s="122">
        <v>36014</v>
      </c>
      <c r="K415" s="122">
        <v>3362</v>
      </c>
      <c r="L415" s="122">
        <v>2991</v>
      </c>
      <c r="M415" s="124">
        <v>2585</v>
      </c>
      <c r="N415" s="122">
        <v>1908</v>
      </c>
      <c r="O415" s="122">
        <v>3234</v>
      </c>
      <c r="P415" s="123"/>
    </row>
    <row r="416" spans="1:16" s="1" customFormat="1" x14ac:dyDescent="0.25">
      <c r="A416" s="14"/>
      <c r="B416" s="121">
        <v>2014</v>
      </c>
      <c r="C416" s="122">
        <v>77844</v>
      </c>
      <c r="D416" s="122">
        <v>8468</v>
      </c>
      <c r="E416" s="122">
        <v>6137</v>
      </c>
      <c r="F416" s="122">
        <v>4976</v>
      </c>
      <c r="G416" s="122">
        <v>3287</v>
      </c>
      <c r="H416" s="122">
        <v>8792</v>
      </c>
      <c r="I416" s="123"/>
      <c r="J416" s="122">
        <v>36368</v>
      </c>
      <c r="K416" s="122">
        <v>3329</v>
      </c>
      <c r="L416" s="122">
        <v>2922</v>
      </c>
      <c r="M416" s="124">
        <v>2499</v>
      </c>
      <c r="N416" s="122">
        <v>1773</v>
      </c>
      <c r="O416" s="122">
        <v>3684</v>
      </c>
      <c r="P416" s="123"/>
    </row>
    <row r="417" spans="1:16" s="1" customFormat="1" x14ac:dyDescent="0.25">
      <c r="A417" s="28"/>
      <c r="B417" s="121">
        <v>2013</v>
      </c>
      <c r="C417" s="122">
        <v>81335</v>
      </c>
      <c r="D417" s="122">
        <v>8695</v>
      </c>
      <c r="E417" s="122">
        <v>6570</v>
      </c>
      <c r="F417" s="122">
        <v>5342</v>
      </c>
      <c r="G417" s="122">
        <v>3672</v>
      </c>
      <c r="H417" s="122">
        <v>10443</v>
      </c>
      <c r="I417" s="123"/>
      <c r="J417" s="122">
        <v>37536</v>
      </c>
      <c r="K417" s="122">
        <v>3531</v>
      </c>
      <c r="L417" s="122">
        <v>3111</v>
      </c>
      <c r="M417" s="122">
        <v>2656</v>
      </c>
      <c r="N417" s="122">
        <v>1902</v>
      </c>
      <c r="O417" s="122">
        <v>4513</v>
      </c>
      <c r="P417" s="123"/>
    </row>
    <row r="418" spans="1:16" s="1" customFormat="1" x14ac:dyDescent="0.25">
      <c r="A418" s="14"/>
      <c r="B418" s="121">
        <v>2012</v>
      </c>
      <c r="C418" s="122">
        <v>87592</v>
      </c>
      <c r="D418" s="122">
        <v>6762</v>
      </c>
      <c r="E418" s="122">
        <v>4869</v>
      </c>
      <c r="F418" s="122">
        <v>3828</v>
      </c>
      <c r="G418" s="122">
        <v>2515</v>
      </c>
      <c r="H418" s="122">
        <v>14705</v>
      </c>
      <c r="I418" s="123"/>
      <c r="J418" s="122">
        <v>40515</v>
      </c>
      <c r="K418" s="122">
        <v>2808</v>
      </c>
      <c r="L418" s="122">
        <v>2366</v>
      </c>
      <c r="M418" s="122">
        <v>1959</v>
      </c>
      <c r="N418" s="122">
        <v>1296</v>
      </c>
      <c r="O418" s="122">
        <v>6492</v>
      </c>
      <c r="P418" s="123"/>
    </row>
    <row r="419" spans="1:16" s="1" customFormat="1" x14ac:dyDescent="0.25">
      <c r="A419" s="14"/>
      <c r="B419" s="121">
        <v>2011</v>
      </c>
      <c r="C419" s="122">
        <v>97980</v>
      </c>
      <c r="D419" s="122">
        <v>8090</v>
      </c>
      <c r="E419" s="122">
        <v>5754</v>
      </c>
      <c r="F419" s="122">
        <v>4269</v>
      </c>
      <c r="G419" s="122">
        <v>2694</v>
      </c>
      <c r="H419" s="122">
        <v>16737</v>
      </c>
      <c r="I419" s="123"/>
      <c r="J419" s="122">
        <v>44849</v>
      </c>
      <c r="K419" s="122">
        <v>3490</v>
      </c>
      <c r="L419" s="122">
        <v>2896</v>
      </c>
      <c r="M419" s="122">
        <v>2279</v>
      </c>
      <c r="N419" s="122">
        <v>1483</v>
      </c>
      <c r="O419" s="122">
        <v>7058</v>
      </c>
      <c r="P419" s="123"/>
    </row>
    <row r="420" spans="1:16" s="1" customFormat="1" x14ac:dyDescent="0.25">
      <c r="A420" s="14"/>
      <c r="B420" s="121">
        <v>2010</v>
      </c>
      <c r="C420" s="122">
        <v>105463</v>
      </c>
      <c r="D420" s="122">
        <v>8628</v>
      </c>
      <c r="E420" s="122">
        <v>6287</v>
      </c>
      <c r="F420" s="122">
        <v>4527</v>
      </c>
      <c r="G420" s="122">
        <v>2532</v>
      </c>
      <c r="H420" s="122">
        <v>15879</v>
      </c>
      <c r="I420" s="123"/>
      <c r="J420" s="122">
        <v>47819</v>
      </c>
      <c r="K420" s="122">
        <v>4143</v>
      </c>
      <c r="L420" s="122">
        <v>3396</v>
      </c>
      <c r="M420" s="122">
        <v>2677</v>
      </c>
      <c r="N420" s="122">
        <v>1500</v>
      </c>
      <c r="O420" s="122">
        <v>6500</v>
      </c>
      <c r="P420" s="123"/>
    </row>
    <row r="421" spans="1:16" s="1" customFormat="1" x14ac:dyDescent="0.25">
      <c r="A421" s="14"/>
      <c r="B421" s="121">
        <v>2009</v>
      </c>
      <c r="C421" s="122">
        <v>116686</v>
      </c>
      <c r="D421" s="122">
        <v>10268</v>
      </c>
      <c r="E421" s="122">
        <v>6846</v>
      </c>
      <c r="F421" s="122">
        <v>4943</v>
      </c>
      <c r="G421" s="122">
        <v>2437</v>
      </c>
      <c r="H421" s="122">
        <v>19723</v>
      </c>
      <c r="I421" s="123"/>
      <c r="J421" s="122">
        <v>49739</v>
      </c>
      <c r="K421" s="122">
        <v>3927</v>
      </c>
      <c r="L421" s="122">
        <v>3237</v>
      </c>
      <c r="M421" s="122">
        <v>2587</v>
      </c>
      <c r="N421" s="122">
        <v>1348</v>
      </c>
      <c r="O421" s="122">
        <v>6340</v>
      </c>
      <c r="P421" s="123"/>
    </row>
    <row r="422" spans="1:16" s="1" customFormat="1" x14ac:dyDescent="0.25">
      <c r="A422" s="14"/>
      <c r="B422" s="121">
        <v>2008</v>
      </c>
      <c r="C422" s="122">
        <v>125045</v>
      </c>
      <c r="D422" s="122">
        <v>15001</v>
      </c>
      <c r="E422" s="122">
        <v>10731</v>
      </c>
      <c r="F422" s="122">
        <v>6898</v>
      </c>
      <c r="G422" s="122">
        <v>3191</v>
      </c>
      <c r="H422" s="122">
        <v>18538</v>
      </c>
      <c r="I422" s="123"/>
      <c r="J422" s="122">
        <v>52111</v>
      </c>
      <c r="K422" s="122">
        <v>5114</v>
      </c>
      <c r="L422" s="122">
        <v>4190</v>
      </c>
      <c r="M422" s="122">
        <v>3447</v>
      </c>
      <c r="N422" s="122">
        <v>1742</v>
      </c>
      <c r="O422" s="122">
        <v>6147</v>
      </c>
      <c r="P422" s="123"/>
    </row>
    <row r="423" spans="1:16" s="1" customFormat="1" x14ac:dyDescent="0.25">
      <c r="A423" s="14"/>
      <c r="B423" s="157" t="s">
        <v>3</v>
      </c>
      <c r="C423" s="114"/>
      <c r="D423" s="114"/>
      <c r="E423" s="114"/>
      <c r="F423" s="114"/>
      <c r="G423" s="114"/>
      <c r="H423" s="114"/>
      <c r="I423" s="114"/>
      <c r="J423" s="114"/>
      <c r="K423" s="114"/>
      <c r="L423" s="114"/>
      <c r="M423" s="114"/>
      <c r="N423" s="114"/>
      <c r="O423" s="114"/>
      <c r="P423" s="114"/>
    </row>
    <row r="424" spans="1:16" s="1" customFormat="1" x14ac:dyDescent="0.25">
      <c r="A424" s="14"/>
      <c r="B424" s="115" t="s">
        <v>63</v>
      </c>
      <c r="C424" s="115"/>
      <c r="D424" s="115"/>
      <c r="E424" s="115"/>
      <c r="F424" s="115"/>
      <c r="G424" s="115"/>
      <c r="H424" s="115"/>
      <c r="I424" s="115"/>
      <c r="J424" s="115"/>
      <c r="K424" s="115"/>
      <c r="L424" s="115"/>
      <c r="M424" s="115"/>
      <c r="N424" s="115"/>
      <c r="O424" s="115"/>
      <c r="P424" s="115"/>
    </row>
    <row r="425" spans="1:16" s="1" customFormat="1" x14ac:dyDescent="0.25">
      <c r="A425" s="14"/>
      <c r="B425" s="118">
        <v>2022</v>
      </c>
      <c r="C425" s="119">
        <v>49538</v>
      </c>
      <c r="D425" s="119">
        <v>7987</v>
      </c>
      <c r="E425" s="125"/>
      <c r="F425" s="126"/>
      <c r="G425" s="125"/>
      <c r="H425" s="119">
        <v>6091</v>
      </c>
      <c r="I425" s="123" t="s">
        <v>301</v>
      </c>
      <c r="J425" s="119">
        <v>4002</v>
      </c>
      <c r="K425" s="119">
        <v>344</v>
      </c>
      <c r="L425" s="125"/>
      <c r="M425" s="126"/>
      <c r="N425" s="125"/>
      <c r="O425" s="122" t="s">
        <v>159</v>
      </c>
      <c r="P425" s="120"/>
    </row>
    <row r="426" spans="1:16" s="1" customFormat="1" x14ac:dyDescent="0.25">
      <c r="A426" s="14"/>
      <c r="B426" s="121">
        <v>2021</v>
      </c>
      <c r="C426" s="122">
        <v>46894</v>
      </c>
      <c r="D426" s="122">
        <v>6946</v>
      </c>
      <c r="E426" s="122">
        <v>5148</v>
      </c>
      <c r="F426" s="127"/>
      <c r="G426" s="128"/>
      <c r="H426" s="122">
        <v>5760</v>
      </c>
      <c r="I426" s="123" t="s">
        <v>300</v>
      </c>
      <c r="J426" s="122">
        <v>4155</v>
      </c>
      <c r="K426" s="122">
        <v>306</v>
      </c>
      <c r="L426" s="122">
        <v>204</v>
      </c>
      <c r="M426" s="127"/>
      <c r="N426" s="128"/>
      <c r="O426" s="122">
        <v>692</v>
      </c>
      <c r="P426" s="123" t="s">
        <v>300</v>
      </c>
    </row>
    <row r="427" spans="1:16" s="1" customFormat="1" x14ac:dyDescent="0.25">
      <c r="A427" s="14"/>
      <c r="B427" s="121">
        <v>2020</v>
      </c>
      <c r="C427" s="122">
        <v>44955</v>
      </c>
      <c r="D427" s="122">
        <v>5517</v>
      </c>
      <c r="E427" s="122">
        <v>4150</v>
      </c>
      <c r="F427" s="122">
        <v>3143</v>
      </c>
      <c r="G427" s="128"/>
      <c r="H427" s="122">
        <v>5059</v>
      </c>
      <c r="I427" s="123"/>
      <c r="J427" s="122">
        <v>5514</v>
      </c>
      <c r="K427" s="122">
        <v>509</v>
      </c>
      <c r="L427" s="122">
        <v>214</v>
      </c>
      <c r="M427" s="122">
        <v>154</v>
      </c>
      <c r="N427" s="128"/>
      <c r="O427" s="122">
        <v>1529</v>
      </c>
      <c r="P427" s="123"/>
    </row>
    <row r="428" spans="1:16" s="1" customFormat="1" x14ac:dyDescent="0.25">
      <c r="A428" s="14"/>
      <c r="B428" s="121">
        <v>2019</v>
      </c>
      <c r="C428" s="122">
        <v>44944</v>
      </c>
      <c r="D428" s="122">
        <v>6676</v>
      </c>
      <c r="E428" s="122">
        <v>4988</v>
      </c>
      <c r="F428" s="122">
        <v>3787</v>
      </c>
      <c r="G428" s="128"/>
      <c r="H428" s="122">
        <v>5517</v>
      </c>
      <c r="I428" s="123"/>
      <c r="J428" s="122">
        <v>5928</v>
      </c>
      <c r="K428" s="122">
        <v>680</v>
      </c>
      <c r="L428" s="122">
        <v>467</v>
      </c>
      <c r="M428" s="122">
        <v>261</v>
      </c>
      <c r="N428" s="128"/>
      <c r="O428" s="122">
        <v>1026</v>
      </c>
      <c r="P428" s="123"/>
    </row>
    <row r="429" spans="1:16" s="1" customFormat="1" x14ac:dyDescent="0.25">
      <c r="A429" s="14"/>
      <c r="B429" s="121">
        <v>2018</v>
      </c>
      <c r="C429" s="122">
        <v>43270</v>
      </c>
      <c r="D429" s="122">
        <v>7144</v>
      </c>
      <c r="E429" s="124">
        <v>5543</v>
      </c>
      <c r="F429" s="122">
        <v>4427</v>
      </c>
      <c r="G429" s="128"/>
      <c r="H429" s="122">
        <v>5073</v>
      </c>
      <c r="I429" s="123"/>
      <c r="J429" s="122">
        <v>6169</v>
      </c>
      <c r="K429" s="122">
        <v>815</v>
      </c>
      <c r="L429" s="122">
        <v>570</v>
      </c>
      <c r="M429" s="122">
        <v>394</v>
      </c>
      <c r="N429" s="128"/>
      <c r="O429" s="122">
        <v>942</v>
      </c>
      <c r="P429" s="123"/>
    </row>
    <row r="430" spans="1:16" s="1" customFormat="1" x14ac:dyDescent="0.25">
      <c r="A430" s="14"/>
      <c r="B430" s="121">
        <v>2017</v>
      </c>
      <c r="C430" s="122">
        <v>41509</v>
      </c>
      <c r="D430" s="122">
        <v>6456</v>
      </c>
      <c r="E430" s="122">
        <v>4268</v>
      </c>
      <c r="F430" s="124">
        <v>3339</v>
      </c>
      <c r="G430" s="122">
        <v>2076</v>
      </c>
      <c r="H430" s="122">
        <v>5123</v>
      </c>
      <c r="I430" s="123"/>
      <c r="J430" s="122">
        <v>6172</v>
      </c>
      <c r="K430" s="122">
        <v>731</v>
      </c>
      <c r="L430" s="122">
        <v>526</v>
      </c>
      <c r="M430" s="124">
        <v>396</v>
      </c>
      <c r="N430" s="122">
        <v>168</v>
      </c>
      <c r="O430" s="122">
        <v>799</v>
      </c>
      <c r="P430" s="123"/>
    </row>
    <row r="431" spans="1:16" s="1" customFormat="1" x14ac:dyDescent="0.25">
      <c r="A431" s="14"/>
      <c r="B431" s="121">
        <v>2016</v>
      </c>
      <c r="C431" s="122">
        <v>39844</v>
      </c>
      <c r="D431" s="122">
        <v>6055</v>
      </c>
      <c r="E431" s="122">
        <v>4177</v>
      </c>
      <c r="F431" s="124">
        <v>3238</v>
      </c>
      <c r="G431" s="122">
        <v>2010</v>
      </c>
      <c r="H431" s="122">
        <v>4852</v>
      </c>
      <c r="I431" s="123"/>
      <c r="J431" s="122">
        <v>6232</v>
      </c>
      <c r="K431" s="122">
        <v>702</v>
      </c>
      <c r="L431" s="122">
        <v>534</v>
      </c>
      <c r="M431" s="124">
        <v>421</v>
      </c>
      <c r="N431" s="122">
        <v>188</v>
      </c>
      <c r="O431" s="122">
        <v>792</v>
      </c>
      <c r="P431" s="123"/>
    </row>
    <row r="432" spans="1:16" s="1" customFormat="1" x14ac:dyDescent="0.25">
      <c r="A432" s="14"/>
      <c r="B432" s="121">
        <v>2015</v>
      </c>
      <c r="C432" s="122">
        <v>39193</v>
      </c>
      <c r="D432" s="122">
        <v>6194</v>
      </c>
      <c r="E432" s="122">
        <v>4037</v>
      </c>
      <c r="F432" s="122">
        <v>3179</v>
      </c>
      <c r="G432" s="122">
        <v>1970</v>
      </c>
      <c r="H432" s="122">
        <v>5335</v>
      </c>
      <c r="I432" s="123"/>
      <c r="J432" s="122">
        <v>6368</v>
      </c>
      <c r="K432" s="122">
        <v>664</v>
      </c>
      <c r="L432" s="122">
        <v>502</v>
      </c>
      <c r="M432" s="124">
        <v>384</v>
      </c>
      <c r="N432" s="122">
        <v>210</v>
      </c>
      <c r="O432" s="122">
        <v>851</v>
      </c>
      <c r="P432" s="123"/>
    </row>
    <row r="433" spans="1:16" s="1" customFormat="1" x14ac:dyDescent="0.25">
      <c r="A433" s="14"/>
      <c r="B433" s="121">
        <v>2014</v>
      </c>
      <c r="C433" s="122">
        <v>38918</v>
      </c>
      <c r="D433" s="122">
        <v>5524</v>
      </c>
      <c r="E433" s="122">
        <v>3515</v>
      </c>
      <c r="F433" s="122">
        <v>2643</v>
      </c>
      <c r="G433" s="122">
        <v>1520</v>
      </c>
      <c r="H433" s="122">
        <v>5581</v>
      </c>
      <c r="I433" s="123"/>
      <c r="J433" s="122">
        <v>6741</v>
      </c>
      <c r="K433" s="122">
        <v>655</v>
      </c>
      <c r="L433" s="122">
        <v>481</v>
      </c>
      <c r="M433" s="124">
        <v>367</v>
      </c>
      <c r="N433" s="122">
        <v>196</v>
      </c>
      <c r="O433" s="122">
        <v>1035</v>
      </c>
      <c r="P433" s="123"/>
    </row>
    <row r="434" spans="1:16" s="1" customFormat="1" x14ac:dyDescent="0.25">
      <c r="A434" s="28"/>
      <c r="B434" s="121">
        <v>2013</v>
      </c>
      <c r="C434" s="122">
        <v>41575</v>
      </c>
      <c r="D434" s="122">
        <v>5839</v>
      </c>
      <c r="E434" s="122">
        <v>3954</v>
      </c>
      <c r="F434" s="122">
        <v>3041</v>
      </c>
      <c r="G434" s="122">
        <v>1888</v>
      </c>
      <c r="H434" s="122">
        <v>6698</v>
      </c>
      <c r="I434" s="123"/>
      <c r="J434" s="122">
        <v>7137</v>
      </c>
      <c r="K434" s="122">
        <v>884</v>
      </c>
      <c r="L434" s="122">
        <v>678</v>
      </c>
      <c r="M434" s="122">
        <v>544</v>
      </c>
      <c r="N434" s="122">
        <v>317</v>
      </c>
      <c r="O434" s="122">
        <v>1101</v>
      </c>
      <c r="P434" s="123"/>
    </row>
    <row r="435" spans="1:16" s="1" customFormat="1" x14ac:dyDescent="0.25">
      <c r="A435" s="14"/>
      <c r="B435" s="121">
        <v>2012</v>
      </c>
      <c r="C435" s="122">
        <v>45797</v>
      </c>
      <c r="D435" s="122">
        <v>4309</v>
      </c>
      <c r="E435" s="122">
        <v>2715</v>
      </c>
      <c r="F435" s="122">
        <v>1966</v>
      </c>
      <c r="G435" s="122">
        <v>1162</v>
      </c>
      <c r="H435" s="122">
        <v>9923</v>
      </c>
      <c r="I435" s="123"/>
      <c r="J435" s="122">
        <v>8101</v>
      </c>
      <c r="K435" s="122">
        <v>586</v>
      </c>
      <c r="L435" s="122">
        <v>396</v>
      </c>
      <c r="M435" s="122">
        <v>289</v>
      </c>
      <c r="N435" s="122">
        <v>151</v>
      </c>
      <c r="O435" s="122">
        <v>1866</v>
      </c>
      <c r="P435" s="123"/>
    </row>
    <row r="436" spans="1:16" s="1" customFormat="1" x14ac:dyDescent="0.25">
      <c r="A436" s="14"/>
      <c r="B436" s="121">
        <v>2011</v>
      </c>
      <c r="C436" s="122">
        <v>53280</v>
      </c>
      <c r="D436" s="122">
        <v>4985</v>
      </c>
      <c r="E436" s="122">
        <v>3027</v>
      </c>
      <c r="F436" s="122">
        <v>1973</v>
      </c>
      <c r="G436" s="122">
        <v>1097</v>
      </c>
      <c r="H436" s="122">
        <v>11420</v>
      </c>
      <c r="I436" s="123"/>
      <c r="J436" s="122">
        <v>9394</v>
      </c>
      <c r="K436" s="122">
        <v>688</v>
      </c>
      <c r="L436" s="122">
        <v>436</v>
      </c>
      <c r="M436" s="122">
        <v>277</v>
      </c>
      <c r="N436" s="122">
        <v>135</v>
      </c>
      <c r="O436" s="122">
        <v>1840</v>
      </c>
      <c r="P436" s="123"/>
    </row>
    <row r="437" spans="1:16" s="1" customFormat="1" x14ac:dyDescent="0.25">
      <c r="A437" s="14"/>
      <c r="B437" s="121">
        <v>2010</v>
      </c>
      <c r="C437" s="122">
        <v>59092</v>
      </c>
      <c r="D437" s="122">
        <v>5762</v>
      </c>
      <c r="E437" s="122">
        <v>3669</v>
      </c>
      <c r="F437" s="122">
        <v>2319</v>
      </c>
      <c r="G437" s="122">
        <v>1106</v>
      </c>
      <c r="H437" s="122">
        <v>11067</v>
      </c>
      <c r="I437" s="123"/>
      <c r="J437" s="122">
        <v>10408</v>
      </c>
      <c r="K437" s="122">
        <v>1368</v>
      </c>
      <c r="L437" s="122">
        <v>970</v>
      </c>
      <c r="M437" s="122">
        <v>710</v>
      </c>
      <c r="N437" s="122">
        <v>326</v>
      </c>
      <c r="O437" s="122">
        <v>1711</v>
      </c>
      <c r="P437" s="123"/>
    </row>
    <row r="438" spans="1:16" s="1" customFormat="1" x14ac:dyDescent="0.25">
      <c r="A438" s="14"/>
      <c r="B438" s="121">
        <v>2009</v>
      </c>
      <c r="C438" s="122">
        <v>68096</v>
      </c>
      <c r="D438" s="122">
        <v>7192</v>
      </c>
      <c r="E438" s="122">
        <v>4110</v>
      </c>
      <c r="F438" s="122">
        <v>2578</v>
      </c>
      <c r="G438" s="122">
        <v>1038</v>
      </c>
      <c r="H438" s="122">
        <v>14764</v>
      </c>
      <c r="I438" s="123"/>
      <c r="J438" s="122">
        <v>10684</v>
      </c>
      <c r="K438" s="122">
        <v>1070</v>
      </c>
      <c r="L438" s="122">
        <v>734</v>
      </c>
      <c r="M438" s="122">
        <v>522</v>
      </c>
      <c r="N438" s="122">
        <v>195</v>
      </c>
      <c r="O438" s="122">
        <v>1901</v>
      </c>
      <c r="P438" s="123"/>
    </row>
    <row r="439" spans="1:16" s="1" customFormat="1" x14ac:dyDescent="0.25">
      <c r="A439" s="14"/>
      <c r="B439" s="121">
        <v>2008</v>
      </c>
      <c r="C439" s="122">
        <v>74971</v>
      </c>
      <c r="D439" s="122">
        <v>10956</v>
      </c>
      <c r="E439" s="122">
        <v>7111</v>
      </c>
      <c r="F439" s="122">
        <v>3784</v>
      </c>
      <c r="G439" s="122">
        <v>1362</v>
      </c>
      <c r="H439" s="122">
        <v>13960</v>
      </c>
      <c r="I439" s="123"/>
      <c r="J439" s="122">
        <v>11484</v>
      </c>
      <c r="K439" s="122">
        <v>1364</v>
      </c>
      <c r="L439" s="122">
        <v>876</v>
      </c>
      <c r="M439" s="122">
        <v>635</v>
      </c>
      <c r="N439" s="122">
        <v>262</v>
      </c>
      <c r="O439" s="122">
        <v>1809</v>
      </c>
      <c r="P439" s="123"/>
    </row>
    <row r="440" spans="1:16" s="1" customFormat="1" x14ac:dyDescent="0.25">
      <c r="A440" s="14"/>
      <c r="B440" s="115" t="s">
        <v>64</v>
      </c>
      <c r="C440" s="115"/>
      <c r="D440" s="115"/>
      <c r="E440" s="115"/>
      <c r="F440" s="115"/>
      <c r="G440" s="115"/>
      <c r="H440" s="115"/>
      <c r="I440" s="115"/>
      <c r="J440" s="115"/>
      <c r="K440" s="115"/>
      <c r="L440" s="115"/>
      <c r="M440" s="115"/>
      <c r="N440" s="115"/>
      <c r="O440" s="115"/>
      <c r="P440" s="115"/>
    </row>
    <row r="441" spans="1:16" s="1" customFormat="1" x14ac:dyDescent="0.25">
      <c r="A441" s="14"/>
      <c r="B441" s="118">
        <v>2022</v>
      </c>
      <c r="C441" s="119">
        <v>52933</v>
      </c>
      <c r="D441" s="119">
        <v>4961</v>
      </c>
      <c r="E441" s="125"/>
      <c r="F441" s="126"/>
      <c r="G441" s="125"/>
      <c r="H441" s="119">
        <v>2019</v>
      </c>
      <c r="I441" s="123" t="s">
        <v>301</v>
      </c>
      <c r="J441" s="119">
        <v>42541</v>
      </c>
      <c r="K441" s="119">
        <v>4507</v>
      </c>
      <c r="L441" s="125"/>
      <c r="M441" s="126"/>
      <c r="N441" s="125"/>
      <c r="O441" s="122" t="s">
        <v>159</v>
      </c>
      <c r="P441" s="120"/>
    </row>
    <row r="442" spans="1:16" s="1" customFormat="1" x14ac:dyDescent="0.25">
      <c r="A442" s="14"/>
      <c r="B442" s="121">
        <v>2021</v>
      </c>
      <c r="C442" s="122">
        <v>50461</v>
      </c>
      <c r="D442" s="122">
        <v>4828</v>
      </c>
      <c r="E442" s="122">
        <v>4489</v>
      </c>
      <c r="F442" s="127"/>
      <c r="G442" s="128"/>
      <c r="H442" s="122">
        <v>2816</v>
      </c>
      <c r="I442" s="123" t="s">
        <v>300</v>
      </c>
      <c r="J442" s="122">
        <v>40217</v>
      </c>
      <c r="K442" s="122">
        <v>4212</v>
      </c>
      <c r="L442" s="122">
        <v>3897</v>
      </c>
      <c r="M442" s="127"/>
      <c r="N442" s="128"/>
      <c r="O442" s="122">
        <v>2464</v>
      </c>
      <c r="P442" s="123" t="s">
        <v>300</v>
      </c>
    </row>
    <row r="443" spans="1:16" s="1" customFormat="1" x14ac:dyDescent="0.25">
      <c r="A443" s="14"/>
      <c r="B443" s="121">
        <v>2020</v>
      </c>
      <c r="C443" s="122">
        <v>47373</v>
      </c>
      <c r="D443" s="122">
        <v>4277</v>
      </c>
      <c r="E443" s="122">
        <v>3954</v>
      </c>
      <c r="F443" s="122">
        <v>3615</v>
      </c>
      <c r="G443" s="128"/>
      <c r="H443" s="122">
        <v>1853</v>
      </c>
      <c r="I443" s="123"/>
      <c r="J443" s="122">
        <v>37654</v>
      </c>
      <c r="K443" s="122">
        <v>3767</v>
      </c>
      <c r="L443" s="122">
        <v>3473</v>
      </c>
      <c r="M443" s="122">
        <v>3106</v>
      </c>
      <c r="N443" s="128"/>
      <c r="O443" s="122">
        <v>1734</v>
      </c>
      <c r="P443" s="123"/>
    </row>
    <row r="444" spans="1:16" s="1" customFormat="1" x14ac:dyDescent="0.25">
      <c r="A444" s="14"/>
      <c r="B444" s="121">
        <v>2019</v>
      </c>
      <c r="C444" s="122">
        <v>45486</v>
      </c>
      <c r="D444" s="122">
        <v>5343</v>
      </c>
      <c r="E444" s="122">
        <v>4982</v>
      </c>
      <c r="F444" s="122">
        <v>4664</v>
      </c>
      <c r="G444" s="128"/>
      <c r="H444" s="122">
        <v>2247</v>
      </c>
      <c r="I444" s="123"/>
      <c r="J444" s="122">
        <v>36026</v>
      </c>
      <c r="K444" s="122">
        <v>4772</v>
      </c>
      <c r="L444" s="122">
        <v>4444</v>
      </c>
      <c r="M444" s="122">
        <v>4104</v>
      </c>
      <c r="N444" s="128"/>
      <c r="O444" s="122">
        <v>1983</v>
      </c>
      <c r="P444" s="123"/>
    </row>
    <row r="445" spans="1:16" s="1" customFormat="1" x14ac:dyDescent="0.25">
      <c r="A445" s="14"/>
      <c r="B445" s="121">
        <v>2018</v>
      </c>
      <c r="C445" s="122">
        <v>42041</v>
      </c>
      <c r="D445" s="122">
        <v>4201</v>
      </c>
      <c r="E445" s="124">
        <v>3886</v>
      </c>
      <c r="F445" s="122">
        <v>3558</v>
      </c>
      <c r="G445" s="128"/>
      <c r="H445" s="122">
        <v>2056</v>
      </c>
      <c r="I445" s="123"/>
      <c r="J445" s="122">
        <v>32844</v>
      </c>
      <c r="K445" s="122">
        <v>3582</v>
      </c>
      <c r="L445" s="122">
        <v>3332</v>
      </c>
      <c r="M445" s="122">
        <v>2980</v>
      </c>
      <c r="N445" s="128"/>
      <c r="O445" s="122">
        <v>1715</v>
      </c>
      <c r="P445" s="123"/>
    </row>
    <row r="446" spans="1:16" s="1" customFormat="1" x14ac:dyDescent="0.25">
      <c r="A446" s="14"/>
      <c r="B446" s="121">
        <v>2017</v>
      </c>
      <c r="C446" s="122">
        <v>40120</v>
      </c>
      <c r="D446" s="122">
        <v>3557</v>
      </c>
      <c r="E446" s="122">
        <v>3266</v>
      </c>
      <c r="F446" s="124">
        <v>2983</v>
      </c>
      <c r="G446" s="122">
        <v>2427</v>
      </c>
      <c r="H446" s="122">
        <v>2157</v>
      </c>
      <c r="I446" s="123"/>
      <c r="J446" s="122">
        <v>31125</v>
      </c>
      <c r="K446" s="122">
        <v>3145</v>
      </c>
      <c r="L446" s="122">
        <v>2914</v>
      </c>
      <c r="M446" s="124">
        <v>2619</v>
      </c>
      <c r="N446" s="122">
        <v>2026</v>
      </c>
      <c r="O446" s="122">
        <v>1746</v>
      </c>
      <c r="P446" s="123"/>
    </row>
    <row r="447" spans="1:16" s="1" customFormat="1" x14ac:dyDescent="0.25">
      <c r="A447" s="14"/>
      <c r="B447" s="121">
        <v>2016</v>
      </c>
      <c r="C447" s="122">
        <v>39022</v>
      </c>
      <c r="D447" s="122">
        <v>3110</v>
      </c>
      <c r="E447" s="122">
        <v>2805</v>
      </c>
      <c r="F447" s="124">
        <v>2540</v>
      </c>
      <c r="G447" s="122">
        <v>2102</v>
      </c>
      <c r="H447" s="122">
        <v>2492</v>
      </c>
      <c r="I447" s="123"/>
      <c r="J447" s="122">
        <v>29974</v>
      </c>
      <c r="K447" s="122">
        <v>2713</v>
      </c>
      <c r="L447" s="122">
        <v>2495</v>
      </c>
      <c r="M447" s="124">
        <v>2197</v>
      </c>
      <c r="N447" s="122">
        <v>1745</v>
      </c>
      <c r="O447" s="122">
        <v>2041</v>
      </c>
      <c r="P447" s="123"/>
    </row>
    <row r="448" spans="1:16" s="1" customFormat="1" x14ac:dyDescent="0.25">
      <c r="A448" s="14"/>
      <c r="B448" s="121">
        <v>2015</v>
      </c>
      <c r="C448" s="122">
        <v>38713</v>
      </c>
      <c r="D448" s="122">
        <v>3074</v>
      </c>
      <c r="E448" s="122">
        <v>2796</v>
      </c>
      <c r="F448" s="122">
        <v>2533</v>
      </c>
      <c r="G448" s="122">
        <v>2005</v>
      </c>
      <c r="H448" s="122">
        <v>2818</v>
      </c>
      <c r="I448" s="123"/>
      <c r="J448" s="122">
        <v>29646</v>
      </c>
      <c r="K448" s="122">
        <v>2698</v>
      </c>
      <c r="L448" s="122">
        <v>2489</v>
      </c>
      <c r="M448" s="124">
        <v>2201</v>
      </c>
      <c r="N448" s="122">
        <v>1698</v>
      </c>
      <c r="O448" s="122">
        <v>2383</v>
      </c>
      <c r="P448" s="123"/>
    </row>
    <row r="449" spans="1:16" s="1" customFormat="1" x14ac:dyDescent="0.25">
      <c r="A449" s="14"/>
      <c r="B449" s="121">
        <v>2014</v>
      </c>
      <c r="C449" s="122">
        <v>38926</v>
      </c>
      <c r="D449" s="122">
        <v>2944</v>
      </c>
      <c r="E449" s="122">
        <v>2622</v>
      </c>
      <c r="F449" s="122">
        <v>2333</v>
      </c>
      <c r="G449" s="122">
        <v>1767</v>
      </c>
      <c r="H449" s="122">
        <v>3211</v>
      </c>
      <c r="I449" s="123"/>
      <c r="J449" s="122">
        <v>29627</v>
      </c>
      <c r="K449" s="122">
        <v>2674</v>
      </c>
      <c r="L449" s="122">
        <v>2441</v>
      </c>
      <c r="M449" s="124">
        <v>2132</v>
      </c>
      <c r="N449" s="122">
        <v>1577</v>
      </c>
      <c r="O449" s="122">
        <v>2649</v>
      </c>
      <c r="P449" s="123"/>
    </row>
    <row r="450" spans="1:16" s="1" customFormat="1" x14ac:dyDescent="0.25">
      <c r="A450" s="28"/>
      <c r="B450" s="121">
        <v>2013</v>
      </c>
      <c r="C450" s="122">
        <v>39760</v>
      </c>
      <c r="D450" s="122">
        <v>2856</v>
      </c>
      <c r="E450" s="122">
        <v>2616</v>
      </c>
      <c r="F450" s="122">
        <v>2301</v>
      </c>
      <c r="G450" s="122">
        <v>1784</v>
      </c>
      <c r="H450" s="122">
        <v>3745</v>
      </c>
      <c r="I450" s="123"/>
      <c r="J450" s="122">
        <v>30399</v>
      </c>
      <c r="K450" s="122">
        <v>2647</v>
      </c>
      <c r="L450" s="122">
        <v>2433</v>
      </c>
      <c r="M450" s="122">
        <v>2112</v>
      </c>
      <c r="N450" s="122">
        <v>1585</v>
      </c>
      <c r="O450" s="122">
        <v>3412</v>
      </c>
      <c r="P450" s="123"/>
    </row>
    <row r="451" spans="1:16" s="1" customFormat="1" x14ac:dyDescent="0.25">
      <c r="A451" s="14"/>
      <c r="B451" s="121">
        <v>2012</v>
      </c>
      <c r="C451" s="122">
        <v>41795</v>
      </c>
      <c r="D451" s="122">
        <v>2453</v>
      </c>
      <c r="E451" s="122">
        <v>2154</v>
      </c>
      <c r="F451" s="122">
        <v>1862</v>
      </c>
      <c r="G451" s="122">
        <v>1353</v>
      </c>
      <c r="H451" s="122">
        <v>4782</v>
      </c>
      <c r="I451" s="123"/>
      <c r="J451" s="122">
        <v>32414</v>
      </c>
      <c r="K451" s="122">
        <v>2222</v>
      </c>
      <c r="L451" s="122">
        <v>1970</v>
      </c>
      <c r="M451" s="122">
        <v>1670</v>
      </c>
      <c r="N451" s="122">
        <v>1145</v>
      </c>
      <c r="O451" s="122">
        <v>4626</v>
      </c>
      <c r="P451" s="123"/>
    </row>
    <row r="452" spans="1:16" s="1" customFormat="1" x14ac:dyDescent="0.25">
      <c r="A452" s="14"/>
      <c r="B452" s="121">
        <v>2011</v>
      </c>
      <c r="C452" s="122">
        <v>44700</v>
      </c>
      <c r="D452" s="122">
        <v>3105</v>
      </c>
      <c r="E452" s="122">
        <v>2727</v>
      </c>
      <c r="F452" s="122">
        <v>2296</v>
      </c>
      <c r="G452" s="122">
        <v>1597</v>
      </c>
      <c r="H452" s="122">
        <v>5317</v>
      </c>
      <c r="I452" s="123"/>
      <c r="J452" s="122">
        <v>35455</v>
      </c>
      <c r="K452" s="122">
        <v>2802</v>
      </c>
      <c r="L452" s="122">
        <v>2460</v>
      </c>
      <c r="M452" s="122">
        <v>2002</v>
      </c>
      <c r="N452" s="122">
        <v>1348</v>
      </c>
      <c r="O452" s="122">
        <v>5218</v>
      </c>
      <c r="P452" s="123"/>
    </row>
    <row r="453" spans="1:16" s="1" customFormat="1" x14ac:dyDescent="0.25">
      <c r="A453" s="14"/>
      <c r="B453" s="121">
        <v>2010</v>
      </c>
      <c r="C453" s="122">
        <v>46371</v>
      </c>
      <c r="D453" s="122">
        <v>2866</v>
      </c>
      <c r="E453" s="122">
        <v>2618</v>
      </c>
      <c r="F453" s="122">
        <v>2208</v>
      </c>
      <c r="G453" s="122">
        <v>1426</v>
      </c>
      <c r="H453" s="122">
        <v>4812</v>
      </c>
      <c r="I453" s="123"/>
      <c r="J453" s="122">
        <v>37411</v>
      </c>
      <c r="K453" s="122">
        <v>2775</v>
      </c>
      <c r="L453" s="122">
        <v>2426</v>
      </c>
      <c r="M453" s="122">
        <v>1967</v>
      </c>
      <c r="N453" s="122">
        <v>1174</v>
      </c>
      <c r="O453" s="122">
        <v>4789</v>
      </c>
      <c r="P453" s="123"/>
    </row>
    <row r="454" spans="1:16" s="1" customFormat="1" x14ac:dyDescent="0.25">
      <c r="A454" s="14"/>
      <c r="B454" s="121">
        <v>2009</v>
      </c>
      <c r="C454" s="122">
        <v>48590</v>
      </c>
      <c r="D454" s="122">
        <v>3076</v>
      </c>
      <c r="E454" s="122">
        <v>2736</v>
      </c>
      <c r="F454" s="122">
        <v>2365</v>
      </c>
      <c r="G454" s="122">
        <v>1399</v>
      </c>
      <c r="H454" s="122">
        <v>4959</v>
      </c>
      <c r="I454" s="123"/>
      <c r="J454" s="122">
        <v>39055</v>
      </c>
      <c r="K454" s="122">
        <v>2857</v>
      </c>
      <c r="L454" s="122">
        <v>2503</v>
      </c>
      <c r="M454" s="122">
        <v>2065</v>
      </c>
      <c r="N454" s="122">
        <v>1153</v>
      </c>
      <c r="O454" s="122">
        <v>4439</v>
      </c>
      <c r="P454" s="123"/>
    </row>
    <row r="455" spans="1:16" s="1" customFormat="1" x14ac:dyDescent="0.25">
      <c r="A455" s="14"/>
      <c r="B455" s="121">
        <v>2008</v>
      </c>
      <c r="C455" s="122">
        <v>50074</v>
      </c>
      <c r="D455" s="122">
        <v>4045</v>
      </c>
      <c r="E455" s="122">
        <v>3620</v>
      </c>
      <c r="F455" s="122">
        <v>3114</v>
      </c>
      <c r="G455" s="122">
        <v>1829</v>
      </c>
      <c r="H455" s="122">
        <v>4578</v>
      </c>
      <c r="I455" s="123"/>
      <c r="J455" s="122">
        <v>40627</v>
      </c>
      <c r="K455" s="122">
        <v>3750</v>
      </c>
      <c r="L455" s="122">
        <v>3314</v>
      </c>
      <c r="M455" s="122">
        <v>2812</v>
      </c>
      <c r="N455" s="122">
        <v>1480</v>
      </c>
      <c r="O455" s="122">
        <v>4338</v>
      </c>
      <c r="P455" s="123"/>
    </row>
    <row r="456" spans="1:16" s="1" customFormat="1" x14ac:dyDescent="0.25">
      <c r="A456" s="14"/>
      <c r="B456" s="157" t="s">
        <v>30</v>
      </c>
      <c r="C456" s="114"/>
      <c r="D456" s="114"/>
      <c r="E456" s="114"/>
      <c r="F456" s="114"/>
      <c r="G456" s="114"/>
      <c r="H456" s="114"/>
      <c r="I456" s="114"/>
      <c r="J456" s="114"/>
      <c r="K456" s="114"/>
      <c r="L456" s="114"/>
      <c r="M456" s="114"/>
      <c r="N456" s="114"/>
      <c r="O456" s="114"/>
      <c r="P456" s="114"/>
    </row>
    <row r="457" spans="1:16" s="1" customFormat="1" x14ac:dyDescent="0.25">
      <c r="A457" s="14"/>
      <c r="B457" s="115" t="s">
        <v>65</v>
      </c>
      <c r="C457" s="115"/>
      <c r="D457" s="115"/>
      <c r="E457" s="115"/>
      <c r="F457" s="115"/>
      <c r="G457" s="115"/>
      <c r="H457" s="115"/>
      <c r="I457" s="115"/>
      <c r="J457" s="115"/>
      <c r="K457" s="115"/>
      <c r="L457" s="115"/>
      <c r="M457" s="115"/>
      <c r="N457" s="115"/>
      <c r="O457" s="115"/>
      <c r="P457" s="115"/>
    </row>
    <row r="458" spans="1:16" s="1" customFormat="1" x14ac:dyDescent="0.25">
      <c r="A458" s="14"/>
      <c r="B458" s="118">
        <v>2022</v>
      </c>
      <c r="C458" s="119">
        <v>35115</v>
      </c>
      <c r="D458" s="119">
        <v>4016</v>
      </c>
      <c r="E458" s="125"/>
      <c r="F458" s="126"/>
      <c r="G458" s="125"/>
      <c r="H458" s="119">
        <v>2725</v>
      </c>
      <c r="I458" s="123" t="s">
        <v>301</v>
      </c>
      <c r="J458" s="119">
        <v>16763</v>
      </c>
      <c r="K458" s="119">
        <v>1580</v>
      </c>
      <c r="L458" s="125"/>
      <c r="M458" s="126"/>
      <c r="N458" s="125"/>
      <c r="O458" s="122" t="s">
        <v>159</v>
      </c>
      <c r="P458" s="120"/>
    </row>
    <row r="459" spans="1:16" s="1" customFormat="1" x14ac:dyDescent="0.25">
      <c r="A459" s="14"/>
      <c r="B459" s="121">
        <v>2021</v>
      </c>
      <c r="C459" s="122">
        <v>33543</v>
      </c>
      <c r="D459" s="122">
        <v>3704</v>
      </c>
      <c r="E459" s="122">
        <v>3139</v>
      </c>
      <c r="F459" s="127"/>
      <c r="G459" s="128"/>
      <c r="H459" s="122">
        <v>2589</v>
      </c>
      <c r="I459" s="123" t="s">
        <v>300</v>
      </c>
      <c r="J459" s="122">
        <v>16101</v>
      </c>
      <c r="K459" s="122">
        <v>1587</v>
      </c>
      <c r="L459" s="122">
        <v>1453</v>
      </c>
      <c r="M459" s="127"/>
      <c r="N459" s="128"/>
      <c r="O459" s="122">
        <v>1037</v>
      </c>
      <c r="P459" s="123" t="s">
        <v>300</v>
      </c>
    </row>
    <row r="460" spans="1:16" s="1" customFormat="1" x14ac:dyDescent="0.25">
      <c r="A460" s="14"/>
      <c r="B460" s="115" t="s">
        <v>66</v>
      </c>
      <c r="C460" s="115"/>
      <c r="D460" s="115"/>
      <c r="E460" s="115"/>
      <c r="F460" s="115"/>
      <c r="G460" s="115"/>
      <c r="H460" s="115"/>
      <c r="I460" s="115"/>
      <c r="J460" s="115"/>
      <c r="K460" s="115"/>
      <c r="L460" s="115"/>
      <c r="M460" s="115"/>
      <c r="N460" s="115"/>
      <c r="O460" s="115"/>
      <c r="P460" s="115"/>
    </row>
    <row r="461" spans="1:16" s="1" customFormat="1" x14ac:dyDescent="0.25">
      <c r="A461" s="14"/>
      <c r="B461" s="118">
        <v>2022</v>
      </c>
      <c r="C461" s="119">
        <v>19211</v>
      </c>
      <c r="D461" s="119">
        <v>1785</v>
      </c>
      <c r="E461" s="125"/>
      <c r="F461" s="126"/>
      <c r="G461" s="125"/>
      <c r="H461" s="119">
        <v>1654</v>
      </c>
      <c r="I461" s="123" t="s">
        <v>301</v>
      </c>
      <c r="J461" s="119">
        <v>7393</v>
      </c>
      <c r="K461" s="119">
        <v>571</v>
      </c>
      <c r="L461" s="125"/>
      <c r="M461" s="126"/>
      <c r="N461" s="125"/>
      <c r="O461" s="122" t="s">
        <v>159</v>
      </c>
      <c r="P461" s="120"/>
    </row>
    <row r="462" spans="1:16" s="1" customFormat="1" x14ac:dyDescent="0.25">
      <c r="A462" s="14"/>
      <c r="B462" s="121">
        <v>2021</v>
      </c>
      <c r="C462" s="122">
        <v>18720</v>
      </c>
      <c r="D462" s="122">
        <v>1756</v>
      </c>
      <c r="E462" s="122">
        <v>1441</v>
      </c>
      <c r="F462" s="127"/>
      <c r="G462" s="128"/>
      <c r="H462" s="122">
        <v>1402</v>
      </c>
      <c r="I462" s="123" t="s">
        <v>300</v>
      </c>
      <c r="J462" s="122">
        <v>7173</v>
      </c>
      <c r="K462" s="122">
        <v>571</v>
      </c>
      <c r="L462" s="122">
        <v>520</v>
      </c>
      <c r="M462" s="127"/>
      <c r="N462" s="128"/>
      <c r="O462" s="122">
        <v>428</v>
      </c>
      <c r="P462" s="123" t="s">
        <v>300</v>
      </c>
    </row>
    <row r="463" spans="1:16" s="1" customFormat="1" x14ac:dyDescent="0.25">
      <c r="A463" s="14"/>
      <c r="B463" s="115" t="s">
        <v>356</v>
      </c>
      <c r="C463" s="115"/>
      <c r="D463" s="115"/>
      <c r="E463" s="115"/>
      <c r="F463" s="115"/>
      <c r="G463" s="115"/>
      <c r="H463" s="115"/>
      <c r="I463" s="115"/>
      <c r="J463" s="115"/>
      <c r="K463" s="115"/>
      <c r="L463" s="115"/>
      <c r="M463" s="115"/>
      <c r="N463" s="115"/>
      <c r="O463" s="115"/>
      <c r="P463" s="115"/>
    </row>
    <row r="464" spans="1:16" s="1" customFormat="1" x14ac:dyDescent="0.25">
      <c r="A464" s="14"/>
      <c r="B464" s="118">
        <v>2022</v>
      </c>
      <c r="C464" s="119">
        <v>8615</v>
      </c>
      <c r="D464" s="119">
        <v>1025</v>
      </c>
      <c r="E464" s="125"/>
      <c r="F464" s="126"/>
      <c r="G464" s="125"/>
      <c r="H464" s="119">
        <v>698</v>
      </c>
      <c r="I464" s="123" t="s">
        <v>301</v>
      </c>
      <c r="J464" s="119">
        <v>3763</v>
      </c>
      <c r="K464" s="119">
        <v>383</v>
      </c>
      <c r="L464" s="125"/>
      <c r="M464" s="126"/>
      <c r="N464" s="125"/>
      <c r="O464" s="122" t="s">
        <v>159</v>
      </c>
      <c r="P464" s="120"/>
    </row>
    <row r="465" spans="1:16" s="1" customFormat="1" x14ac:dyDescent="0.25">
      <c r="A465" s="14"/>
      <c r="B465" s="121">
        <v>2021</v>
      </c>
      <c r="C465" s="122">
        <v>8266</v>
      </c>
      <c r="D465" s="122">
        <v>1043</v>
      </c>
      <c r="E465" s="122">
        <v>850</v>
      </c>
      <c r="F465" s="127"/>
      <c r="G465" s="128"/>
      <c r="H465" s="122">
        <v>730</v>
      </c>
      <c r="I465" s="123" t="s">
        <v>300</v>
      </c>
      <c r="J465" s="122">
        <v>3558</v>
      </c>
      <c r="K465" s="122">
        <v>336</v>
      </c>
      <c r="L465" s="122">
        <v>316</v>
      </c>
      <c r="M465" s="127"/>
      <c r="N465" s="128"/>
      <c r="O465" s="122">
        <v>229</v>
      </c>
      <c r="P465" s="123" t="s">
        <v>300</v>
      </c>
    </row>
    <row r="466" spans="1:16" s="1" customFormat="1" x14ac:dyDescent="0.25">
      <c r="A466" s="14"/>
      <c r="B466" s="115" t="s">
        <v>354</v>
      </c>
      <c r="C466" s="115"/>
      <c r="D466" s="115"/>
      <c r="E466" s="115"/>
      <c r="F466" s="115"/>
      <c r="G466" s="115"/>
      <c r="H466" s="115"/>
      <c r="I466" s="115"/>
      <c r="J466" s="115"/>
      <c r="K466" s="115"/>
      <c r="L466" s="115"/>
      <c r="M466" s="115"/>
      <c r="N466" s="115"/>
      <c r="O466" s="115"/>
      <c r="P466" s="115"/>
    </row>
    <row r="467" spans="1:16" s="1" customFormat="1" x14ac:dyDescent="0.25">
      <c r="A467" s="14"/>
      <c r="B467" s="118">
        <v>2022</v>
      </c>
      <c r="C467" s="119">
        <v>17739</v>
      </c>
      <c r="D467" s="119">
        <v>2498</v>
      </c>
      <c r="E467" s="125"/>
      <c r="F467" s="126"/>
      <c r="G467" s="125"/>
      <c r="H467" s="119">
        <v>1209</v>
      </c>
      <c r="I467" s="123" t="s">
        <v>301</v>
      </c>
      <c r="J467" s="119">
        <v>9356</v>
      </c>
      <c r="K467" s="119">
        <v>1127</v>
      </c>
      <c r="L467" s="125"/>
      <c r="M467" s="126"/>
      <c r="N467" s="125"/>
      <c r="O467" s="122" t="s">
        <v>159</v>
      </c>
      <c r="P467" s="120"/>
    </row>
    <row r="468" spans="1:16" s="1" customFormat="1" x14ac:dyDescent="0.25">
      <c r="A468" s="14"/>
      <c r="B468" s="121">
        <v>2021</v>
      </c>
      <c r="C468" s="122">
        <v>16747</v>
      </c>
      <c r="D468" s="122">
        <v>2310</v>
      </c>
      <c r="E468" s="122">
        <v>1854</v>
      </c>
      <c r="F468" s="127"/>
      <c r="G468" s="128"/>
      <c r="H468" s="122">
        <v>1721</v>
      </c>
      <c r="I468" s="123" t="s">
        <v>300</v>
      </c>
      <c r="J468" s="122">
        <v>8871</v>
      </c>
      <c r="K468" s="122">
        <v>1030</v>
      </c>
      <c r="L468" s="122">
        <v>917</v>
      </c>
      <c r="M468" s="127"/>
      <c r="N468" s="128"/>
      <c r="O468" s="122">
        <v>755</v>
      </c>
      <c r="P468" s="123" t="s">
        <v>300</v>
      </c>
    </row>
    <row r="469" spans="1:16" s="1" customFormat="1" x14ac:dyDescent="0.25">
      <c r="A469" s="14"/>
      <c r="B469" s="115" t="s">
        <v>355</v>
      </c>
      <c r="C469" s="115"/>
      <c r="D469" s="115"/>
      <c r="E469" s="115"/>
      <c r="F469" s="115"/>
      <c r="G469" s="115"/>
      <c r="H469" s="115"/>
      <c r="I469" s="115"/>
      <c r="J469" s="115"/>
      <c r="K469" s="115"/>
      <c r="L469" s="115"/>
      <c r="M469" s="115"/>
      <c r="N469" s="115"/>
      <c r="O469" s="115"/>
      <c r="P469" s="115"/>
    </row>
    <row r="470" spans="1:16" s="1" customFormat="1" x14ac:dyDescent="0.25">
      <c r="A470" s="14"/>
      <c r="B470" s="118">
        <v>2022</v>
      </c>
      <c r="C470" s="119">
        <v>6782</v>
      </c>
      <c r="D470" s="119">
        <v>1228</v>
      </c>
      <c r="E470" s="125"/>
      <c r="F470" s="126"/>
      <c r="G470" s="125"/>
      <c r="H470" s="119">
        <v>508</v>
      </c>
      <c r="I470" s="123" t="s">
        <v>301</v>
      </c>
      <c r="J470" s="119">
        <v>3507</v>
      </c>
      <c r="K470" s="119">
        <v>510</v>
      </c>
      <c r="L470" s="125"/>
      <c r="M470" s="126"/>
      <c r="N470" s="125"/>
      <c r="O470" s="122" t="s">
        <v>159</v>
      </c>
      <c r="P470" s="120"/>
    </row>
    <row r="471" spans="1:16" s="1" customFormat="1" x14ac:dyDescent="0.25">
      <c r="A471" s="14"/>
      <c r="B471" s="121">
        <v>2021</v>
      </c>
      <c r="C471" s="122">
        <v>6184</v>
      </c>
      <c r="D471" s="122">
        <v>1021</v>
      </c>
      <c r="E471" s="122">
        <v>812</v>
      </c>
      <c r="F471" s="127"/>
      <c r="G471" s="128"/>
      <c r="H471" s="122">
        <v>739</v>
      </c>
      <c r="I471" s="123" t="s">
        <v>300</v>
      </c>
      <c r="J471" s="122">
        <v>3213</v>
      </c>
      <c r="K471" s="122">
        <v>425</v>
      </c>
      <c r="L471" s="122">
        <v>389</v>
      </c>
      <c r="M471" s="127"/>
      <c r="N471" s="128"/>
      <c r="O471" s="122">
        <v>279</v>
      </c>
      <c r="P471" s="123" t="s">
        <v>300</v>
      </c>
    </row>
    <row r="472" spans="1:16" s="1" customFormat="1" x14ac:dyDescent="0.25">
      <c r="A472" s="14"/>
      <c r="B472" s="115" t="s">
        <v>67</v>
      </c>
      <c r="C472" s="115"/>
      <c r="D472" s="115"/>
      <c r="E472" s="115"/>
      <c r="F472" s="115"/>
      <c r="G472" s="115"/>
      <c r="H472" s="115"/>
      <c r="I472" s="115"/>
      <c r="J472" s="115"/>
      <c r="K472" s="115"/>
      <c r="L472" s="115"/>
      <c r="M472" s="115"/>
      <c r="N472" s="115"/>
      <c r="O472" s="115"/>
      <c r="P472" s="115"/>
    </row>
    <row r="473" spans="1:16" s="1" customFormat="1" x14ac:dyDescent="0.25">
      <c r="A473" s="14"/>
      <c r="B473" s="118">
        <v>2022</v>
      </c>
      <c r="C473" s="119">
        <v>3680</v>
      </c>
      <c r="D473" s="119">
        <v>535</v>
      </c>
      <c r="E473" s="125"/>
      <c r="F473" s="126"/>
      <c r="G473" s="125"/>
      <c r="H473" s="119">
        <v>314</v>
      </c>
      <c r="I473" s="123" t="s">
        <v>301</v>
      </c>
      <c r="J473" s="119">
        <v>1459</v>
      </c>
      <c r="K473" s="119">
        <v>172</v>
      </c>
      <c r="L473" s="125"/>
      <c r="M473" s="126"/>
      <c r="N473" s="125"/>
      <c r="O473" s="122" t="s">
        <v>159</v>
      </c>
      <c r="P473" s="120"/>
    </row>
    <row r="474" spans="1:16" s="1" customFormat="1" x14ac:dyDescent="0.25">
      <c r="A474" s="14"/>
      <c r="B474" s="121">
        <v>2021</v>
      </c>
      <c r="C474" s="122">
        <v>3459</v>
      </c>
      <c r="D474" s="122">
        <v>422</v>
      </c>
      <c r="E474" s="122">
        <v>333</v>
      </c>
      <c r="F474" s="127"/>
      <c r="G474" s="128"/>
      <c r="H474" s="122">
        <v>336</v>
      </c>
      <c r="I474" s="123" t="s">
        <v>300</v>
      </c>
      <c r="J474" s="122">
        <v>1356</v>
      </c>
      <c r="K474" s="122">
        <v>128</v>
      </c>
      <c r="L474" s="122">
        <v>113</v>
      </c>
      <c r="M474" s="127"/>
      <c r="N474" s="128"/>
      <c r="O474" s="122">
        <v>84</v>
      </c>
      <c r="P474" s="123" t="s">
        <v>300</v>
      </c>
    </row>
    <row r="475" spans="1:16" s="1" customFormat="1" x14ac:dyDescent="0.25">
      <c r="A475" s="14"/>
      <c r="B475" s="115" t="s">
        <v>68</v>
      </c>
      <c r="C475" s="115"/>
      <c r="D475" s="115"/>
      <c r="E475" s="115"/>
      <c r="F475" s="115"/>
      <c r="G475" s="115"/>
      <c r="H475" s="115"/>
      <c r="I475" s="115"/>
      <c r="J475" s="115"/>
      <c r="K475" s="115"/>
      <c r="L475" s="115"/>
      <c r="M475" s="115"/>
      <c r="N475" s="115"/>
      <c r="O475" s="115"/>
      <c r="P475" s="115"/>
    </row>
    <row r="476" spans="1:16" s="1" customFormat="1" x14ac:dyDescent="0.25">
      <c r="A476" s="14"/>
      <c r="B476" s="118">
        <v>2022</v>
      </c>
      <c r="C476" s="119">
        <v>7895</v>
      </c>
      <c r="D476" s="119">
        <v>1378</v>
      </c>
      <c r="E476" s="125"/>
      <c r="F476" s="126"/>
      <c r="G476" s="125"/>
      <c r="H476" s="119">
        <v>713</v>
      </c>
      <c r="I476" s="123" t="s">
        <v>301</v>
      </c>
      <c r="J476" s="119">
        <v>2883</v>
      </c>
      <c r="K476" s="119">
        <v>345</v>
      </c>
      <c r="L476" s="125"/>
      <c r="M476" s="126"/>
      <c r="N476" s="125"/>
      <c r="O476" s="122" t="s">
        <v>159</v>
      </c>
      <c r="P476" s="120"/>
    </row>
    <row r="477" spans="1:16" s="1" customFormat="1" x14ac:dyDescent="0.25">
      <c r="A477" s="14"/>
      <c r="B477" s="121">
        <v>2021</v>
      </c>
      <c r="C477" s="122">
        <v>7212</v>
      </c>
      <c r="D477" s="122">
        <v>1091</v>
      </c>
      <c r="E477" s="122">
        <v>873</v>
      </c>
      <c r="F477" s="127"/>
      <c r="G477" s="128"/>
      <c r="H477" s="122">
        <v>766</v>
      </c>
      <c r="I477" s="123" t="s">
        <v>300</v>
      </c>
      <c r="J477" s="122">
        <v>2779</v>
      </c>
      <c r="K477" s="122">
        <v>308</v>
      </c>
      <c r="L477" s="122">
        <v>273</v>
      </c>
      <c r="M477" s="127"/>
      <c r="N477" s="128"/>
      <c r="O477" s="122">
        <v>259</v>
      </c>
      <c r="P477" s="123" t="s">
        <v>300</v>
      </c>
    </row>
    <row r="478" spans="1:16" s="1" customFormat="1" x14ac:dyDescent="0.25">
      <c r="A478" s="14"/>
      <c r="B478" s="115" t="s">
        <v>394</v>
      </c>
      <c r="C478" s="115"/>
      <c r="D478" s="115"/>
      <c r="E478" s="115"/>
      <c r="F478" s="115"/>
      <c r="G478" s="115"/>
      <c r="H478" s="115"/>
      <c r="I478" s="115"/>
      <c r="J478" s="115"/>
      <c r="K478" s="115"/>
      <c r="L478" s="115"/>
      <c r="M478" s="115"/>
      <c r="N478" s="115"/>
      <c r="O478" s="115"/>
      <c r="P478" s="115"/>
    </row>
    <row r="479" spans="1:16" s="1" customFormat="1" x14ac:dyDescent="0.25">
      <c r="A479" s="14"/>
      <c r="B479" s="118">
        <v>2022</v>
      </c>
      <c r="C479" s="119">
        <v>1859</v>
      </c>
      <c r="D479" s="119">
        <v>285</v>
      </c>
      <c r="E479" s="125"/>
      <c r="F479" s="126"/>
      <c r="G479" s="125"/>
      <c r="H479" s="119">
        <v>193</v>
      </c>
      <c r="I479" s="123" t="s">
        <v>301</v>
      </c>
      <c r="J479" s="119">
        <v>547</v>
      </c>
      <c r="K479" s="119">
        <v>61</v>
      </c>
      <c r="L479" s="125"/>
      <c r="M479" s="126"/>
      <c r="N479" s="125"/>
      <c r="O479" s="122" t="s">
        <v>159</v>
      </c>
      <c r="P479" s="120"/>
    </row>
    <row r="480" spans="1:16" s="1" customFormat="1" x14ac:dyDescent="0.25">
      <c r="A480" s="14"/>
      <c r="B480" s="121">
        <v>2021</v>
      </c>
      <c r="C480" s="122">
        <v>1758</v>
      </c>
      <c r="D480" s="122">
        <v>250</v>
      </c>
      <c r="E480" s="122">
        <v>186</v>
      </c>
      <c r="F480" s="127"/>
      <c r="G480" s="128"/>
      <c r="H480" s="122">
        <v>188</v>
      </c>
      <c r="I480" s="123" t="s">
        <v>300</v>
      </c>
      <c r="J480" s="122">
        <v>509</v>
      </c>
      <c r="K480" s="122">
        <v>46</v>
      </c>
      <c r="L480" s="122">
        <v>44</v>
      </c>
      <c r="M480" s="127"/>
      <c r="N480" s="128"/>
      <c r="O480" s="122">
        <v>32</v>
      </c>
      <c r="P480" s="123" t="s">
        <v>300</v>
      </c>
    </row>
    <row r="481" spans="1:16" s="1" customFormat="1" x14ac:dyDescent="0.25">
      <c r="A481" s="14"/>
      <c r="B481" s="115" t="s">
        <v>412</v>
      </c>
      <c r="C481" s="115"/>
      <c r="D481" s="115"/>
      <c r="E481" s="115"/>
      <c r="F481" s="115"/>
      <c r="G481" s="115"/>
      <c r="H481" s="115"/>
      <c r="I481" s="115"/>
      <c r="J481" s="115"/>
      <c r="K481" s="115"/>
      <c r="L481" s="115"/>
      <c r="M481" s="115"/>
      <c r="N481" s="115"/>
      <c r="O481" s="115"/>
      <c r="P481" s="115"/>
    </row>
    <row r="482" spans="1:16" s="1" customFormat="1" x14ac:dyDescent="0.25">
      <c r="A482" s="14"/>
      <c r="B482" s="118">
        <v>2022</v>
      </c>
      <c r="C482" s="119">
        <v>1575</v>
      </c>
      <c r="D482" s="119">
        <v>198</v>
      </c>
      <c r="E482" s="125"/>
      <c r="F482" s="126"/>
      <c r="G482" s="125"/>
      <c r="H482" s="119">
        <v>96</v>
      </c>
      <c r="I482" s="123" t="s">
        <v>301</v>
      </c>
      <c r="J482" s="119">
        <v>872</v>
      </c>
      <c r="K482" s="119">
        <v>102</v>
      </c>
      <c r="L482" s="125"/>
      <c r="M482" s="126"/>
      <c r="N482" s="125"/>
      <c r="O482" s="122" t="s">
        <v>159</v>
      </c>
      <c r="P482" s="120"/>
    </row>
    <row r="483" spans="1:16" s="1" customFormat="1" x14ac:dyDescent="0.25">
      <c r="A483" s="14"/>
      <c r="B483" s="121">
        <v>2021</v>
      </c>
      <c r="C483" s="122">
        <v>1466</v>
      </c>
      <c r="D483" s="122">
        <v>177</v>
      </c>
      <c r="E483" s="122">
        <v>149</v>
      </c>
      <c r="F483" s="127"/>
      <c r="G483" s="128"/>
      <c r="H483" s="122">
        <v>105</v>
      </c>
      <c r="I483" s="123" t="s">
        <v>300</v>
      </c>
      <c r="J483" s="122">
        <v>812</v>
      </c>
      <c r="K483" s="122">
        <v>87</v>
      </c>
      <c r="L483" s="122">
        <v>76</v>
      </c>
      <c r="M483" s="127"/>
      <c r="N483" s="128"/>
      <c r="O483" s="122">
        <v>53</v>
      </c>
      <c r="P483" s="123" t="s">
        <v>300</v>
      </c>
    </row>
    <row r="484" spans="1:16" s="1" customFormat="1" x14ac:dyDescent="0.25">
      <c r="A484" s="14"/>
      <c r="B484" s="157" t="s">
        <v>69</v>
      </c>
      <c r="C484" s="114"/>
      <c r="D484" s="114"/>
      <c r="E484" s="114"/>
      <c r="F484" s="114"/>
      <c r="G484" s="114"/>
      <c r="H484" s="114"/>
      <c r="I484" s="114"/>
      <c r="J484" s="114"/>
      <c r="K484" s="114"/>
      <c r="L484" s="114"/>
      <c r="M484" s="114"/>
      <c r="N484" s="114"/>
      <c r="O484" s="114"/>
      <c r="P484" s="114"/>
    </row>
    <row r="485" spans="1:16" s="1" customFormat="1" x14ac:dyDescent="0.25">
      <c r="A485" s="14"/>
      <c r="B485" s="115" t="s">
        <v>205</v>
      </c>
      <c r="C485" s="115"/>
      <c r="D485" s="115"/>
      <c r="E485" s="115"/>
      <c r="F485" s="115"/>
      <c r="G485" s="115"/>
      <c r="H485" s="115"/>
      <c r="I485" s="115"/>
      <c r="J485" s="115"/>
      <c r="K485" s="115"/>
      <c r="L485" s="115"/>
      <c r="M485" s="115"/>
      <c r="N485" s="115"/>
      <c r="O485" s="115"/>
      <c r="P485" s="115"/>
    </row>
    <row r="486" spans="1:16" s="1" customFormat="1" x14ac:dyDescent="0.25">
      <c r="A486" s="14"/>
      <c r="B486" s="118">
        <v>2022</v>
      </c>
      <c r="C486" s="119">
        <v>217173</v>
      </c>
      <c r="D486" s="119">
        <v>19821</v>
      </c>
      <c r="E486" s="125"/>
      <c r="F486" s="126"/>
      <c r="G486" s="125"/>
      <c r="H486" s="119">
        <v>17387</v>
      </c>
      <c r="I486" s="123" t="s">
        <v>301</v>
      </c>
      <c r="J486" s="119">
        <v>96807</v>
      </c>
      <c r="K486" s="119">
        <v>6068</v>
      </c>
      <c r="L486" s="125"/>
      <c r="M486" s="126"/>
      <c r="N486" s="125"/>
      <c r="O486" s="122" t="s">
        <v>159</v>
      </c>
      <c r="P486" s="120"/>
    </row>
    <row r="487" spans="1:16" s="1" customFormat="1" x14ac:dyDescent="0.25">
      <c r="A487" s="14"/>
      <c r="B487" s="121">
        <v>2021</v>
      </c>
      <c r="C487" s="122">
        <v>215729</v>
      </c>
      <c r="D487" s="122">
        <v>20055</v>
      </c>
      <c r="E487" s="122">
        <v>15522</v>
      </c>
      <c r="F487" s="127"/>
      <c r="G487" s="128"/>
      <c r="H487" s="122">
        <v>18241</v>
      </c>
      <c r="I487" s="123" t="s">
        <v>300</v>
      </c>
      <c r="J487" s="122">
        <v>96672</v>
      </c>
      <c r="K487" s="122">
        <v>6180</v>
      </c>
      <c r="L487" s="122">
        <v>5425</v>
      </c>
      <c r="M487" s="127"/>
      <c r="N487" s="128"/>
      <c r="O487" s="122">
        <v>6663</v>
      </c>
      <c r="P487" s="123" t="s">
        <v>300</v>
      </c>
    </row>
    <row r="488" spans="1:16" s="1" customFormat="1" x14ac:dyDescent="0.25">
      <c r="A488" s="14"/>
      <c r="B488" s="121">
        <v>2020</v>
      </c>
      <c r="C488" s="122">
        <v>215033</v>
      </c>
      <c r="D488" s="122">
        <v>18474</v>
      </c>
      <c r="E488" s="122">
        <v>14652</v>
      </c>
      <c r="F488" s="122">
        <v>11784</v>
      </c>
      <c r="G488" s="128"/>
      <c r="H488" s="122">
        <v>18680</v>
      </c>
      <c r="I488" s="123"/>
      <c r="J488" s="122">
        <v>102062</v>
      </c>
      <c r="K488" s="122">
        <v>6393</v>
      </c>
      <c r="L488" s="122">
        <v>5182</v>
      </c>
      <c r="M488" s="122">
        <v>4449</v>
      </c>
      <c r="N488" s="128"/>
      <c r="O488" s="122">
        <v>10969</v>
      </c>
      <c r="P488" s="123"/>
    </row>
    <row r="489" spans="1:16" s="1" customFormat="1" x14ac:dyDescent="0.25">
      <c r="A489" s="14"/>
      <c r="B489" s="121">
        <v>2019</v>
      </c>
      <c r="C489" s="122">
        <v>218440</v>
      </c>
      <c r="D489" s="122">
        <v>21383</v>
      </c>
      <c r="E489" s="122">
        <v>16939</v>
      </c>
      <c r="F489" s="122">
        <v>13782</v>
      </c>
      <c r="G489" s="128"/>
      <c r="H489" s="122">
        <v>21834</v>
      </c>
      <c r="I489" s="123"/>
      <c r="J489" s="122">
        <v>103943</v>
      </c>
      <c r="K489" s="122">
        <v>8090</v>
      </c>
      <c r="L489" s="122">
        <v>6940</v>
      </c>
      <c r="M489" s="122">
        <v>5836</v>
      </c>
      <c r="N489" s="128"/>
      <c r="O489" s="122">
        <v>8910</v>
      </c>
      <c r="P489" s="123"/>
    </row>
    <row r="490" spans="1:16" s="1" customFormat="1" x14ac:dyDescent="0.25">
      <c r="A490" s="14"/>
      <c r="B490" s="121">
        <v>2018</v>
      </c>
      <c r="C490" s="122">
        <v>217831</v>
      </c>
      <c r="D490" s="122">
        <v>22558</v>
      </c>
      <c r="E490" s="124">
        <v>18171</v>
      </c>
      <c r="F490" s="122">
        <v>14666</v>
      </c>
      <c r="G490" s="128"/>
      <c r="H490" s="122">
        <v>21039</v>
      </c>
      <c r="I490" s="123"/>
      <c r="J490" s="122">
        <v>103940</v>
      </c>
      <c r="K490" s="122">
        <v>7661</v>
      </c>
      <c r="L490" s="122">
        <v>6604</v>
      </c>
      <c r="M490" s="122">
        <v>5533</v>
      </c>
      <c r="N490" s="128"/>
      <c r="O490" s="122">
        <v>8195</v>
      </c>
      <c r="P490" s="123"/>
    </row>
    <row r="491" spans="1:16" s="1" customFormat="1" x14ac:dyDescent="0.25">
      <c r="A491" s="14"/>
      <c r="B491" s="121">
        <v>2017</v>
      </c>
      <c r="C491" s="122">
        <v>219190</v>
      </c>
      <c r="D491" s="122">
        <v>22445</v>
      </c>
      <c r="E491" s="122">
        <v>16440</v>
      </c>
      <c r="F491" s="124">
        <v>13083</v>
      </c>
      <c r="G491" s="122">
        <v>8677</v>
      </c>
      <c r="H491" s="122">
        <v>22261</v>
      </c>
      <c r="I491" s="123"/>
      <c r="J491" s="122">
        <v>104707</v>
      </c>
      <c r="K491" s="122">
        <v>8009</v>
      </c>
      <c r="L491" s="122">
        <v>6924</v>
      </c>
      <c r="M491" s="124">
        <v>5839</v>
      </c>
      <c r="N491" s="122">
        <v>3999</v>
      </c>
      <c r="O491" s="122">
        <v>8050</v>
      </c>
      <c r="P491" s="123"/>
    </row>
    <row r="492" spans="1:16" s="1" customFormat="1" x14ac:dyDescent="0.25">
      <c r="A492" s="14"/>
      <c r="B492" s="121">
        <v>2016</v>
      </c>
      <c r="C492" s="122">
        <v>220359</v>
      </c>
      <c r="D492" s="122">
        <v>23564</v>
      </c>
      <c r="E492" s="122">
        <v>17848</v>
      </c>
      <c r="F492" s="124">
        <v>14007</v>
      </c>
      <c r="G492" s="122">
        <v>9226</v>
      </c>
      <c r="H492" s="122">
        <v>23110</v>
      </c>
      <c r="I492" s="123"/>
      <c r="J492" s="122">
        <v>105450</v>
      </c>
      <c r="K492" s="122">
        <v>8563</v>
      </c>
      <c r="L492" s="122">
        <v>7487</v>
      </c>
      <c r="M492" s="124">
        <v>6334</v>
      </c>
      <c r="N492" s="122">
        <v>4259</v>
      </c>
      <c r="O492" s="122">
        <v>8623</v>
      </c>
      <c r="P492" s="123"/>
    </row>
    <row r="493" spans="1:16" s="1" customFormat="1" x14ac:dyDescent="0.25">
      <c r="A493" s="14"/>
      <c r="B493" s="121">
        <v>2015</v>
      </c>
      <c r="C493" s="122">
        <v>222034</v>
      </c>
      <c r="D493" s="122">
        <v>25991</v>
      </c>
      <c r="E493" s="122">
        <v>19963</v>
      </c>
      <c r="F493" s="122">
        <v>15873</v>
      </c>
      <c r="G493" s="122">
        <v>10175</v>
      </c>
      <c r="H493" s="122">
        <v>24439</v>
      </c>
      <c r="I493" s="123"/>
      <c r="J493" s="122">
        <v>106298</v>
      </c>
      <c r="K493" s="122">
        <v>9672</v>
      </c>
      <c r="L493" s="122">
        <v>8578</v>
      </c>
      <c r="M493" s="124">
        <v>7289</v>
      </c>
      <c r="N493" s="122">
        <v>5040</v>
      </c>
      <c r="O493" s="122">
        <v>9185</v>
      </c>
      <c r="P493" s="123"/>
    </row>
    <row r="494" spans="1:16" s="1" customFormat="1" x14ac:dyDescent="0.25">
      <c r="A494" s="14"/>
      <c r="B494" s="121">
        <v>2014</v>
      </c>
      <c r="C494" s="122">
        <v>221846</v>
      </c>
      <c r="D494" s="122">
        <v>25476</v>
      </c>
      <c r="E494" s="122">
        <v>19441</v>
      </c>
      <c r="F494" s="122">
        <v>15244</v>
      </c>
      <c r="G494" s="122">
        <v>9658</v>
      </c>
      <c r="H494" s="122">
        <v>24944</v>
      </c>
      <c r="I494" s="123"/>
      <c r="J494" s="122">
        <v>106478</v>
      </c>
      <c r="K494" s="122">
        <v>9680</v>
      </c>
      <c r="L494" s="122">
        <v>8450</v>
      </c>
      <c r="M494" s="124">
        <v>7128</v>
      </c>
      <c r="N494" s="122">
        <v>4953</v>
      </c>
      <c r="O494" s="122">
        <v>9687</v>
      </c>
      <c r="P494" s="123"/>
    </row>
    <row r="495" spans="1:16" s="1" customFormat="1" x14ac:dyDescent="0.25">
      <c r="A495" s="28"/>
      <c r="B495" s="121">
        <v>2013</v>
      </c>
      <c r="C495" s="122">
        <v>226644</v>
      </c>
      <c r="D495" s="122">
        <v>28293</v>
      </c>
      <c r="E495" s="122">
        <v>22082</v>
      </c>
      <c r="F495" s="122">
        <v>17740</v>
      </c>
      <c r="G495" s="122">
        <v>11593</v>
      </c>
      <c r="H495" s="122">
        <v>27082</v>
      </c>
      <c r="I495" s="123"/>
      <c r="J495" s="122">
        <v>106818</v>
      </c>
      <c r="K495" s="122">
        <v>10405</v>
      </c>
      <c r="L495" s="122">
        <v>9270</v>
      </c>
      <c r="M495" s="122">
        <v>7934</v>
      </c>
      <c r="N495" s="122">
        <v>5528</v>
      </c>
      <c r="O495" s="122">
        <v>10047</v>
      </c>
      <c r="P495" s="123"/>
    </row>
    <row r="496" spans="1:16" s="1" customFormat="1" x14ac:dyDescent="0.25">
      <c r="A496" s="14"/>
      <c r="B496" s="121">
        <v>2012</v>
      </c>
      <c r="C496" s="122">
        <v>232625</v>
      </c>
      <c r="D496" s="122">
        <v>23077</v>
      </c>
      <c r="E496" s="122">
        <v>17306</v>
      </c>
      <c r="F496" s="122">
        <v>13273</v>
      </c>
      <c r="G496" s="122">
        <v>8429</v>
      </c>
      <c r="H496" s="122">
        <v>33646</v>
      </c>
      <c r="I496" s="123"/>
      <c r="J496" s="122">
        <v>108953</v>
      </c>
      <c r="K496" s="122">
        <v>8043</v>
      </c>
      <c r="L496" s="122">
        <v>6940</v>
      </c>
      <c r="M496" s="122">
        <v>5739</v>
      </c>
      <c r="N496" s="122">
        <v>3878</v>
      </c>
      <c r="O496" s="122">
        <v>12480</v>
      </c>
      <c r="P496" s="123"/>
    </row>
    <row r="497" spans="1:16" s="1" customFormat="1" x14ac:dyDescent="0.25">
      <c r="A497" s="14"/>
      <c r="B497" s="121">
        <v>2011</v>
      </c>
      <c r="C497" s="122">
        <v>243873</v>
      </c>
      <c r="D497" s="122">
        <v>23860</v>
      </c>
      <c r="E497" s="122">
        <v>17631</v>
      </c>
      <c r="F497" s="122">
        <v>13240</v>
      </c>
      <c r="G497" s="122">
        <v>8078</v>
      </c>
      <c r="H497" s="122">
        <v>33894</v>
      </c>
      <c r="I497" s="123"/>
      <c r="J497" s="122">
        <v>114211</v>
      </c>
      <c r="K497" s="122">
        <v>8756</v>
      </c>
      <c r="L497" s="122">
        <v>7440</v>
      </c>
      <c r="M497" s="122">
        <v>6019</v>
      </c>
      <c r="N497" s="122">
        <v>3905</v>
      </c>
      <c r="O497" s="122">
        <v>13048</v>
      </c>
      <c r="P497" s="123"/>
    </row>
    <row r="498" spans="1:16" s="1" customFormat="1" x14ac:dyDescent="0.25">
      <c r="A498" s="14"/>
      <c r="B498" s="121">
        <v>2010</v>
      </c>
      <c r="C498" s="122">
        <v>251463</v>
      </c>
      <c r="D498" s="122">
        <v>22528</v>
      </c>
      <c r="E498" s="122">
        <v>16929</v>
      </c>
      <c r="F498" s="122">
        <v>12589</v>
      </c>
      <c r="G498" s="122">
        <v>7223</v>
      </c>
      <c r="H498" s="122">
        <v>31914</v>
      </c>
      <c r="I498" s="123"/>
      <c r="J498" s="122">
        <v>117234</v>
      </c>
      <c r="K498" s="122">
        <v>11525</v>
      </c>
      <c r="L498" s="122">
        <v>9923</v>
      </c>
      <c r="M498" s="122">
        <v>8102</v>
      </c>
      <c r="N498" s="122">
        <v>5030</v>
      </c>
      <c r="O498" s="122">
        <v>11815</v>
      </c>
      <c r="P498" s="123"/>
    </row>
    <row r="499" spans="1:16" s="1" customFormat="1" x14ac:dyDescent="0.25">
      <c r="A499" s="14"/>
      <c r="B499" s="121">
        <v>2009</v>
      </c>
      <c r="C499" s="122">
        <v>265645</v>
      </c>
      <c r="D499" s="122">
        <v>24475</v>
      </c>
      <c r="E499" s="122">
        <v>17924</v>
      </c>
      <c r="F499" s="122">
        <v>13426</v>
      </c>
      <c r="G499" s="122">
        <v>7383</v>
      </c>
      <c r="H499" s="122">
        <v>35921</v>
      </c>
      <c r="I499" s="123"/>
      <c r="J499" s="122">
        <v>115920</v>
      </c>
      <c r="K499" s="122">
        <v>9502</v>
      </c>
      <c r="L499" s="122">
        <v>8061</v>
      </c>
      <c r="M499" s="122">
        <v>6689</v>
      </c>
      <c r="N499" s="122">
        <v>3983</v>
      </c>
      <c r="O499" s="122">
        <v>11720</v>
      </c>
      <c r="P499" s="123"/>
    </row>
    <row r="500" spans="1:16" s="1" customFormat="1" x14ac:dyDescent="0.25">
      <c r="A500" s="14"/>
      <c r="B500" s="121">
        <v>2008</v>
      </c>
      <c r="C500" s="122">
        <v>276418</v>
      </c>
      <c r="D500" s="122">
        <v>29965</v>
      </c>
      <c r="E500" s="122">
        <v>22551</v>
      </c>
      <c r="F500" s="122">
        <v>16058</v>
      </c>
      <c r="G500" s="122">
        <v>8409</v>
      </c>
      <c r="H500" s="122">
        <v>35122</v>
      </c>
      <c r="I500" s="123"/>
      <c r="J500" s="122">
        <v>119252</v>
      </c>
      <c r="K500" s="122">
        <v>10802</v>
      </c>
      <c r="L500" s="122">
        <v>8640</v>
      </c>
      <c r="M500" s="122">
        <v>7094</v>
      </c>
      <c r="N500" s="122">
        <v>4171</v>
      </c>
      <c r="O500" s="122">
        <v>11989</v>
      </c>
      <c r="P500" s="123"/>
    </row>
    <row r="501" spans="1:16" s="1" customFormat="1" x14ac:dyDescent="0.25">
      <c r="A501" s="14"/>
      <c r="B501" s="157" t="s">
        <v>3</v>
      </c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4"/>
      <c r="N501" s="114"/>
      <c r="O501" s="114"/>
      <c r="P501" s="114"/>
    </row>
    <row r="502" spans="1:16" s="1" customFormat="1" x14ac:dyDescent="0.25">
      <c r="A502" s="14"/>
      <c r="B502" s="115" t="s">
        <v>70</v>
      </c>
      <c r="C502" s="115"/>
      <c r="D502" s="115"/>
      <c r="E502" s="115"/>
      <c r="F502" s="115"/>
      <c r="G502" s="115"/>
      <c r="H502" s="115"/>
      <c r="I502" s="115"/>
      <c r="J502" s="115"/>
      <c r="K502" s="115"/>
      <c r="L502" s="115"/>
      <c r="M502" s="115"/>
      <c r="N502" s="115"/>
      <c r="O502" s="115"/>
      <c r="P502" s="115"/>
    </row>
    <row r="503" spans="1:16" s="1" customFormat="1" x14ac:dyDescent="0.25">
      <c r="A503" s="14"/>
      <c r="B503" s="118">
        <v>2022</v>
      </c>
      <c r="C503" s="119">
        <v>112595</v>
      </c>
      <c r="D503" s="119">
        <v>13368</v>
      </c>
      <c r="E503" s="125"/>
      <c r="F503" s="126"/>
      <c r="G503" s="125"/>
      <c r="H503" s="119">
        <v>12858</v>
      </c>
      <c r="I503" s="123" t="s">
        <v>301</v>
      </c>
      <c r="J503" s="119">
        <v>11657</v>
      </c>
      <c r="K503" s="119">
        <v>633</v>
      </c>
      <c r="L503" s="125"/>
      <c r="M503" s="126"/>
      <c r="N503" s="125"/>
      <c r="O503" s="122" t="s">
        <v>159</v>
      </c>
      <c r="P503" s="120"/>
    </row>
    <row r="504" spans="1:16" s="1" customFormat="1" x14ac:dyDescent="0.25">
      <c r="A504" s="14"/>
      <c r="B504" s="121">
        <v>2021</v>
      </c>
      <c r="C504" s="122">
        <v>112178</v>
      </c>
      <c r="D504" s="122">
        <v>13263</v>
      </c>
      <c r="E504" s="122">
        <v>9368</v>
      </c>
      <c r="F504" s="127"/>
      <c r="G504" s="128"/>
      <c r="H504" s="122">
        <v>12738</v>
      </c>
      <c r="I504" s="123" t="s">
        <v>300</v>
      </c>
      <c r="J504" s="122">
        <v>12351</v>
      </c>
      <c r="K504" s="122">
        <v>548</v>
      </c>
      <c r="L504" s="122">
        <v>386</v>
      </c>
      <c r="M504" s="127"/>
      <c r="N504" s="128"/>
      <c r="O504" s="122">
        <v>1909</v>
      </c>
      <c r="P504" s="123" t="s">
        <v>300</v>
      </c>
    </row>
    <row r="505" spans="1:16" s="1" customFormat="1" x14ac:dyDescent="0.25">
      <c r="A505" s="14"/>
      <c r="B505" s="121">
        <v>2020</v>
      </c>
      <c r="C505" s="122">
        <v>113238</v>
      </c>
      <c r="D505" s="122">
        <v>11846</v>
      </c>
      <c r="E505" s="122">
        <v>8615</v>
      </c>
      <c r="F505" s="122">
        <v>6411</v>
      </c>
      <c r="G505" s="128"/>
      <c r="H505" s="122">
        <v>13881</v>
      </c>
      <c r="I505" s="123"/>
      <c r="J505" s="122">
        <v>18706</v>
      </c>
      <c r="K505" s="122">
        <v>1177</v>
      </c>
      <c r="L505" s="122">
        <v>497</v>
      </c>
      <c r="M505" s="122">
        <v>364</v>
      </c>
      <c r="N505" s="128"/>
      <c r="O505" s="122">
        <v>6508</v>
      </c>
      <c r="P505" s="123"/>
    </row>
    <row r="506" spans="1:16" s="1" customFormat="1" x14ac:dyDescent="0.25">
      <c r="A506" s="14"/>
      <c r="B506" s="121">
        <v>2019</v>
      </c>
      <c r="C506" s="122">
        <v>117536</v>
      </c>
      <c r="D506" s="122">
        <v>13483</v>
      </c>
      <c r="E506" s="122">
        <v>9809</v>
      </c>
      <c r="F506" s="122">
        <v>7303</v>
      </c>
      <c r="G506" s="128"/>
      <c r="H506" s="122">
        <v>15773</v>
      </c>
      <c r="I506" s="123"/>
      <c r="J506" s="122">
        <v>20800</v>
      </c>
      <c r="K506" s="122">
        <v>1540</v>
      </c>
      <c r="L506" s="122">
        <v>1077</v>
      </c>
      <c r="M506" s="122">
        <v>616</v>
      </c>
      <c r="N506" s="128"/>
      <c r="O506" s="122">
        <v>3558</v>
      </c>
      <c r="P506" s="123"/>
    </row>
    <row r="507" spans="1:16" s="1" customFormat="1" x14ac:dyDescent="0.25">
      <c r="A507" s="14"/>
      <c r="B507" s="121">
        <v>2018</v>
      </c>
      <c r="C507" s="122">
        <v>119313</v>
      </c>
      <c r="D507" s="122">
        <v>15254</v>
      </c>
      <c r="E507" s="124">
        <v>11533</v>
      </c>
      <c r="F507" s="122">
        <v>8876</v>
      </c>
      <c r="G507" s="128"/>
      <c r="H507" s="122">
        <v>15477</v>
      </c>
      <c r="I507" s="123"/>
      <c r="J507" s="122">
        <v>22533</v>
      </c>
      <c r="K507" s="122">
        <v>1795</v>
      </c>
      <c r="L507" s="122">
        <v>1318</v>
      </c>
      <c r="M507" s="122">
        <v>960</v>
      </c>
      <c r="N507" s="128"/>
      <c r="O507" s="122">
        <v>3290</v>
      </c>
      <c r="P507" s="123"/>
    </row>
    <row r="508" spans="1:16" s="1" customFormat="1" x14ac:dyDescent="0.25">
      <c r="A508" s="14"/>
      <c r="B508" s="121">
        <v>2017</v>
      </c>
      <c r="C508" s="122">
        <v>121797</v>
      </c>
      <c r="D508" s="122">
        <v>15336</v>
      </c>
      <c r="E508" s="122">
        <v>10014</v>
      </c>
      <c r="F508" s="124">
        <v>7411</v>
      </c>
      <c r="G508" s="122">
        <v>4354</v>
      </c>
      <c r="H508" s="122">
        <v>16450</v>
      </c>
      <c r="I508" s="123"/>
      <c r="J508" s="122">
        <v>23688</v>
      </c>
      <c r="K508" s="122">
        <v>1849</v>
      </c>
      <c r="L508" s="122">
        <v>1402</v>
      </c>
      <c r="M508" s="124">
        <v>1065</v>
      </c>
      <c r="N508" s="122">
        <v>438</v>
      </c>
      <c r="O508" s="122">
        <v>2868</v>
      </c>
      <c r="P508" s="123"/>
    </row>
    <row r="509" spans="1:16" s="1" customFormat="1" x14ac:dyDescent="0.25">
      <c r="A509" s="14"/>
      <c r="B509" s="121">
        <v>2016</v>
      </c>
      <c r="C509" s="122">
        <v>123625</v>
      </c>
      <c r="D509" s="122">
        <v>16055</v>
      </c>
      <c r="E509" s="122">
        <v>11003</v>
      </c>
      <c r="F509" s="124">
        <v>7945</v>
      </c>
      <c r="G509" s="122">
        <v>4573</v>
      </c>
      <c r="H509" s="122">
        <v>16840</v>
      </c>
      <c r="I509" s="123"/>
      <c r="J509" s="122">
        <v>24970</v>
      </c>
      <c r="K509" s="122">
        <v>2242</v>
      </c>
      <c r="L509" s="122">
        <v>1749</v>
      </c>
      <c r="M509" s="124">
        <v>1378</v>
      </c>
      <c r="N509" s="122">
        <v>556</v>
      </c>
      <c r="O509" s="122">
        <v>3100</v>
      </c>
      <c r="P509" s="123"/>
    </row>
    <row r="510" spans="1:16" s="1" customFormat="1" x14ac:dyDescent="0.25">
      <c r="A510" s="14"/>
      <c r="B510" s="121">
        <v>2015</v>
      </c>
      <c r="C510" s="122">
        <v>125506</v>
      </c>
      <c r="D510" s="122">
        <v>17631</v>
      </c>
      <c r="E510" s="122">
        <v>12287</v>
      </c>
      <c r="F510" s="122">
        <v>9113</v>
      </c>
      <c r="G510" s="122">
        <v>5118</v>
      </c>
      <c r="H510" s="122">
        <v>17510</v>
      </c>
      <c r="I510" s="123"/>
      <c r="J510" s="122">
        <v>25857</v>
      </c>
      <c r="K510" s="122">
        <v>2373</v>
      </c>
      <c r="L510" s="122">
        <v>1867</v>
      </c>
      <c r="M510" s="124">
        <v>1498</v>
      </c>
      <c r="N510" s="122">
        <v>800</v>
      </c>
      <c r="O510" s="122">
        <v>3187</v>
      </c>
      <c r="P510" s="123"/>
    </row>
    <row r="511" spans="1:16" s="1" customFormat="1" x14ac:dyDescent="0.25">
      <c r="A511" s="14"/>
      <c r="B511" s="121">
        <v>2014</v>
      </c>
      <c r="C511" s="122">
        <v>126521</v>
      </c>
      <c r="D511" s="122">
        <v>17066</v>
      </c>
      <c r="E511" s="122">
        <v>11802</v>
      </c>
      <c r="F511" s="122">
        <v>8600</v>
      </c>
      <c r="G511" s="122">
        <v>4802</v>
      </c>
      <c r="H511" s="122">
        <v>17984</v>
      </c>
      <c r="I511" s="123"/>
      <c r="J511" s="122">
        <v>27195</v>
      </c>
      <c r="K511" s="122">
        <v>2422</v>
      </c>
      <c r="L511" s="122">
        <v>1851</v>
      </c>
      <c r="M511" s="124">
        <v>1472</v>
      </c>
      <c r="N511" s="122">
        <v>850</v>
      </c>
      <c r="O511" s="122">
        <v>3683</v>
      </c>
      <c r="P511" s="123"/>
    </row>
    <row r="512" spans="1:16" s="1" customFormat="1" x14ac:dyDescent="0.25">
      <c r="A512" s="28"/>
      <c r="B512" s="121">
        <v>2013</v>
      </c>
      <c r="C512" s="122">
        <v>132010</v>
      </c>
      <c r="D512" s="122">
        <v>19866</v>
      </c>
      <c r="E512" s="122">
        <v>14286</v>
      </c>
      <c r="F512" s="122">
        <v>10811</v>
      </c>
      <c r="G512" s="122">
        <v>6437</v>
      </c>
      <c r="H512" s="122">
        <v>19449</v>
      </c>
      <c r="I512" s="123"/>
      <c r="J512" s="122">
        <v>28118</v>
      </c>
      <c r="K512" s="122">
        <v>3258</v>
      </c>
      <c r="L512" s="122">
        <v>2635</v>
      </c>
      <c r="M512" s="122">
        <v>2119</v>
      </c>
      <c r="N512" s="122">
        <v>1282</v>
      </c>
      <c r="O512" s="122">
        <v>3462</v>
      </c>
      <c r="P512" s="123"/>
    </row>
    <row r="513" spans="1:16" s="1" customFormat="1" x14ac:dyDescent="0.25">
      <c r="A513" s="14"/>
      <c r="B513" s="121">
        <v>2012</v>
      </c>
      <c r="C513" s="122">
        <v>137873</v>
      </c>
      <c r="D513" s="122">
        <v>16053</v>
      </c>
      <c r="E513" s="122">
        <v>10959</v>
      </c>
      <c r="F513" s="122">
        <v>7890</v>
      </c>
      <c r="G513" s="122">
        <v>4568</v>
      </c>
      <c r="H513" s="122">
        <v>25281</v>
      </c>
      <c r="I513" s="123"/>
      <c r="J513" s="122">
        <v>29702</v>
      </c>
      <c r="K513" s="122">
        <v>2232</v>
      </c>
      <c r="L513" s="122">
        <v>1690</v>
      </c>
      <c r="M513" s="122">
        <v>1355</v>
      </c>
      <c r="N513" s="122">
        <v>773</v>
      </c>
      <c r="O513" s="122">
        <v>4861</v>
      </c>
      <c r="P513" s="123"/>
    </row>
    <row r="514" spans="1:16" s="1" customFormat="1" x14ac:dyDescent="0.25">
      <c r="A514" s="14"/>
      <c r="B514" s="121">
        <v>2011</v>
      </c>
      <c r="C514" s="122">
        <v>147130</v>
      </c>
      <c r="D514" s="122">
        <v>16483</v>
      </c>
      <c r="E514" s="122">
        <v>10943</v>
      </c>
      <c r="F514" s="122">
        <v>7563</v>
      </c>
      <c r="G514" s="122">
        <v>4168</v>
      </c>
      <c r="H514" s="122">
        <v>24921</v>
      </c>
      <c r="I514" s="123"/>
      <c r="J514" s="122">
        <v>32058</v>
      </c>
      <c r="K514" s="122">
        <v>2424</v>
      </c>
      <c r="L514" s="122">
        <v>1781</v>
      </c>
      <c r="M514" s="122">
        <v>1326</v>
      </c>
      <c r="N514" s="122">
        <v>730</v>
      </c>
      <c r="O514" s="122">
        <v>4408</v>
      </c>
      <c r="P514" s="123"/>
    </row>
    <row r="515" spans="1:16" s="1" customFormat="1" x14ac:dyDescent="0.25">
      <c r="A515" s="14"/>
      <c r="B515" s="121">
        <v>2010</v>
      </c>
      <c r="C515" s="122">
        <v>153960</v>
      </c>
      <c r="D515" s="122">
        <v>15751</v>
      </c>
      <c r="E515" s="122">
        <v>10732</v>
      </c>
      <c r="F515" s="122">
        <v>7306</v>
      </c>
      <c r="G515" s="122">
        <v>3720</v>
      </c>
      <c r="H515" s="122">
        <v>23819</v>
      </c>
      <c r="I515" s="123"/>
      <c r="J515" s="122">
        <v>33402</v>
      </c>
      <c r="K515" s="122">
        <v>5201</v>
      </c>
      <c r="L515" s="122">
        <v>4317</v>
      </c>
      <c r="M515" s="122">
        <v>3481</v>
      </c>
      <c r="N515" s="122">
        <v>2031</v>
      </c>
      <c r="O515" s="122">
        <v>3863</v>
      </c>
      <c r="P515" s="123"/>
    </row>
    <row r="516" spans="1:16" s="1" customFormat="1" x14ac:dyDescent="0.25">
      <c r="A516" s="14"/>
      <c r="B516" s="121">
        <v>2009</v>
      </c>
      <c r="C516" s="122">
        <v>166220</v>
      </c>
      <c r="D516" s="122">
        <v>17543</v>
      </c>
      <c r="E516" s="122">
        <v>11691</v>
      </c>
      <c r="F516" s="122">
        <v>8043</v>
      </c>
      <c r="G516" s="122">
        <v>3899</v>
      </c>
      <c r="H516" s="122">
        <v>27494</v>
      </c>
      <c r="I516" s="123"/>
      <c r="J516" s="122">
        <v>31116</v>
      </c>
      <c r="K516" s="122">
        <v>3441</v>
      </c>
      <c r="L516" s="122">
        <v>2656</v>
      </c>
      <c r="M516" s="122">
        <v>2126</v>
      </c>
      <c r="N516" s="122">
        <v>1145</v>
      </c>
      <c r="O516" s="122">
        <v>4451</v>
      </c>
      <c r="P516" s="123"/>
    </row>
    <row r="517" spans="1:16" s="1" customFormat="1" x14ac:dyDescent="0.25">
      <c r="A517" s="14"/>
      <c r="B517" s="121">
        <v>2008</v>
      </c>
      <c r="C517" s="122">
        <v>175493</v>
      </c>
      <c r="D517" s="122">
        <v>21981</v>
      </c>
      <c r="E517" s="122">
        <v>15315</v>
      </c>
      <c r="F517" s="122">
        <v>9817</v>
      </c>
      <c r="G517" s="122">
        <v>4433</v>
      </c>
      <c r="H517" s="122">
        <v>26695</v>
      </c>
      <c r="I517" s="123"/>
      <c r="J517" s="122">
        <v>32635</v>
      </c>
      <c r="K517" s="122">
        <v>3823</v>
      </c>
      <c r="L517" s="122">
        <v>2426</v>
      </c>
      <c r="M517" s="122">
        <v>1837</v>
      </c>
      <c r="N517" s="122">
        <v>993</v>
      </c>
      <c r="O517" s="122">
        <v>4256</v>
      </c>
      <c r="P517" s="123"/>
    </row>
    <row r="518" spans="1:16" s="1" customFormat="1" x14ac:dyDescent="0.25">
      <c r="A518" s="14"/>
      <c r="B518" s="115" t="s">
        <v>71</v>
      </c>
      <c r="C518" s="115"/>
      <c r="D518" s="115"/>
      <c r="E518" s="115"/>
      <c r="F518" s="115"/>
      <c r="G518" s="115"/>
      <c r="H518" s="115"/>
      <c r="I518" s="115"/>
      <c r="J518" s="115"/>
      <c r="K518" s="115"/>
      <c r="L518" s="115"/>
      <c r="M518" s="115"/>
      <c r="N518" s="115"/>
      <c r="O518" s="115"/>
      <c r="P518" s="115"/>
    </row>
    <row r="519" spans="1:16" s="1" customFormat="1" x14ac:dyDescent="0.25">
      <c r="A519" s="14"/>
      <c r="B519" s="118">
        <v>2022</v>
      </c>
      <c r="C519" s="119">
        <v>104578</v>
      </c>
      <c r="D519" s="119">
        <v>6453</v>
      </c>
      <c r="E519" s="125"/>
      <c r="F519" s="126"/>
      <c r="G519" s="125"/>
      <c r="H519" s="119">
        <v>4529</v>
      </c>
      <c r="I519" s="123" t="s">
        <v>301</v>
      </c>
      <c r="J519" s="119">
        <v>85150</v>
      </c>
      <c r="K519" s="119">
        <v>5435</v>
      </c>
      <c r="L519" s="125"/>
      <c r="M519" s="126"/>
      <c r="N519" s="125"/>
      <c r="O519" s="122" t="s">
        <v>159</v>
      </c>
      <c r="P519" s="120"/>
    </row>
    <row r="520" spans="1:16" s="1" customFormat="1" x14ac:dyDescent="0.25">
      <c r="A520" s="14"/>
      <c r="B520" s="121">
        <v>2021</v>
      </c>
      <c r="C520" s="122">
        <v>103551</v>
      </c>
      <c r="D520" s="122">
        <v>6792</v>
      </c>
      <c r="E520" s="122">
        <v>6154</v>
      </c>
      <c r="F520" s="127"/>
      <c r="G520" s="128"/>
      <c r="H520" s="122">
        <v>5503</v>
      </c>
      <c r="I520" s="123" t="s">
        <v>300</v>
      </c>
      <c r="J520" s="122">
        <v>84321</v>
      </c>
      <c r="K520" s="122">
        <v>5632</v>
      </c>
      <c r="L520" s="122">
        <v>5039</v>
      </c>
      <c r="M520" s="127"/>
      <c r="N520" s="128"/>
      <c r="O520" s="122">
        <v>4754</v>
      </c>
      <c r="P520" s="123" t="s">
        <v>300</v>
      </c>
    </row>
    <row r="521" spans="1:16" s="1" customFormat="1" x14ac:dyDescent="0.25">
      <c r="A521" s="14"/>
      <c r="B521" s="121">
        <v>2020</v>
      </c>
      <c r="C521" s="122">
        <v>101795</v>
      </c>
      <c r="D521" s="122">
        <v>6628</v>
      </c>
      <c r="E521" s="122">
        <v>6037</v>
      </c>
      <c r="F521" s="122">
        <v>5373</v>
      </c>
      <c r="G521" s="128"/>
      <c r="H521" s="122">
        <v>4799</v>
      </c>
      <c r="I521" s="123"/>
      <c r="J521" s="122">
        <v>83356</v>
      </c>
      <c r="K521" s="122">
        <v>5216</v>
      </c>
      <c r="L521" s="122">
        <v>4685</v>
      </c>
      <c r="M521" s="122">
        <v>4085</v>
      </c>
      <c r="N521" s="128"/>
      <c r="O521" s="122">
        <v>4461</v>
      </c>
      <c r="P521" s="123"/>
    </row>
    <row r="522" spans="1:16" s="1" customFormat="1" x14ac:dyDescent="0.25">
      <c r="A522" s="14"/>
      <c r="B522" s="121">
        <v>2019</v>
      </c>
      <c r="C522" s="122">
        <v>100904</v>
      </c>
      <c r="D522" s="122">
        <v>7900</v>
      </c>
      <c r="E522" s="122">
        <v>7130</v>
      </c>
      <c r="F522" s="122">
        <v>6479</v>
      </c>
      <c r="G522" s="128"/>
      <c r="H522" s="122">
        <v>6061</v>
      </c>
      <c r="I522" s="123"/>
      <c r="J522" s="122">
        <v>83143</v>
      </c>
      <c r="K522" s="122">
        <v>6550</v>
      </c>
      <c r="L522" s="122">
        <v>5863</v>
      </c>
      <c r="M522" s="122">
        <v>5220</v>
      </c>
      <c r="N522" s="128"/>
      <c r="O522" s="122">
        <v>5352</v>
      </c>
      <c r="P522" s="123"/>
    </row>
    <row r="523" spans="1:16" s="1" customFormat="1" x14ac:dyDescent="0.25">
      <c r="A523" s="14"/>
      <c r="B523" s="121">
        <v>2018</v>
      </c>
      <c r="C523" s="122">
        <v>98518</v>
      </c>
      <c r="D523" s="122">
        <v>7304</v>
      </c>
      <c r="E523" s="124">
        <v>6638</v>
      </c>
      <c r="F523" s="122">
        <v>5790</v>
      </c>
      <c r="G523" s="128"/>
      <c r="H523" s="122">
        <v>5562</v>
      </c>
      <c r="I523" s="123"/>
      <c r="J523" s="122">
        <v>81407</v>
      </c>
      <c r="K523" s="122">
        <v>5866</v>
      </c>
      <c r="L523" s="122">
        <v>5286</v>
      </c>
      <c r="M523" s="122">
        <v>4573</v>
      </c>
      <c r="N523" s="128"/>
      <c r="O523" s="122">
        <v>4905</v>
      </c>
      <c r="P523" s="123"/>
    </row>
    <row r="524" spans="1:16" s="1" customFormat="1" x14ac:dyDescent="0.25">
      <c r="A524" s="14"/>
      <c r="B524" s="121">
        <v>2017</v>
      </c>
      <c r="C524" s="122">
        <v>97393</v>
      </c>
      <c r="D524" s="122">
        <v>7109</v>
      </c>
      <c r="E524" s="122">
        <v>6426</v>
      </c>
      <c r="F524" s="124">
        <v>5672</v>
      </c>
      <c r="G524" s="122">
        <v>4323</v>
      </c>
      <c r="H524" s="122">
        <v>5811</v>
      </c>
      <c r="I524" s="123"/>
      <c r="J524" s="122">
        <v>81019</v>
      </c>
      <c r="K524" s="122">
        <v>6160</v>
      </c>
      <c r="L524" s="122">
        <v>5522</v>
      </c>
      <c r="M524" s="124">
        <v>4774</v>
      </c>
      <c r="N524" s="122">
        <v>3561</v>
      </c>
      <c r="O524" s="122">
        <v>5182</v>
      </c>
      <c r="P524" s="123"/>
    </row>
    <row r="525" spans="1:16" s="1" customFormat="1" x14ac:dyDescent="0.25">
      <c r="A525" s="14"/>
      <c r="B525" s="121">
        <v>2016</v>
      </c>
      <c r="C525" s="122">
        <v>96734</v>
      </c>
      <c r="D525" s="122">
        <v>7509</v>
      </c>
      <c r="E525" s="122">
        <v>6845</v>
      </c>
      <c r="F525" s="124">
        <v>6062</v>
      </c>
      <c r="G525" s="122">
        <v>4653</v>
      </c>
      <c r="H525" s="122">
        <v>6270</v>
      </c>
      <c r="I525" s="123"/>
      <c r="J525" s="122">
        <v>80480</v>
      </c>
      <c r="K525" s="122">
        <v>6321</v>
      </c>
      <c r="L525" s="122">
        <v>5738</v>
      </c>
      <c r="M525" s="124">
        <v>4956</v>
      </c>
      <c r="N525" s="122">
        <v>3703</v>
      </c>
      <c r="O525" s="122">
        <v>5523</v>
      </c>
      <c r="P525" s="123"/>
    </row>
    <row r="526" spans="1:16" s="1" customFormat="1" x14ac:dyDescent="0.25">
      <c r="A526" s="14"/>
      <c r="B526" s="121">
        <v>2015</v>
      </c>
      <c r="C526" s="122">
        <v>96528</v>
      </c>
      <c r="D526" s="122">
        <v>8360</v>
      </c>
      <c r="E526" s="122">
        <v>7676</v>
      </c>
      <c r="F526" s="122">
        <v>6760</v>
      </c>
      <c r="G526" s="122">
        <v>5057</v>
      </c>
      <c r="H526" s="122">
        <v>6929</v>
      </c>
      <c r="I526" s="123"/>
      <c r="J526" s="122">
        <v>80441</v>
      </c>
      <c r="K526" s="122">
        <v>7299</v>
      </c>
      <c r="L526" s="122">
        <v>6711</v>
      </c>
      <c r="M526" s="124">
        <v>5791</v>
      </c>
      <c r="N526" s="122">
        <v>4240</v>
      </c>
      <c r="O526" s="122">
        <v>5998</v>
      </c>
      <c r="P526" s="123"/>
    </row>
    <row r="527" spans="1:16" s="1" customFormat="1" x14ac:dyDescent="0.25">
      <c r="A527" s="14"/>
      <c r="B527" s="121">
        <v>2014</v>
      </c>
      <c r="C527" s="122">
        <v>95325</v>
      </c>
      <c r="D527" s="122">
        <v>8410</v>
      </c>
      <c r="E527" s="122">
        <v>7639</v>
      </c>
      <c r="F527" s="122">
        <v>6644</v>
      </c>
      <c r="G527" s="122">
        <v>4856</v>
      </c>
      <c r="H527" s="122">
        <v>6960</v>
      </c>
      <c r="I527" s="123"/>
      <c r="J527" s="122">
        <v>79283</v>
      </c>
      <c r="K527" s="122">
        <v>7258</v>
      </c>
      <c r="L527" s="122">
        <v>6599</v>
      </c>
      <c r="M527" s="124">
        <v>5656</v>
      </c>
      <c r="N527" s="122">
        <v>4103</v>
      </c>
      <c r="O527" s="122">
        <v>6004</v>
      </c>
      <c r="P527" s="123"/>
    </row>
    <row r="528" spans="1:16" s="1" customFormat="1" x14ac:dyDescent="0.25">
      <c r="A528" s="28"/>
      <c r="B528" s="121">
        <v>2013</v>
      </c>
      <c r="C528" s="122">
        <v>94634</v>
      </c>
      <c r="D528" s="122">
        <v>8427</v>
      </c>
      <c r="E528" s="122">
        <v>7796</v>
      </c>
      <c r="F528" s="122">
        <v>6929</v>
      </c>
      <c r="G528" s="122">
        <v>5156</v>
      </c>
      <c r="H528" s="122">
        <v>7633</v>
      </c>
      <c r="I528" s="123"/>
      <c r="J528" s="122">
        <v>78700</v>
      </c>
      <c r="K528" s="122">
        <v>7147</v>
      </c>
      <c r="L528" s="122">
        <v>6635</v>
      </c>
      <c r="M528" s="122">
        <v>5815</v>
      </c>
      <c r="N528" s="122">
        <v>4246</v>
      </c>
      <c r="O528" s="122">
        <v>6585</v>
      </c>
      <c r="P528" s="123"/>
    </row>
    <row r="529" spans="1:16" s="1" customFormat="1" x14ac:dyDescent="0.25">
      <c r="A529" s="14"/>
      <c r="B529" s="121">
        <v>2012</v>
      </c>
      <c r="C529" s="122">
        <v>94752</v>
      </c>
      <c r="D529" s="122">
        <v>7024</v>
      </c>
      <c r="E529" s="122">
        <v>6347</v>
      </c>
      <c r="F529" s="122">
        <v>5383</v>
      </c>
      <c r="G529" s="122">
        <v>3861</v>
      </c>
      <c r="H529" s="122">
        <v>8365</v>
      </c>
      <c r="I529" s="123"/>
      <c r="J529" s="122">
        <v>79251</v>
      </c>
      <c r="K529" s="122">
        <v>5811</v>
      </c>
      <c r="L529" s="122">
        <v>5250</v>
      </c>
      <c r="M529" s="122">
        <v>4384</v>
      </c>
      <c r="N529" s="122">
        <v>3105</v>
      </c>
      <c r="O529" s="122">
        <v>7619</v>
      </c>
      <c r="P529" s="123"/>
    </row>
    <row r="530" spans="1:16" s="1" customFormat="1" x14ac:dyDescent="0.25">
      <c r="A530" s="14"/>
      <c r="B530" s="121">
        <v>2011</v>
      </c>
      <c r="C530" s="122">
        <v>96743</v>
      </c>
      <c r="D530" s="122">
        <v>7377</v>
      </c>
      <c r="E530" s="122">
        <v>6688</v>
      </c>
      <c r="F530" s="122">
        <v>5677</v>
      </c>
      <c r="G530" s="122">
        <v>3910</v>
      </c>
      <c r="H530" s="122">
        <v>8973</v>
      </c>
      <c r="I530" s="123"/>
      <c r="J530" s="122">
        <v>82153</v>
      </c>
      <c r="K530" s="122">
        <v>6332</v>
      </c>
      <c r="L530" s="122">
        <v>5659</v>
      </c>
      <c r="M530" s="122">
        <v>4693</v>
      </c>
      <c r="N530" s="122">
        <v>3175</v>
      </c>
      <c r="O530" s="122">
        <v>8640</v>
      </c>
      <c r="P530" s="123"/>
    </row>
    <row r="531" spans="1:16" s="1" customFormat="1" x14ac:dyDescent="0.25">
      <c r="A531" s="14"/>
      <c r="B531" s="121">
        <v>2010</v>
      </c>
      <c r="C531" s="122">
        <v>97503</v>
      </c>
      <c r="D531" s="122">
        <v>6777</v>
      </c>
      <c r="E531" s="122">
        <v>6197</v>
      </c>
      <c r="F531" s="122">
        <v>5283</v>
      </c>
      <c r="G531" s="122">
        <v>3503</v>
      </c>
      <c r="H531" s="122">
        <v>8095</v>
      </c>
      <c r="I531" s="123"/>
      <c r="J531" s="122">
        <v>83832</v>
      </c>
      <c r="K531" s="122">
        <v>6324</v>
      </c>
      <c r="L531" s="122">
        <v>5606</v>
      </c>
      <c r="M531" s="122">
        <v>4621</v>
      </c>
      <c r="N531" s="122">
        <v>2999</v>
      </c>
      <c r="O531" s="122">
        <v>7952</v>
      </c>
      <c r="P531" s="123"/>
    </row>
    <row r="532" spans="1:16" s="1" customFormat="1" x14ac:dyDescent="0.25">
      <c r="A532" s="14"/>
      <c r="B532" s="121">
        <v>2009</v>
      </c>
      <c r="C532" s="122">
        <v>99425</v>
      </c>
      <c r="D532" s="122">
        <v>6932</v>
      </c>
      <c r="E532" s="122">
        <v>6233</v>
      </c>
      <c r="F532" s="122">
        <v>5383</v>
      </c>
      <c r="G532" s="122">
        <v>3484</v>
      </c>
      <c r="H532" s="122">
        <v>8427</v>
      </c>
      <c r="I532" s="123"/>
      <c r="J532" s="122">
        <v>84804</v>
      </c>
      <c r="K532" s="122">
        <v>6061</v>
      </c>
      <c r="L532" s="122">
        <v>5405</v>
      </c>
      <c r="M532" s="122">
        <v>4563</v>
      </c>
      <c r="N532" s="122">
        <v>2838</v>
      </c>
      <c r="O532" s="122">
        <v>7269</v>
      </c>
      <c r="P532" s="123"/>
    </row>
    <row r="533" spans="1:16" s="1" customFormat="1" x14ac:dyDescent="0.25">
      <c r="A533" s="14"/>
      <c r="B533" s="121">
        <v>2008</v>
      </c>
      <c r="C533" s="122">
        <v>100925</v>
      </c>
      <c r="D533" s="122">
        <v>7984</v>
      </c>
      <c r="E533" s="122">
        <v>7236</v>
      </c>
      <c r="F533" s="122">
        <v>6241</v>
      </c>
      <c r="G533" s="122">
        <v>3976</v>
      </c>
      <c r="H533" s="122">
        <v>8427</v>
      </c>
      <c r="I533" s="123"/>
      <c r="J533" s="122">
        <v>86617</v>
      </c>
      <c r="K533" s="122">
        <v>6979</v>
      </c>
      <c r="L533" s="122">
        <v>6214</v>
      </c>
      <c r="M533" s="122">
        <v>5257</v>
      </c>
      <c r="N533" s="122">
        <v>3178</v>
      </c>
      <c r="O533" s="122">
        <v>7733</v>
      </c>
      <c r="P533" s="123"/>
    </row>
    <row r="534" spans="1:16" s="1" customFormat="1" x14ac:dyDescent="0.25">
      <c r="A534" s="14"/>
      <c r="B534" s="157" t="s">
        <v>30</v>
      </c>
      <c r="C534" s="114"/>
      <c r="D534" s="114"/>
      <c r="E534" s="114"/>
      <c r="F534" s="114"/>
      <c r="G534" s="114"/>
      <c r="H534" s="114"/>
      <c r="I534" s="114"/>
      <c r="J534" s="114"/>
      <c r="K534" s="114"/>
      <c r="L534" s="114"/>
      <c r="M534" s="114"/>
      <c r="N534" s="114"/>
      <c r="O534" s="114"/>
      <c r="P534" s="114"/>
    </row>
    <row r="535" spans="1:16" s="1" customFormat="1" x14ac:dyDescent="0.25">
      <c r="A535" s="14"/>
      <c r="B535" s="115" t="s">
        <v>72</v>
      </c>
      <c r="C535" s="115"/>
      <c r="D535" s="115"/>
      <c r="E535" s="115"/>
      <c r="F535" s="115"/>
      <c r="G535" s="115"/>
      <c r="H535" s="115"/>
      <c r="I535" s="115"/>
      <c r="J535" s="115"/>
      <c r="K535" s="115"/>
      <c r="L535" s="115"/>
      <c r="M535" s="115"/>
      <c r="N535" s="115"/>
      <c r="O535" s="115"/>
      <c r="P535" s="115"/>
    </row>
    <row r="536" spans="1:16" s="1" customFormat="1" x14ac:dyDescent="0.25">
      <c r="A536" s="14"/>
      <c r="B536" s="118">
        <v>2022</v>
      </c>
      <c r="C536" s="119">
        <v>81876</v>
      </c>
      <c r="D536" s="119">
        <v>7158</v>
      </c>
      <c r="E536" s="125"/>
      <c r="F536" s="126"/>
      <c r="G536" s="125"/>
      <c r="H536" s="119">
        <v>6550</v>
      </c>
      <c r="I536" s="123" t="s">
        <v>301</v>
      </c>
      <c r="J536" s="119">
        <v>36286</v>
      </c>
      <c r="K536" s="119">
        <v>2218</v>
      </c>
      <c r="L536" s="125"/>
      <c r="M536" s="126"/>
      <c r="N536" s="125"/>
      <c r="O536" s="122" t="s">
        <v>159</v>
      </c>
      <c r="P536" s="120"/>
    </row>
    <row r="537" spans="1:16" s="1" customFormat="1" x14ac:dyDescent="0.25">
      <c r="A537" s="14"/>
      <c r="B537" s="121">
        <v>2021</v>
      </c>
      <c r="C537" s="122">
        <v>81285</v>
      </c>
      <c r="D537" s="122">
        <v>7469</v>
      </c>
      <c r="E537" s="122">
        <v>5893</v>
      </c>
      <c r="F537" s="127"/>
      <c r="G537" s="128"/>
      <c r="H537" s="122">
        <v>6373</v>
      </c>
      <c r="I537" s="123" t="s">
        <v>300</v>
      </c>
      <c r="J537" s="122">
        <v>36210</v>
      </c>
      <c r="K537" s="122">
        <v>2351</v>
      </c>
      <c r="L537" s="122">
        <v>2107</v>
      </c>
      <c r="M537" s="127"/>
      <c r="N537" s="128"/>
      <c r="O537" s="122">
        <v>2374</v>
      </c>
      <c r="P537" s="123" t="s">
        <v>300</v>
      </c>
    </row>
    <row r="538" spans="1:16" s="1" customFormat="1" x14ac:dyDescent="0.25">
      <c r="A538" s="14"/>
      <c r="B538" s="115" t="s">
        <v>73</v>
      </c>
      <c r="C538" s="115"/>
      <c r="D538" s="115"/>
      <c r="E538" s="115"/>
      <c r="F538" s="115"/>
      <c r="G538" s="115"/>
      <c r="H538" s="115"/>
      <c r="I538" s="115"/>
      <c r="J538" s="115"/>
      <c r="K538" s="115"/>
      <c r="L538" s="115"/>
      <c r="M538" s="115"/>
      <c r="N538" s="115"/>
      <c r="O538" s="115"/>
      <c r="P538" s="115"/>
    </row>
    <row r="539" spans="1:16" s="1" customFormat="1" x14ac:dyDescent="0.25">
      <c r="A539" s="14"/>
      <c r="B539" s="118">
        <v>2022</v>
      </c>
      <c r="C539" s="119">
        <v>36391</v>
      </c>
      <c r="D539" s="119">
        <v>2873</v>
      </c>
      <c r="E539" s="125"/>
      <c r="F539" s="126"/>
      <c r="G539" s="125"/>
      <c r="H539" s="119">
        <v>2759</v>
      </c>
      <c r="I539" s="123" t="s">
        <v>301</v>
      </c>
      <c r="J539" s="119">
        <v>16074</v>
      </c>
      <c r="K539" s="119">
        <v>798</v>
      </c>
      <c r="L539" s="125"/>
      <c r="M539" s="126"/>
      <c r="N539" s="125"/>
      <c r="O539" s="122" t="s">
        <v>159</v>
      </c>
      <c r="P539" s="120"/>
    </row>
    <row r="540" spans="1:16" s="1" customFormat="1" x14ac:dyDescent="0.25">
      <c r="A540" s="14"/>
      <c r="B540" s="121">
        <v>2021</v>
      </c>
      <c r="C540" s="122">
        <v>36514</v>
      </c>
      <c r="D540" s="122">
        <v>2888</v>
      </c>
      <c r="E540" s="122">
        <v>2219</v>
      </c>
      <c r="F540" s="127"/>
      <c r="G540" s="128"/>
      <c r="H540" s="122">
        <v>2918</v>
      </c>
      <c r="I540" s="123" t="s">
        <v>300</v>
      </c>
      <c r="J540" s="122">
        <v>16137</v>
      </c>
      <c r="K540" s="122">
        <v>857</v>
      </c>
      <c r="L540" s="122">
        <v>762</v>
      </c>
      <c r="M540" s="127"/>
      <c r="N540" s="128"/>
      <c r="O540" s="122">
        <v>987</v>
      </c>
      <c r="P540" s="123" t="s">
        <v>300</v>
      </c>
    </row>
    <row r="541" spans="1:16" s="1" customFormat="1" x14ac:dyDescent="0.25">
      <c r="A541" s="14"/>
      <c r="B541" s="115" t="s">
        <v>353</v>
      </c>
      <c r="C541" s="115"/>
      <c r="D541" s="115"/>
      <c r="E541" s="115"/>
      <c r="F541" s="115"/>
      <c r="G541" s="115"/>
      <c r="H541" s="115"/>
      <c r="I541" s="115"/>
      <c r="J541" s="115"/>
      <c r="K541" s="115"/>
      <c r="L541" s="115"/>
      <c r="M541" s="115"/>
      <c r="N541" s="115"/>
      <c r="O541" s="115"/>
      <c r="P541" s="115"/>
    </row>
    <row r="542" spans="1:16" s="1" customFormat="1" x14ac:dyDescent="0.25">
      <c r="A542" s="14"/>
      <c r="B542" s="118">
        <v>2022</v>
      </c>
      <c r="C542" s="119">
        <v>18492</v>
      </c>
      <c r="D542" s="119">
        <v>1603</v>
      </c>
      <c r="E542" s="125"/>
      <c r="F542" s="126"/>
      <c r="G542" s="125"/>
      <c r="H542" s="119">
        <v>1529</v>
      </c>
      <c r="I542" s="123" t="s">
        <v>301</v>
      </c>
      <c r="J542" s="119">
        <v>7965</v>
      </c>
      <c r="K542" s="119">
        <v>457</v>
      </c>
      <c r="L542" s="125"/>
      <c r="M542" s="126"/>
      <c r="N542" s="125"/>
      <c r="O542" s="122" t="s">
        <v>159</v>
      </c>
      <c r="P542" s="120"/>
    </row>
    <row r="543" spans="1:16" s="1" customFormat="1" x14ac:dyDescent="0.25">
      <c r="A543" s="14"/>
      <c r="B543" s="121">
        <v>2021</v>
      </c>
      <c r="C543" s="122">
        <v>18328</v>
      </c>
      <c r="D543" s="122">
        <v>1596</v>
      </c>
      <c r="E543" s="122">
        <v>1220</v>
      </c>
      <c r="F543" s="127"/>
      <c r="G543" s="128"/>
      <c r="H543" s="122">
        <v>1427</v>
      </c>
      <c r="I543" s="123" t="s">
        <v>300</v>
      </c>
      <c r="J543" s="122">
        <v>7964</v>
      </c>
      <c r="K543" s="122">
        <v>464</v>
      </c>
      <c r="L543" s="122">
        <v>397</v>
      </c>
      <c r="M543" s="127"/>
      <c r="N543" s="128"/>
      <c r="O543" s="122">
        <v>524</v>
      </c>
      <c r="P543" s="123" t="s">
        <v>300</v>
      </c>
    </row>
    <row r="544" spans="1:16" s="1" customFormat="1" x14ac:dyDescent="0.25">
      <c r="A544" s="14"/>
      <c r="B544" s="115" t="s">
        <v>352</v>
      </c>
      <c r="C544" s="115"/>
      <c r="D544" s="115"/>
      <c r="E544" s="115"/>
      <c r="F544" s="115"/>
      <c r="G544" s="115"/>
      <c r="H544" s="115"/>
      <c r="I544" s="115"/>
      <c r="J544" s="115"/>
      <c r="K544" s="115"/>
      <c r="L544" s="115"/>
      <c r="M544" s="115"/>
      <c r="N544" s="115"/>
      <c r="O544" s="115"/>
      <c r="P544" s="115"/>
    </row>
    <row r="545" spans="1:16" s="1" customFormat="1" x14ac:dyDescent="0.25">
      <c r="A545" s="14"/>
      <c r="B545" s="118">
        <v>2022</v>
      </c>
      <c r="C545" s="119">
        <v>39791</v>
      </c>
      <c r="D545" s="119">
        <v>3979</v>
      </c>
      <c r="E545" s="125"/>
      <c r="F545" s="126"/>
      <c r="G545" s="125"/>
      <c r="H545" s="119">
        <v>3132</v>
      </c>
      <c r="I545" s="123" t="s">
        <v>301</v>
      </c>
      <c r="J545" s="119">
        <v>19659</v>
      </c>
      <c r="K545" s="119">
        <v>1439</v>
      </c>
      <c r="L545" s="125"/>
      <c r="M545" s="126"/>
      <c r="N545" s="125"/>
      <c r="O545" s="122" t="s">
        <v>159</v>
      </c>
      <c r="P545" s="120"/>
    </row>
    <row r="546" spans="1:16" s="1" customFormat="1" x14ac:dyDescent="0.25">
      <c r="A546" s="14"/>
      <c r="B546" s="121">
        <v>2021</v>
      </c>
      <c r="C546" s="122">
        <v>39571</v>
      </c>
      <c r="D546" s="122">
        <v>4143</v>
      </c>
      <c r="E546" s="122">
        <v>3177</v>
      </c>
      <c r="F546" s="127"/>
      <c r="G546" s="128"/>
      <c r="H546" s="122">
        <v>3843</v>
      </c>
      <c r="I546" s="123" t="s">
        <v>300</v>
      </c>
      <c r="J546" s="122">
        <v>19658</v>
      </c>
      <c r="K546" s="122">
        <v>1433</v>
      </c>
      <c r="L546" s="122">
        <v>1225</v>
      </c>
      <c r="M546" s="127"/>
      <c r="N546" s="128"/>
      <c r="O546" s="122">
        <v>1576</v>
      </c>
      <c r="P546" s="123" t="s">
        <v>300</v>
      </c>
    </row>
    <row r="547" spans="1:16" s="1" customFormat="1" x14ac:dyDescent="0.25">
      <c r="A547" s="14"/>
      <c r="B547" s="115" t="s">
        <v>351</v>
      </c>
      <c r="C547" s="115"/>
      <c r="D547" s="115"/>
      <c r="E547" s="115"/>
      <c r="F547" s="115"/>
      <c r="G547" s="115"/>
      <c r="H547" s="115"/>
      <c r="I547" s="115"/>
      <c r="J547" s="115"/>
      <c r="K547" s="115"/>
      <c r="L547" s="115"/>
      <c r="M547" s="115"/>
      <c r="N547" s="115"/>
      <c r="O547" s="115"/>
      <c r="P547" s="115"/>
    </row>
    <row r="548" spans="1:16" s="1" customFormat="1" x14ac:dyDescent="0.25">
      <c r="A548" s="14"/>
      <c r="B548" s="118">
        <v>2022</v>
      </c>
      <c r="C548" s="119">
        <v>12850</v>
      </c>
      <c r="D548" s="119">
        <v>1462</v>
      </c>
      <c r="E548" s="125"/>
      <c r="F548" s="126"/>
      <c r="G548" s="125"/>
      <c r="H548" s="119">
        <v>1124</v>
      </c>
      <c r="I548" s="123" t="s">
        <v>301</v>
      </c>
      <c r="J548" s="119">
        <v>5314</v>
      </c>
      <c r="K548" s="119">
        <v>443</v>
      </c>
      <c r="L548" s="125"/>
      <c r="M548" s="126"/>
      <c r="N548" s="125"/>
      <c r="O548" s="122" t="s">
        <v>159</v>
      </c>
      <c r="P548" s="120"/>
    </row>
    <row r="549" spans="1:16" s="1" customFormat="1" x14ac:dyDescent="0.25">
      <c r="A549" s="14"/>
      <c r="B549" s="121">
        <v>2021</v>
      </c>
      <c r="C549" s="122">
        <v>12690</v>
      </c>
      <c r="D549" s="122">
        <v>1456</v>
      </c>
      <c r="E549" s="122">
        <v>1102</v>
      </c>
      <c r="F549" s="127"/>
      <c r="G549" s="128"/>
      <c r="H549" s="122">
        <v>1300</v>
      </c>
      <c r="I549" s="123" t="s">
        <v>300</v>
      </c>
      <c r="J549" s="122">
        <v>5236</v>
      </c>
      <c r="K549" s="122">
        <v>393</v>
      </c>
      <c r="L549" s="122">
        <v>338</v>
      </c>
      <c r="M549" s="127"/>
      <c r="N549" s="128"/>
      <c r="O549" s="122">
        <v>426</v>
      </c>
      <c r="P549" s="123" t="s">
        <v>300</v>
      </c>
    </row>
    <row r="550" spans="1:16" s="1" customFormat="1" x14ac:dyDescent="0.25">
      <c r="A550" s="14"/>
      <c r="B550" s="115" t="s">
        <v>74</v>
      </c>
      <c r="C550" s="115"/>
      <c r="D550" s="115"/>
      <c r="E550" s="115"/>
      <c r="F550" s="115"/>
      <c r="G550" s="115"/>
      <c r="H550" s="115"/>
      <c r="I550" s="115"/>
      <c r="J550" s="115"/>
      <c r="K550" s="115"/>
      <c r="L550" s="115"/>
      <c r="M550" s="115"/>
      <c r="N550" s="115"/>
      <c r="O550" s="115"/>
      <c r="P550" s="115"/>
    </row>
    <row r="551" spans="1:16" s="1" customFormat="1" x14ac:dyDescent="0.25">
      <c r="A551" s="14"/>
      <c r="B551" s="118">
        <v>2022</v>
      </c>
      <c r="C551" s="119">
        <v>9801</v>
      </c>
      <c r="D551" s="119">
        <v>831</v>
      </c>
      <c r="E551" s="125"/>
      <c r="F551" s="126"/>
      <c r="G551" s="125"/>
      <c r="H551" s="119">
        <v>804</v>
      </c>
      <c r="I551" s="123" t="s">
        <v>301</v>
      </c>
      <c r="J551" s="119">
        <v>3978</v>
      </c>
      <c r="K551" s="119">
        <v>217</v>
      </c>
      <c r="L551" s="125"/>
      <c r="M551" s="126"/>
      <c r="N551" s="125"/>
      <c r="O551" s="122" t="s">
        <v>159</v>
      </c>
      <c r="P551" s="120"/>
    </row>
    <row r="552" spans="1:16" s="1" customFormat="1" x14ac:dyDescent="0.25">
      <c r="A552" s="14"/>
      <c r="B552" s="121">
        <v>2021</v>
      </c>
      <c r="C552" s="122">
        <v>9719</v>
      </c>
      <c r="D552" s="122">
        <v>769</v>
      </c>
      <c r="E552" s="122">
        <v>595</v>
      </c>
      <c r="F552" s="127"/>
      <c r="G552" s="128"/>
      <c r="H552" s="122">
        <v>788</v>
      </c>
      <c r="I552" s="123" t="s">
        <v>300</v>
      </c>
      <c r="J552" s="122">
        <v>3996</v>
      </c>
      <c r="K552" s="122">
        <v>218</v>
      </c>
      <c r="L552" s="122">
        <v>187</v>
      </c>
      <c r="M552" s="127"/>
      <c r="N552" s="128"/>
      <c r="O552" s="122">
        <v>280</v>
      </c>
      <c r="P552" s="123" t="s">
        <v>300</v>
      </c>
    </row>
    <row r="553" spans="1:16" s="1" customFormat="1" x14ac:dyDescent="0.25">
      <c r="A553" s="14"/>
      <c r="B553" s="115" t="s">
        <v>75</v>
      </c>
      <c r="C553" s="115"/>
      <c r="D553" s="115"/>
      <c r="E553" s="115"/>
      <c r="F553" s="115"/>
      <c r="G553" s="115"/>
      <c r="H553" s="115"/>
      <c r="I553" s="115"/>
      <c r="J553" s="115"/>
      <c r="K553" s="115"/>
      <c r="L553" s="115"/>
      <c r="M553" s="115"/>
      <c r="N553" s="115"/>
      <c r="O553" s="115"/>
      <c r="P553" s="115"/>
    </row>
    <row r="554" spans="1:16" s="1" customFormat="1" x14ac:dyDescent="0.25">
      <c r="A554" s="14"/>
      <c r="B554" s="118">
        <v>2022</v>
      </c>
      <c r="C554" s="119">
        <v>10817</v>
      </c>
      <c r="D554" s="119">
        <v>1155</v>
      </c>
      <c r="E554" s="125"/>
      <c r="F554" s="126"/>
      <c r="G554" s="125"/>
      <c r="H554" s="119">
        <v>939</v>
      </c>
      <c r="I554" s="123" t="s">
        <v>301</v>
      </c>
      <c r="J554" s="119">
        <v>4084</v>
      </c>
      <c r="K554" s="119">
        <v>295</v>
      </c>
      <c r="L554" s="125"/>
      <c r="M554" s="126"/>
      <c r="N554" s="125"/>
      <c r="O554" s="122" t="s">
        <v>159</v>
      </c>
      <c r="P554" s="120"/>
    </row>
    <row r="555" spans="1:16" s="1" customFormat="1" x14ac:dyDescent="0.25">
      <c r="A555" s="14"/>
      <c r="B555" s="121">
        <v>2021</v>
      </c>
      <c r="C555" s="122">
        <v>10601</v>
      </c>
      <c r="D555" s="122">
        <v>1070</v>
      </c>
      <c r="E555" s="122">
        <v>802</v>
      </c>
      <c r="F555" s="127"/>
      <c r="G555" s="128"/>
      <c r="H555" s="122">
        <v>965</v>
      </c>
      <c r="I555" s="123" t="s">
        <v>300</v>
      </c>
      <c r="J555" s="122">
        <v>4033</v>
      </c>
      <c r="K555" s="122">
        <v>259</v>
      </c>
      <c r="L555" s="122">
        <v>231</v>
      </c>
      <c r="M555" s="127"/>
      <c r="N555" s="128"/>
      <c r="O555" s="122">
        <v>273</v>
      </c>
      <c r="P555" s="123" t="s">
        <v>300</v>
      </c>
    </row>
    <row r="556" spans="1:16" s="1" customFormat="1" x14ac:dyDescent="0.25">
      <c r="A556" s="14"/>
      <c r="B556" s="115" t="s">
        <v>395</v>
      </c>
      <c r="C556" s="115"/>
      <c r="D556" s="115"/>
      <c r="E556" s="115"/>
      <c r="F556" s="115"/>
      <c r="G556" s="115"/>
      <c r="H556" s="115"/>
      <c r="I556" s="115"/>
      <c r="J556" s="115"/>
      <c r="K556" s="115"/>
      <c r="L556" s="115"/>
      <c r="M556" s="115"/>
      <c r="N556" s="115"/>
      <c r="O556" s="115"/>
      <c r="P556" s="115"/>
    </row>
    <row r="557" spans="1:16" s="1" customFormat="1" x14ac:dyDescent="0.25">
      <c r="A557" s="14"/>
      <c r="B557" s="118">
        <v>2022</v>
      </c>
      <c r="C557" s="119">
        <v>3480</v>
      </c>
      <c r="D557" s="119">
        <v>333</v>
      </c>
      <c r="E557" s="125"/>
      <c r="F557" s="126"/>
      <c r="G557" s="125"/>
      <c r="H557" s="119">
        <v>247</v>
      </c>
      <c r="I557" s="123" t="s">
        <v>301</v>
      </c>
      <c r="J557" s="119">
        <v>1606</v>
      </c>
      <c r="K557" s="119">
        <v>78</v>
      </c>
      <c r="L557" s="125"/>
      <c r="M557" s="126"/>
      <c r="N557" s="125"/>
      <c r="O557" s="122" t="s">
        <v>159</v>
      </c>
      <c r="P557" s="120"/>
    </row>
    <row r="558" spans="1:16" s="1" customFormat="1" x14ac:dyDescent="0.25">
      <c r="A558" s="14"/>
      <c r="B558" s="121">
        <v>2021</v>
      </c>
      <c r="C558" s="122">
        <v>3443</v>
      </c>
      <c r="D558" s="122">
        <v>298</v>
      </c>
      <c r="E558" s="122">
        <v>231</v>
      </c>
      <c r="F558" s="127"/>
      <c r="G558" s="128"/>
      <c r="H558" s="122">
        <v>302</v>
      </c>
      <c r="I558" s="123" t="s">
        <v>300</v>
      </c>
      <c r="J558" s="122">
        <v>1582</v>
      </c>
      <c r="K558" s="122">
        <v>82</v>
      </c>
      <c r="L558" s="122">
        <v>74</v>
      </c>
      <c r="M558" s="127"/>
      <c r="N558" s="128"/>
      <c r="O558" s="122">
        <v>77</v>
      </c>
      <c r="P558" s="123" t="s">
        <v>300</v>
      </c>
    </row>
    <row r="559" spans="1:16" s="1" customFormat="1" x14ac:dyDescent="0.25">
      <c r="A559" s="14"/>
      <c r="B559" s="115" t="s">
        <v>413</v>
      </c>
      <c r="C559" s="115"/>
      <c r="D559" s="115"/>
      <c r="E559" s="115"/>
      <c r="F559" s="115"/>
      <c r="G559" s="115"/>
      <c r="H559" s="115"/>
      <c r="I559" s="115"/>
      <c r="J559" s="115"/>
      <c r="K559" s="115"/>
      <c r="L559" s="115"/>
      <c r="M559" s="115"/>
      <c r="N559" s="115"/>
      <c r="O559" s="115"/>
      <c r="P559" s="115"/>
    </row>
    <row r="560" spans="1:16" s="1" customFormat="1" x14ac:dyDescent="0.25">
      <c r="A560" s="14"/>
      <c r="B560" s="118">
        <v>2022</v>
      </c>
      <c r="C560" s="119">
        <v>3675</v>
      </c>
      <c r="D560" s="119">
        <v>427</v>
      </c>
      <c r="E560" s="125"/>
      <c r="F560" s="126"/>
      <c r="G560" s="125"/>
      <c r="H560" s="119">
        <v>303</v>
      </c>
      <c r="I560" s="123" t="s">
        <v>301</v>
      </c>
      <c r="J560" s="119">
        <v>1841</v>
      </c>
      <c r="K560" s="119">
        <v>123</v>
      </c>
      <c r="L560" s="125"/>
      <c r="M560" s="126"/>
      <c r="N560" s="125"/>
      <c r="O560" s="122" t="s">
        <v>159</v>
      </c>
      <c r="P560" s="120"/>
    </row>
    <row r="561" spans="1:16" s="1" customFormat="1" x14ac:dyDescent="0.25">
      <c r="A561" s="14"/>
      <c r="B561" s="121">
        <v>2021</v>
      </c>
      <c r="C561" s="122">
        <v>3578</v>
      </c>
      <c r="D561" s="122">
        <v>366</v>
      </c>
      <c r="E561" s="122">
        <v>283</v>
      </c>
      <c r="F561" s="127"/>
      <c r="G561" s="128"/>
      <c r="H561" s="122">
        <v>325</v>
      </c>
      <c r="I561" s="123" t="s">
        <v>300</v>
      </c>
      <c r="J561" s="122">
        <v>1856</v>
      </c>
      <c r="K561" s="122">
        <v>123</v>
      </c>
      <c r="L561" s="122">
        <v>104</v>
      </c>
      <c r="M561" s="127"/>
      <c r="N561" s="128"/>
      <c r="O561" s="122">
        <v>146</v>
      </c>
      <c r="P561" s="123" t="s">
        <v>300</v>
      </c>
    </row>
    <row r="562" spans="1:16" s="1" customFormat="1" x14ac:dyDescent="0.25">
      <c r="A562" s="14"/>
      <c r="B562" s="157" t="s">
        <v>76</v>
      </c>
      <c r="C562" s="114"/>
      <c r="D562" s="114"/>
      <c r="E562" s="114"/>
      <c r="F562" s="114"/>
      <c r="G562" s="114"/>
      <c r="H562" s="114"/>
      <c r="I562" s="114"/>
      <c r="J562" s="114"/>
      <c r="K562" s="114"/>
      <c r="L562" s="114"/>
      <c r="M562" s="114"/>
      <c r="N562" s="114"/>
      <c r="O562" s="114"/>
      <c r="P562" s="114"/>
    </row>
    <row r="563" spans="1:16" s="1" customFormat="1" x14ac:dyDescent="0.25">
      <c r="A563" s="14"/>
      <c r="B563" s="115" t="s">
        <v>206</v>
      </c>
      <c r="C563" s="115"/>
      <c r="D563" s="115"/>
      <c r="E563" s="115"/>
      <c r="F563" s="115"/>
      <c r="G563" s="115"/>
      <c r="H563" s="115"/>
      <c r="I563" s="115"/>
      <c r="J563" s="115"/>
      <c r="K563" s="115"/>
      <c r="L563" s="115"/>
      <c r="M563" s="115"/>
      <c r="N563" s="115"/>
      <c r="O563" s="115"/>
      <c r="P563" s="115"/>
    </row>
    <row r="564" spans="1:16" s="1" customFormat="1" x14ac:dyDescent="0.25">
      <c r="A564" s="14"/>
      <c r="B564" s="118">
        <v>2022</v>
      </c>
      <c r="C564" s="119">
        <v>42978</v>
      </c>
      <c r="D564" s="119">
        <v>10572</v>
      </c>
      <c r="E564" s="125"/>
      <c r="F564" s="126"/>
      <c r="G564" s="125"/>
      <c r="H564" s="119">
        <v>4630</v>
      </c>
      <c r="I564" s="123" t="s">
        <v>301</v>
      </c>
      <c r="J564" s="119">
        <v>20916</v>
      </c>
      <c r="K564" s="119">
        <v>3248</v>
      </c>
      <c r="L564" s="125"/>
      <c r="M564" s="126"/>
      <c r="N564" s="125"/>
      <c r="O564" s="122" t="s">
        <v>159</v>
      </c>
      <c r="P564" s="120"/>
    </row>
    <row r="565" spans="1:16" s="1" customFormat="1" x14ac:dyDescent="0.25">
      <c r="A565" s="14"/>
      <c r="B565" s="121">
        <v>2021</v>
      </c>
      <c r="C565" s="122">
        <v>36483</v>
      </c>
      <c r="D565" s="122">
        <v>6703</v>
      </c>
      <c r="E565" s="122">
        <v>4752</v>
      </c>
      <c r="F565" s="127"/>
      <c r="G565" s="128"/>
      <c r="H565" s="122">
        <v>4339</v>
      </c>
      <c r="I565" s="123" t="s">
        <v>300</v>
      </c>
      <c r="J565" s="122">
        <v>18813</v>
      </c>
      <c r="K565" s="122">
        <v>1646</v>
      </c>
      <c r="L565" s="122">
        <v>1449</v>
      </c>
      <c r="M565" s="127"/>
      <c r="N565" s="128"/>
      <c r="O565" s="122">
        <v>1482</v>
      </c>
      <c r="P565" s="123" t="s">
        <v>300</v>
      </c>
    </row>
    <row r="566" spans="1:16" s="1" customFormat="1" x14ac:dyDescent="0.25">
      <c r="A566" s="14"/>
      <c r="B566" s="121">
        <v>2020</v>
      </c>
      <c r="C566" s="122">
        <v>34237</v>
      </c>
      <c r="D566" s="122">
        <v>5829</v>
      </c>
      <c r="E566" s="122">
        <v>4080</v>
      </c>
      <c r="F566" s="122">
        <v>3034</v>
      </c>
      <c r="G566" s="128"/>
      <c r="H566" s="122">
        <v>4485</v>
      </c>
      <c r="I566" s="123"/>
      <c r="J566" s="122">
        <v>18937</v>
      </c>
      <c r="K566" s="122">
        <v>1803</v>
      </c>
      <c r="L566" s="122">
        <v>1463</v>
      </c>
      <c r="M566" s="122">
        <v>1269</v>
      </c>
      <c r="N566" s="128"/>
      <c r="O566" s="122">
        <v>1780</v>
      </c>
      <c r="P566" s="123"/>
    </row>
    <row r="567" spans="1:16" s="1" customFormat="1" x14ac:dyDescent="0.25">
      <c r="A567" s="14"/>
      <c r="B567" s="121">
        <v>2019</v>
      </c>
      <c r="C567" s="122">
        <v>31331</v>
      </c>
      <c r="D567" s="122">
        <v>7665</v>
      </c>
      <c r="E567" s="122">
        <v>6011</v>
      </c>
      <c r="F567" s="122">
        <v>4576</v>
      </c>
      <c r="G567" s="128"/>
      <c r="H567" s="122">
        <v>3322</v>
      </c>
      <c r="I567" s="123"/>
      <c r="J567" s="122">
        <v>18727</v>
      </c>
      <c r="K567" s="122">
        <v>3205</v>
      </c>
      <c r="L567" s="122">
        <v>2839</v>
      </c>
      <c r="M567" s="122">
        <v>2326</v>
      </c>
      <c r="N567" s="128"/>
      <c r="O567" s="122">
        <v>1457</v>
      </c>
      <c r="P567" s="123"/>
    </row>
    <row r="568" spans="1:16" s="1" customFormat="1" x14ac:dyDescent="0.25">
      <c r="A568" s="14"/>
      <c r="B568" s="121">
        <v>2018</v>
      </c>
      <c r="C568" s="122">
        <v>25592</v>
      </c>
      <c r="D568" s="122">
        <v>4233</v>
      </c>
      <c r="E568" s="124">
        <v>3391</v>
      </c>
      <c r="F568" s="122">
        <v>2669</v>
      </c>
      <c r="G568" s="128"/>
      <c r="H568" s="122">
        <v>2061</v>
      </c>
      <c r="I568" s="123"/>
      <c r="J568" s="122">
        <v>16489</v>
      </c>
      <c r="K568" s="122">
        <v>1672</v>
      </c>
      <c r="L568" s="122">
        <v>1506</v>
      </c>
      <c r="M568" s="122">
        <v>1288</v>
      </c>
      <c r="N568" s="128"/>
      <c r="O568" s="122">
        <v>1020</v>
      </c>
      <c r="P568" s="123"/>
    </row>
    <row r="569" spans="1:16" s="1" customFormat="1" x14ac:dyDescent="0.25">
      <c r="A569" s="14"/>
      <c r="B569" s="121">
        <v>2017</v>
      </c>
      <c r="C569" s="122">
        <v>22841</v>
      </c>
      <c r="D569" s="122">
        <v>2367</v>
      </c>
      <c r="E569" s="122">
        <v>1688</v>
      </c>
      <c r="F569" s="124">
        <v>1363</v>
      </c>
      <c r="G569" s="122">
        <v>915</v>
      </c>
      <c r="H569" s="122">
        <v>1723</v>
      </c>
      <c r="I569" s="123"/>
      <c r="J569" s="122">
        <v>15547</v>
      </c>
      <c r="K569" s="122">
        <v>1114</v>
      </c>
      <c r="L569" s="122">
        <v>999</v>
      </c>
      <c r="M569" s="124">
        <v>861</v>
      </c>
      <c r="N569" s="122">
        <v>583</v>
      </c>
      <c r="O569" s="122">
        <v>865</v>
      </c>
      <c r="P569" s="123"/>
    </row>
    <row r="570" spans="1:16" s="1" customFormat="1" x14ac:dyDescent="0.25">
      <c r="A570" s="14"/>
      <c r="B570" s="121">
        <v>2016</v>
      </c>
      <c r="C570" s="122">
        <v>21799</v>
      </c>
      <c r="D570" s="122">
        <v>1696</v>
      </c>
      <c r="E570" s="122">
        <v>1330</v>
      </c>
      <c r="F570" s="124">
        <v>1091</v>
      </c>
      <c r="G570" s="122">
        <v>791</v>
      </c>
      <c r="H570" s="122">
        <v>1455</v>
      </c>
      <c r="I570" s="123"/>
      <c r="J570" s="122">
        <v>15317</v>
      </c>
      <c r="K570" s="122">
        <v>954</v>
      </c>
      <c r="L570" s="122">
        <v>866</v>
      </c>
      <c r="M570" s="124">
        <v>746</v>
      </c>
      <c r="N570" s="122">
        <v>526</v>
      </c>
      <c r="O570" s="122">
        <v>897</v>
      </c>
      <c r="P570" s="123"/>
    </row>
    <row r="571" spans="1:16" s="1" customFormat="1" x14ac:dyDescent="0.25">
      <c r="A571" s="14"/>
      <c r="B571" s="121">
        <v>2015</v>
      </c>
      <c r="C571" s="122">
        <v>21638</v>
      </c>
      <c r="D571" s="122">
        <v>1526</v>
      </c>
      <c r="E571" s="122">
        <v>1213</v>
      </c>
      <c r="F571" s="122">
        <v>1051</v>
      </c>
      <c r="G571" s="122">
        <v>757</v>
      </c>
      <c r="H571" s="122">
        <v>1586</v>
      </c>
      <c r="I571" s="123"/>
      <c r="J571" s="122">
        <v>15412</v>
      </c>
      <c r="K571" s="122">
        <v>988</v>
      </c>
      <c r="L571" s="122">
        <v>874</v>
      </c>
      <c r="M571" s="124">
        <v>757</v>
      </c>
      <c r="N571" s="122">
        <v>542</v>
      </c>
      <c r="O571" s="122">
        <v>1076</v>
      </c>
      <c r="P571" s="123"/>
    </row>
    <row r="572" spans="1:16" s="1" customFormat="1" x14ac:dyDescent="0.25">
      <c r="A572" s="14"/>
      <c r="B572" s="121">
        <v>2014</v>
      </c>
      <c r="C572" s="122">
        <v>21876</v>
      </c>
      <c r="D572" s="122">
        <v>1468</v>
      </c>
      <c r="E572" s="122">
        <v>1184</v>
      </c>
      <c r="F572" s="122">
        <v>983</v>
      </c>
      <c r="G572" s="122">
        <v>733</v>
      </c>
      <c r="H572" s="122">
        <v>1722</v>
      </c>
      <c r="I572" s="123"/>
      <c r="J572" s="122">
        <v>15591</v>
      </c>
      <c r="K572" s="122">
        <v>986</v>
      </c>
      <c r="L572" s="122">
        <v>887</v>
      </c>
      <c r="M572" s="124">
        <v>753</v>
      </c>
      <c r="N572" s="122">
        <v>557</v>
      </c>
      <c r="O572" s="122">
        <v>1169</v>
      </c>
      <c r="P572" s="123"/>
    </row>
    <row r="573" spans="1:16" s="1" customFormat="1" x14ac:dyDescent="0.25">
      <c r="A573" s="28"/>
      <c r="B573" s="121">
        <v>2013</v>
      </c>
      <c r="C573" s="122">
        <v>22396</v>
      </c>
      <c r="D573" s="122">
        <v>1563</v>
      </c>
      <c r="E573" s="122">
        <v>1293</v>
      </c>
      <c r="F573" s="122">
        <v>1074</v>
      </c>
      <c r="G573" s="122">
        <v>808</v>
      </c>
      <c r="H573" s="122">
        <v>1774</v>
      </c>
      <c r="I573" s="123"/>
      <c r="J573" s="122">
        <v>15934</v>
      </c>
      <c r="K573" s="122">
        <v>989</v>
      </c>
      <c r="L573" s="122">
        <v>878</v>
      </c>
      <c r="M573" s="122">
        <v>718</v>
      </c>
      <c r="N573" s="122">
        <v>542</v>
      </c>
      <c r="O573" s="122">
        <v>1339</v>
      </c>
      <c r="P573" s="123"/>
    </row>
    <row r="574" spans="1:16" s="1" customFormat="1" x14ac:dyDescent="0.25">
      <c r="A574" s="14"/>
      <c r="B574" s="121">
        <v>2012</v>
      </c>
      <c r="C574" s="122">
        <v>22882</v>
      </c>
      <c r="D574" s="122">
        <v>1299</v>
      </c>
      <c r="E574" s="122">
        <v>1097</v>
      </c>
      <c r="F574" s="122">
        <v>903</v>
      </c>
      <c r="G574" s="122">
        <v>660</v>
      </c>
      <c r="H574" s="122">
        <v>2013</v>
      </c>
      <c r="I574" s="123"/>
      <c r="J574" s="122">
        <v>16518</v>
      </c>
      <c r="K574" s="122">
        <v>917</v>
      </c>
      <c r="L574" s="122">
        <v>799</v>
      </c>
      <c r="M574" s="122">
        <v>648</v>
      </c>
      <c r="N574" s="122">
        <v>459</v>
      </c>
      <c r="O574" s="122">
        <v>1558</v>
      </c>
      <c r="P574" s="123"/>
    </row>
    <row r="575" spans="1:16" s="1" customFormat="1" x14ac:dyDescent="0.25">
      <c r="A575" s="14"/>
      <c r="B575" s="121">
        <v>2011</v>
      </c>
      <c r="C575" s="122">
        <v>23750</v>
      </c>
      <c r="D575" s="122">
        <v>1389</v>
      </c>
      <c r="E575" s="122">
        <v>1120</v>
      </c>
      <c r="F575" s="122">
        <v>926</v>
      </c>
      <c r="G575" s="122">
        <v>598</v>
      </c>
      <c r="H575" s="122">
        <v>2118</v>
      </c>
      <c r="I575" s="123"/>
      <c r="J575" s="122">
        <v>17126</v>
      </c>
      <c r="K575" s="122">
        <v>919</v>
      </c>
      <c r="L575" s="122">
        <v>831</v>
      </c>
      <c r="M575" s="122">
        <v>683</v>
      </c>
      <c r="N575" s="122">
        <v>436</v>
      </c>
      <c r="O575" s="122">
        <v>1495</v>
      </c>
      <c r="P575" s="123"/>
    </row>
    <row r="576" spans="1:16" s="1" customFormat="1" x14ac:dyDescent="0.25">
      <c r="A576" s="14"/>
      <c r="B576" s="121">
        <v>2010</v>
      </c>
      <c r="C576" s="122">
        <v>24156</v>
      </c>
      <c r="D576" s="122">
        <v>1172</v>
      </c>
      <c r="E576" s="122">
        <v>957</v>
      </c>
      <c r="F576" s="122">
        <v>780</v>
      </c>
      <c r="G576" s="122">
        <v>536</v>
      </c>
      <c r="H576" s="122">
        <v>1867</v>
      </c>
      <c r="I576" s="123"/>
      <c r="J576" s="122">
        <v>17537</v>
      </c>
      <c r="K576" s="122">
        <v>901</v>
      </c>
      <c r="L576" s="122">
        <v>788</v>
      </c>
      <c r="M576" s="122">
        <v>675</v>
      </c>
      <c r="N576" s="122">
        <v>462</v>
      </c>
      <c r="O576" s="122">
        <v>1356</v>
      </c>
      <c r="P576" s="123"/>
    </row>
    <row r="577" spans="1:16" s="1" customFormat="1" x14ac:dyDescent="0.25">
      <c r="A577" s="14"/>
      <c r="B577" s="121">
        <v>2009</v>
      </c>
      <c r="C577" s="122">
        <v>25095</v>
      </c>
      <c r="D577" s="122">
        <v>1266</v>
      </c>
      <c r="E577" s="122">
        <v>1036</v>
      </c>
      <c r="F577" s="122">
        <v>883</v>
      </c>
      <c r="G577" s="122">
        <v>559</v>
      </c>
      <c r="H577" s="122">
        <v>2068</v>
      </c>
      <c r="I577" s="123"/>
      <c r="J577" s="122">
        <v>17916</v>
      </c>
      <c r="K577" s="122">
        <v>872</v>
      </c>
      <c r="L577" s="122">
        <v>772</v>
      </c>
      <c r="M577" s="122">
        <v>678</v>
      </c>
      <c r="N577" s="122">
        <v>446</v>
      </c>
      <c r="O577" s="122">
        <v>1337</v>
      </c>
      <c r="P577" s="123"/>
    </row>
    <row r="578" spans="1:16" s="1" customFormat="1" x14ac:dyDescent="0.25">
      <c r="A578" s="14"/>
      <c r="B578" s="121">
        <v>2008</v>
      </c>
      <c r="C578" s="122">
        <v>25985</v>
      </c>
      <c r="D578" s="122">
        <v>1710</v>
      </c>
      <c r="E578" s="122">
        <v>1411</v>
      </c>
      <c r="F578" s="122">
        <v>1165</v>
      </c>
      <c r="G578" s="122">
        <v>766</v>
      </c>
      <c r="H578" s="122">
        <v>2149</v>
      </c>
      <c r="I578" s="123"/>
      <c r="J578" s="122">
        <v>18584</v>
      </c>
      <c r="K578" s="122">
        <v>1144</v>
      </c>
      <c r="L578" s="122">
        <v>991</v>
      </c>
      <c r="M578" s="122">
        <v>878</v>
      </c>
      <c r="N578" s="122">
        <v>592</v>
      </c>
      <c r="O578" s="122">
        <v>1481</v>
      </c>
      <c r="P578" s="123"/>
    </row>
    <row r="579" spans="1:16" s="1" customFormat="1" x14ac:dyDescent="0.25">
      <c r="A579" s="14"/>
      <c r="B579" s="157" t="s">
        <v>3</v>
      </c>
      <c r="C579" s="114"/>
      <c r="D579" s="114"/>
      <c r="E579" s="114"/>
      <c r="F579" s="114"/>
      <c r="G579" s="114"/>
      <c r="H579" s="114"/>
      <c r="I579" s="114"/>
      <c r="J579" s="114"/>
      <c r="K579" s="114"/>
      <c r="L579" s="114"/>
      <c r="M579" s="114"/>
      <c r="N579" s="114"/>
      <c r="O579" s="114"/>
      <c r="P579" s="114"/>
    </row>
    <row r="580" spans="1:16" s="1" customFormat="1" x14ac:dyDescent="0.25">
      <c r="A580" s="14"/>
      <c r="B580" s="115" t="s">
        <v>77</v>
      </c>
      <c r="C580" s="115"/>
      <c r="D580" s="115"/>
      <c r="E580" s="115"/>
      <c r="F580" s="115"/>
      <c r="G580" s="115"/>
      <c r="H580" s="115"/>
      <c r="I580" s="115"/>
      <c r="J580" s="115"/>
      <c r="K580" s="115"/>
      <c r="L580" s="115"/>
      <c r="M580" s="115"/>
      <c r="N580" s="115"/>
      <c r="O580" s="115"/>
      <c r="P580" s="115"/>
    </row>
    <row r="581" spans="1:16" s="1" customFormat="1" x14ac:dyDescent="0.25">
      <c r="A581" s="14"/>
      <c r="B581" s="118">
        <v>2022</v>
      </c>
      <c r="C581" s="119">
        <v>17154</v>
      </c>
      <c r="D581" s="119">
        <v>6825</v>
      </c>
      <c r="E581" s="125"/>
      <c r="F581" s="126"/>
      <c r="G581" s="125"/>
      <c r="H581" s="119">
        <v>3680</v>
      </c>
      <c r="I581" s="123" t="s">
        <v>301</v>
      </c>
      <c r="J581" s="119">
        <v>338</v>
      </c>
      <c r="K581" s="119">
        <v>46</v>
      </c>
      <c r="L581" s="125"/>
      <c r="M581" s="126"/>
      <c r="N581" s="125"/>
      <c r="O581" s="122" t="s">
        <v>159</v>
      </c>
      <c r="P581" s="120"/>
    </row>
    <row r="582" spans="1:16" s="1" customFormat="1" x14ac:dyDescent="0.25">
      <c r="A582" s="14"/>
      <c r="B582" s="121">
        <v>2021</v>
      </c>
      <c r="C582" s="122">
        <v>13211</v>
      </c>
      <c r="D582" s="122">
        <v>4821</v>
      </c>
      <c r="E582" s="122">
        <v>3073</v>
      </c>
      <c r="F582" s="127"/>
      <c r="G582" s="128"/>
      <c r="H582" s="122">
        <v>2914</v>
      </c>
      <c r="I582" s="123" t="s">
        <v>300</v>
      </c>
      <c r="J582" s="122">
        <v>338</v>
      </c>
      <c r="K582" s="122">
        <v>35</v>
      </c>
      <c r="L582" s="122">
        <v>17</v>
      </c>
      <c r="M582" s="127"/>
      <c r="N582" s="128"/>
      <c r="O582" s="122">
        <v>70</v>
      </c>
      <c r="P582" s="123" t="s">
        <v>300</v>
      </c>
    </row>
    <row r="583" spans="1:16" s="1" customFormat="1" x14ac:dyDescent="0.25">
      <c r="A583" s="14"/>
      <c r="B583" s="121">
        <v>2020</v>
      </c>
      <c r="C583" s="122">
        <v>11572</v>
      </c>
      <c r="D583" s="122">
        <v>3851</v>
      </c>
      <c r="E583" s="122">
        <v>2364</v>
      </c>
      <c r="F583" s="122">
        <v>1513</v>
      </c>
      <c r="G583" s="128"/>
      <c r="H583" s="122">
        <v>3173</v>
      </c>
      <c r="I583" s="123"/>
      <c r="J583" s="122">
        <v>436</v>
      </c>
      <c r="K583" s="122">
        <v>40</v>
      </c>
      <c r="L583" s="122">
        <v>10</v>
      </c>
      <c r="M583" s="122">
        <v>7</v>
      </c>
      <c r="N583" s="128"/>
      <c r="O583" s="122">
        <v>179</v>
      </c>
      <c r="P583" s="123"/>
    </row>
    <row r="584" spans="1:16" s="1" customFormat="1" x14ac:dyDescent="0.25">
      <c r="A584" s="14"/>
      <c r="B584" s="121">
        <v>2019</v>
      </c>
      <c r="C584" s="122">
        <v>9444</v>
      </c>
      <c r="D584" s="122">
        <v>3769</v>
      </c>
      <c r="E584" s="122">
        <v>2401</v>
      </c>
      <c r="F584" s="122">
        <v>1427</v>
      </c>
      <c r="G584" s="128"/>
      <c r="H584" s="122">
        <v>2188</v>
      </c>
      <c r="I584" s="123"/>
      <c r="J584" s="122">
        <v>621</v>
      </c>
      <c r="K584" s="122">
        <v>61</v>
      </c>
      <c r="L584" s="122">
        <v>25</v>
      </c>
      <c r="M584" s="122">
        <v>17</v>
      </c>
      <c r="N584" s="128"/>
      <c r="O584" s="122">
        <v>183</v>
      </c>
      <c r="P584" s="123"/>
    </row>
    <row r="585" spans="1:16" s="1" customFormat="1" x14ac:dyDescent="0.25">
      <c r="A585" s="14"/>
      <c r="B585" s="121">
        <v>2018</v>
      </c>
      <c r="C585" s="122">
        <v>6774</v>
      </c>
      <c r="D585" s="122">
        <v>2272</v>
      </c>
      <c r="E585" s="124">
        <v>1566</v>
      </c>
      <c r="F585" s="122">
        <v>1022</v>
      </c>
      <c r="G585" s="128"/>
      <c r="H585" s="122">
        <v>1194</v>
      </c>
      <c r="I585" s="123"/>
      <c r="J585" s="122">
        <v>708</v>
      </c>
      <c r="K585" s="122">
        <v>80</v>
      </c>
      <c r="L585" s="122">
        <v>55</v>
      </c>
      <c r="M585" s="122">
        <v>30</v>
      </c>
      <c r="N585" s="128"/>
      <c r="O585" s="122">
        <v>147</v>
      </c>
      <c r="P585" s="123"/>
    </row>
    <row r="586" spans="1:16" s="1" customFormat="1" x14ac:dyDescent="0.25">
      <c r="A586" s="14"/>
      <c r="B586" s="121">
        <v>2017</v>
      </c>
      <c r="C586" s="122">
        <v>5403</v>
      </c>
      <c r="D586" s="122">
        <v>1229</v>
      </c>
      <c r="E586" s="122">
        <v>669</v>
      </c>
      <c r="F586" s="124">
        <v>449</v>
      </c>
      <c r="G586" s="122">
        <v>220</v>
      </c>
      <c r="H586" s="122">
        <v>939</v>
      </c>
      <c r="I586" s="123"/>
      <c r="J586" s="122">
        <v>692</v>
      </c>
      <c r="K586" s="122">
        <v>88</v>
      </c>
      <c r="L586" s="122">
        <v>71</v>
      </c>
      <c r="M586" s="124">
        <v>45</v>
      </c>
      <c r="N586" s="122">
        <v>13</v>
      </c>
      <c r="O586" s="122">
        <v>76</v>
      </c>
      <c r="P586" s="123"/>
    </row>
    <row r="587" spans="1:16" s="1" customFormat="1" x14ac:dyDescent="0.25">
      <c r="A587" s="14"/>
      <c r="B587" s="121">
        <v>2016</v>
      </c>
      <c r="C587" s="122">
        <v>4660</v>
      </c>
      <c r="D587" s="122">
        <v>776</v>
      </c>
      <c r="E587" s="122">
        <v>497</v>
      </c>
      <c r="F587" s="124">
        <v>347</v>
      </c>
      <c r="G587" s="122">
        <v>202</v>
      </c>
      <c r="H587" s="122">
        <v>583</v>
      </c>
      <c r="I587" s="123"/>
      <c r="J587" s="122">
        <v>693</v>
      </c>
      <c r="K587" s="122">
        <v>77</v>
      </c>
      <c r="L587" s="122">
        <v>62</v>
      </c>
      <c r="M587" s="124">
        <v>46</v>
      </c>
      <c r="N587" s="122">
        <v>13</v>
      </c>
      <c r="O587" s="122">
        <v>89</v>
      </c>
      <c r="P587" s="123"/>
    </row>
    <row r="588" spans="1:16" s="1" customFormat="1" x14ac:dyDescent="0.25">
      <c r="A588" s="14"/>
      <c r="B588" s="121">
        <v>2015</v>
      </c>
      <c r="C588" s="122">
        <v>4410</v>
      </c>
      <c r="D588" s="122">
        <v>604</v>
      </c>
      <c r="E588" s="122">
        <v>398</v>
      </c>
      <c r="F588" s="122">
        <v>332</v>
      </c>
      <c r="G588" s="122">
        <v>201</v>
      </c>
      <c r="H588" s="122">
        <v>557</v>
      </c>
      <c r="I588" s="123"/>
      <c r="J588" s="122">
        <v>728</v>
      </c>
      <c r="K588" s="122">
        <v>76</v>
      </c>
      <c r="L588" s="122">
        <v>52</v>
      </c>
      <c r="M588" s="124">
        <v>44</v>
      </c>
      <c r="N588" s="122">
        <v>21</v>
      </c>
      <c r="O588" s="122">
        <v>112</v>
      </c>
      <c r="P588" s="123"/>
    </row>
    <row r="589" spans="1:16" s="1" customFormat="1" x14ac:dyDescent="0.25">
      <c r="A589" s="14"/>
      <c r="B589" s="121">
        <v>2014</v>
      </c>
      <c r="C589" s="122">
        <v>4396</v>
      </c>
      <c r="D589" s="122">
        <v>555</v>
      </c>
      <c r="E589" s="122">
        <v>379</v>
      </c>
      <c r="F589" s="122">
        <v>296</v>
      </c>
      <c r="G589" s="122">
        <v>221</v>
      </c>
      <c r="H589" s="122">
        <v>563</v>
      </c>
      <c r="I589" s="123"/>
      <c r="J589" s="122">
        <v>770</v>
      </c>
      <c r="K589" s="122">
        <v>95</v>
      </c>
      <c r="L589" s="122">
        <v>82</v>
      </c>
      <c r="M589" s="124">
        <v>65</v>
      </c>
      <c r="N589" s="122">
        <v>47</v>
      </c>
      <c r="O589" s="122">
        <v>116</v>
      </c>
      <c r="P589" s="123"/>
    </row>
    <row r="590" spans="1:16" s="1" customFormat="1" x14ac:dyDescent="0.25">
      <c r="A590" s="28"/>
      <c r="B590" s="121">
        <v>2013</v>
      </c>
      <c r="C590" s="122">
        <v>4604</v>
      </c>
      <c r="D590" s="122">
        <v>666</v>
      </c>
      <c r="E590" s="122">
        <v>484</v>
      </c>
      <c r="F590" s="122">
        <v>398</v>
      </c>
      <c r="G590" s="122">
        <v>288</v>
      </c>
      <c r="H590" s="122">
        <v>550</v>
      </c>
      <c r="I590" s="123"/>
      <c r="J590" s="122">
        <v>787</v>
      </c>
      <c r="K590" s="122">
        <v>119</v>
      </c>
      <c r="L590" s="122">
        <v>93</v>
      </c>
      <c r="M590" s="122">
        <v>73</v>
      </c>
      <c r="N590" s="122">
        <v>43</v>
      </c>
      <c r="O590" s="122">
        <v>112</v>
      </c>
      <c r="P590" s="123"/>
    </row>
    <row r="591" spans="1:16" s="1" customFormat="1" x14ac:dyDescent="0.25">
      <c r="A591" s="14"/>
      <c r="B591" s="121">
        <v>2012</v>
      </c>
      <c r="C591" s="122">
        <v>4680</v>
      </c>
      <c r="D591" s="122">
        <v>460</v>
      </c>
      <c r="E591" s="122">
        <v>330</v>
      </c>
      <c r="F591" s="122">
        <v>259</v>
      </c>
      <c r="G591" s="122">
        <v>173</v>
      </c>
      <c r="H591" s="122">
        <v>729</v>
      </c>
      <c r="I591" s="123"/>
      <c r="J591" s="122">
        <v>828</v>
      </c>
      <c r="K591" s="122">
        <v>110</v>
      </c>
      <c r="L591" s="122">
        <v>81</v>
      </c>
      <c r="M591" s="122">
        <v>60</v>
      </c>
      <c r="N591" s="122">
        <v>36</v>
      </c>
      <c r="O591" s="122">
        <v>165</v>
      </c>
      <c r="P591" s="123"/>
    </row>
    <row r="592" spans="1:16" s="1" customFormat="1" x14ac:dyDescent="0.25">
      <c r="A592" s="14"/>
      <c r="B592" s="121">
        <v>2011</v>
      </c>
      <c r="C592" s="122">
        <v>5061</v>
      </c>
      <c r="D592" s="122">
        <v>520</v>
      </c>
      <c r="E592" s="122">
        <v>330</v>
      </c>
      <c r="F592" s="122">
        <v>259</v>
      </c>
      <c r="G592" s="122">
        <v>159</v>
      </c>
      <c r="H592" s="122">
        <v>808</v>
      </c>
      <c r="I592" s="123"/>
      <c r="J592" s="122">
        <v>838</v>
      </c>
      <c r="K592" s="122">
        <v>72</v>
      </c>
      <c r="L592" s="122">
        <v>57</v>
      </c>
      <c r="M592" s="122">
        <v>49</v>
      </c>
      <c r="N592" s="122">
        <v>28</v>
      </c>
      <c r="O592" s="122">
        <v>116</v>
      </c>
      <c r="P592" s="123"/>
    </row>
    <row r="593" spans="1:16" s="1" customFormat="1" x14ac:dyDescent="0.25">
      <c r="A593" s="14"/>
      <c r="B593" s="121">
        <v>2010</v>
      </c>
      <c r="C593" s="122">
        <v>5140</v>
      </c>
      <c r="D593" s="122">
        <v>503</v>
      </c>
      <c r="E593" s="122">
        <v>332</v>
      </c>
      <c r="F593" s="122">
        <v>230</v>
      </c>
      <c r="G593" s="122">
        <v>139</v>
      </c>
      <c r="H593" s="122">
        <v>645</v>
      </c>
      <c r="I593" s="123"/>
      <c r="J593" s="122">
        <v>883</v>
      </c>
      <c r="K593" s="122">
        <v>141</v>
      </c>
      <c r="L593" s="122">
        <v>113</v>
      </c>
      <c r="M593" s="122">
        <v>92</v>
      </c>
      <c r="N593" s="122">
        <v>53</v>
      </c>
      <c r="O593" s="122">
        <v>116</v>
      </c>
      <c r="P593" s="123"/>
    </row>
    <row r="594" spans="1:16" s="1" customFormat="1" x14ac:dyDescent="0.25">
      <c r="A594" s="14"/>
      <c r="B594" s="121">
        <v>2009</v>
      </c>
      <c r="C594" s="122">
        <v>5480</v>
      </c>
      <c r="D594" s="122">
        <v>562</v>
      </c>
      <c r="E594" s="122">
        <v>393</v>
      </c>
      <c r="F594" s="122">
        <v>302</v>
      </c>
      <c r="G594" s="122">
        <v>159</v>
      </c>
      <c r="H594" s="122">
        <v>825</v>
      </c>
      <c r="I594" s="123"/>
      <c r="J594" s="122">
        <v>803</v>
      </c>
      <c r="K594" s="122">
        <v>121</v>
      </c>
      <c r="L594" s="122">
        <v>91</v>
      </c>
      <c r="M594" s="122">
        <v>67</v>
      </c>
      <c r="N594" s="122">
        <v>28</v>
      </c>
      <c r="O594" s="122">
        <v>131</v>
      </c>
      <c r="P594" s="123"/>
    </row>
    <row r="595" spans="1:16" s="1" customFormat="1" x14ac:dyDescent="0.25">
      <c r="A595" s="14"/>
      <c r="B595" s="121">
        <v>2008</v>
      </c>
      <c r="C595" s="122">
        <v>5857</v>
      </c>
      <c r="D595" s="122">
        <v>759</v>
      </c>
      <c r="E595" s="122">
        <v>543</v>
      </c>
      <c r="F595" s="122">
        <v>364</v>
      </c>
      <c r="G595" s="122">
        <v>197</v>
      </c>
      <c r="H595" s="122">
        <v>944</v>
      </c>
      <c r="I595" s="123"/>
      <c r="J595" s="122">
        <v>891</v>
      </c>
      <c r="K595" s="122">
        <v>134</v>
      </c>
      <c r="L595" s="122">
        <v>80</v>
      </c>
      <c r="M595" s="122">
        <v>61</v>
      </c>
      <c r="N595" s="122">
        <v>38</v>
      </c>
      <c r="O595" s="122">
        <v>188</v>
      </c>
      <c r="P595" s="123"/>
    </row>
    <row r="596" spans="1:16" s="1" customFormat="1" x14ac:dyDescent="0.25">
      <c r="A596" s="14"/>
      <c r="B596" s="115" t="s">
        <v>78</v>
      </c>
      <c r="C596" s="115"/>
      <c r="D596" s="115"/>
      <c r="E596" s="115"/>
      <c r="F596" s="115"/>
      <c r="G596" s="115"/>
      <c r="H596" s="115"/>
      <c r="I596" s="115"/>
      <c r="J596" s="115"/>
      <c r="K596" s="115"/>
      <c r="L596" s="115"/>
      <c r="M596" s="115"/>
      <c r="N596" s="115"/>
      <c r="O596" s="115"/>
      <c r="P596" s="115"/>
    </row>
    <row r="597" spans="1:16" s="1" customFormat="1" x14ac:dyDescent="0.25">
      <c r="A597" s="14"/>
      <c r="B597" s="118">
        <v>2022</v>
      </c>
      <c r="C597" s="119">
        <v>25824</v>
      </c>
      <c r="D597" s="119">
        <v>3747</v>
      </c>
      <c r="E597" s="125"/>
      <c r="F597" s="126"/>
      <c r="G597" s="125"/>
      <c r="H597" s="119">
        <v>950</v>
      </c>
      <c r="I597" s="123" t="s">
        <v>301</v>
      </c>
      <c r="J597" s="119">
        <v>20578</v>
      </c>
      <c r="K597" s="119">
        <v>3202</v>
      </c>
      <c r="L597" s="125"/>
      <c r="M597" s="126"/>
      <c r="N597" s="125"/>
      <c r="O597" s="122" t="s">
        <v>159</v>
      </c>
      <c r="P597" s="120"/>
    </row>
    <row r="598" spans="1:16" s="1" customFormat="1" x14ac:dyDescent="0.25">
      <c r="A598" s="14"/>
      <c r="B598" s="121">
        <v>2021</v>
      </c>
      <c r="C598" s="122">
        <v>23272</v>
      </c>
      <c r="D598" s="122">
        <v>1882</v>
      </c>
      <c r="E598" s="122">
        <v>1679</v>
      </c>
      <c r="F598" s="127"/>
      <c r="G598" s="128"/>
      <c r="H598" s="122">
        <v>1425</v>
      </c>
      <c r="I598" s="123" t="s">
        <v>300</v>
      </c>
      <c r="J598" s="122">
        <v>18475</v>
      </c>
      <c r="K598" s="122">
        <v>1611</v>
      </c>
      <c r="L598" s="122">
        <v>1432</v>
      </c>
      <c r="M598" s="127"/>
      <c r="N598" s="128"/>
      <c r="O598" s="122">
        <v>1412</v>
      </c>
      <c r="P598" s="123" t="s">
        <v>300</v>
      </c>
    </row>
    <row r="599" spans="1:16" s="1" customFormat="1" x14ac:dyDescent="0.25">
      <c r="A599" s="14"/>
      <c r="B599" s="121">
        <v>2020</v>
      </c>
      <c r="C599" s="122">
        <v>22665</v>
      </c>
      <c r="D599" s="122">
        <v>1978</v>
      </c>
      <c r="E599" s="122">
        <v>1716</v>
      </c>
      <c r="F599" s="122">
        <v>1521</v>
      </c>
      <c r="G599" s="128"/>
      <c r="H599" s="122">
        <v>1312</v>
      </c>
      <c r="I599" s="123"/>
      <c r="J599" s="122">
        <v>18501</v>
      </c>
      <c r="K599" s="122">
        <v>1763</v>
      </c>
      <c r="L599" s="122">
        <v>1453</v>
      </c>
      <c r="M599" s="122">
        <v>1262</v>
      </c>
      <c r="N599" s="128"/>
      <c r="O599" s="122">
        <v>1601</v>
      </c>
      <c r="P599" s="123"/>
    </row>
    <row r="600" spans="1:16" s="1" customFormat="1" x14ac:dyDescent="0.25">
      <c r="A600" s="14"/>
      <c r="B600" s="121">
        <v>2019</v>
      </c>
      <c r="C600" s="122">
        <v>21887</v>
      </c>
      <c r="D600" s="122">
        <v>3896</v>
      </c>
      <c r="E600" s="122">
        <v>3610</v>
      </c>
      <c r="F600" s="122">
        <v>3149</v>
      </c>
      <c r="G600" s="128"/>
      <c r="H600" s="122">
        <v>1134</v>
      </c>
      <c r="I600" s="123"/>
      <c r="J600" s="122">
        <v>18106</v>
      </c>
      <c r="K600" s="122">
        <v>3144</v>
      </c>
      <c r="L600" s="122">
        <v>2814</v>
      </c>
      <c r="M600" s="122">
        <v>2309</v>
      </c>
      <c r="N600" s="128"/>
      <c r="O600" s="122">
        <v>1274</v>
      </c>
      <c r="P600" s="123"/>
    </row>
    <row r="601" spans="1:16" s="1" customFormat="1" x14ac:dyDescent="0.25">
      <c r="A601" s="14"/>
      <c r="B601" s="121">
        <v>2018</v>
      </c>
      <c r="C601" s="122">
        <v>18818</v>
      </c>
      <c r="D601" s="122">
        <v>1961</v>
      </c>
      <c r="E601" s="124">
        <v>1825</v>
      </c>
      <c r="F601" s="122">
        <v>1647</v>
      </c>
      <c r="G601" s="128"/>
      <c r="H601" s="122">
        <v>867</v>
      </c>
      <c r="I601" s="123"/>
      <c r="J601" s="122">
        <v>15781</v>
      </c>
      <c r="K601" s="122">
        <v>1592</v>
      </c>
      <c r="L601" s="122">
        <v>1451</v>
      </c>
      <c r="M601" s="122">
        <v>1258</v>
      </c>
      <c r="N601" s="128"/>
      <c r="O601" s="122">
        <v>873</v>
      </c>
      <c r="P601" s="123"/>
    </row>
    <row r="602" spans="1:16" s="1" customFormat="1" x14ac:dyDescent="0.25">
      <c r="A602" s="14"/>
      <c r="B602" s="121">
        <v>2017</v>
      </c>
      <c r="C602" s="122">
        <v>17438</v>
      </c>
      <c r="D602" s="122">
        <v>1138</v>
      </c>
      <c r="E602" s="122">
        <v>1019</v>
      </c>
      <c r="F602" s="124">
        <v>914</v>
      </c>
      <c r="G602" s="122">
        <v>695</v>
      </c>
      <c r="H602" s="122">
        <v>784</v>
      </c>
      <c r="I602" s="123"/>
      <c r="J602" s="122">
        <v>14855</v>
      </c>
      <c r="K602" s="122">
        <v>1026</v>
      </c>
      <c r="L602" s="122">
        <v>928</v>
      </c>
      <c r="M602" s="124">
        <v>816</v>
      </c>
      <c r="N602" s="122">
        <v>570</v>
      </c>
      <c r="O602" s="122">
        <v>789</v>
      </c>
      <c r="P602" s="123"/>
    </row>
    <row r="603" spans="1:16" s="1" customFormat="1" x14ac:dyDescent="0.25">
      <c r="A603" s="14"/>
      <c r="B603" s="121">
        <v>2016</v>
      </c>
      <c r="C603" s="122">
        <v>17139</v>
      </c>
      <c r="D603" s="122">
        <v>920</v>
      </c>
      <c r="E603" s="122">
        <v>833</v>
      </c>
      <c r="F603" s="124">
        <v>744</v>
      </c>
      <c r="G603" s="122">
        <v>589</v>
      </c>
      <c r="H603" s="122">
        <v>872</v>
      </c>
      <c r="I603" s="123"/>
      <c r="J603" s="122">
        <v>14624</v>
      </c>
      <c r="K603" s="122">
        <v>877</v>
      </c>
      <c r="L603" s="122">
        <v>804</v>
      </c>
      <c r="M603" s="124">
        <v>700</v>
      </c>
      <c r="N603" s="122">
        <v>513</v>
      </c>
      <c r="O603" s="122">
        <v>808</v>
      </c>
      <c r="P603" s="123"/>
    </row>
    <row r="604" spans="1:16" s="1" customFormat="1" x14ac:dyDescent="0.25">
      <c r="A604" s="14"/>
      <c r="B604" s="121">
        <v>2015</v>
      </c>
      <c r="C604" s="122">
        <v>17228</v>
      </c>
      <c r="D604" s="122">
        <v>922</v>
      </c>
      <c r="E604" s="122">
        <v>815</v>
      </c>
      <c r="F604" s="122">
        <v>719</v>
      </c>
      <c r="G604" s="122">
        <v>556</v>
      </c>
      <c r="H604" s="122">
        <v>1029</v>
      </c>
      <c r="I604" s="123"/>
      <c r="J604" s="122">
        <v>14684</v>
      </c>
      <c r="K604" s="122">
        <v>912</v>
      </c>
      <c r="L604" s="122">
        <v>822</v>
      </c>
      <c r="M604" s="124">
        <v>713</v>
      </c>
      <c r="N604" s="122">
        <v>521</v>
      </c>
      <c r="O604" s="122">
        <v>964</v>
      </c>
      <c r="P604" s="123"/>
    </row>
    <row r="605" spans="1:16" s="1" customFormat="1" x14ac:dyDescent="0.25">
      <c r="A605" s="14"/>
      <c r="B605" s="121">
        <v>2014</v>
      </c>
      <c r="C605" s="122">
        <v>17480</v>
      </c>
      <c r="D605" s="122">
        <v>913</v>
      </c>
      <c r="E605" s="122">
        <v>805</v>
      </c>
      <c r="F605" s="122">
        <v>687</v>
      </c>
      <c r="G605" s="122">
        <v>512</v>
      </c>
      <c r="H605" s="122">
        <v>1159</v>
      </c>
      <c r="I605" s="123"/>
      <c r="J605" s="122">
        <v>14821</v>
      </c>
      <c r="K605" s="122">
        <v>891</v>
      </c>
      <c r="L605" s="122">
        <v>805</v>
      </c>
      <c r="M605" s="124">
        <v>688</v>
      </c>
      <c r="N605" s="122">
        <v>510</v>
      </c>
      <c r="O605" s="122">
        <v>1053</v>
      </c>
      <c r="P605" s="123"/>
    </row>
    <row r="606" spans="1:16" s="1" customFormat="1" x14ac:dyDescent="0.25">
      <c r="A606" s="28"/>
      <c r="B606" s="121">
        <v>2013</v>
      </c>
      <c r="C606" s="122">
        <v>17792</v>
      </c>
      <c r="D606" s="122">
        <v>897</v>
      </c>
      <c r="E606" s="122">
        <v>809</v>
      </c>
      <c r="F606" s="122">
        <v>676</v>
      </c>
      <c r="G606" s="122">
        <v>520</v>
      </c>
      <c r="H606" s="122">
        <v>1224</v>
      </c>
      <c r="I606" s="123"/>
      <c r="J606" s="122">
        <v>15147</v>
      </c>
      <c r="K606" s="122">
        <v>870</v>
      </c>
      <c r="L606" s="122">
        <v>785</v>
      </c>
      <c r="M606" s="122">
        <v>645</v>
      </c>
      <c r="N606" s="122">
        <v>499</v>
      </c>
      <c r="O606" s="122">
        <v>1227</v>
      </c>
      <c r="P606" s="123"/>
    </row>
    <row r="607" spans="1:16" s="1" customFormat="1" x14ac:dyDescent="0.25">
      <c r="A607" s="14"/>
      <c r="B607" s="121">
        <v>2012</v>
      </c>
      <c r="C607" s="122">
        <v>18202</v>
      </c>
      <c r="D607" s="122">
        <v>839</v>
      </c>
      <c r="E607" s="122">
        <v>767</v>
      </c>
      <c r="F607" s="122">
        <v>644</v>
      </c>
      <c r="G607" s="122">
        <v>487</v>
      </c>
      <c r="H607" s="122">
        <v>1284</v>
      </c>
      <c r="I607" s="123"/>
      <c r="J607" s="122">
        <v>15690</v>
      </c>
      <c r="K607" s="122">
        <v>807</v>
      </c>
      <c r="L607" s="122">
        <v>718</v>
      </c>
      <c r="M607" s="122">
        <v>588</v>
      </c>
      <c r="N607" s="122">
        <v>423</v>
      </c>
      <c r="O607" s="122">
        <v>1393</v>
      </c>
      <c r="P607" s="123"/>
    </row>
    <row r="608" spans="1:16" s="1" customFormat="1" x14ac:dyDescent="0.25">
      <c r="A608" s="14"/>
      <c r="B608" s="121">
        <v>2011</v>
      </c>
      <c r="C608" s="122">
        <v>18689</v>
      </c>
      <c r="D608" s="122">
        <v>869</v>
      </c>
      <c r="E608" s="122">
        <v>790</v>
      </c>
      <c r="F608" s="122">
        <v>667</v>
      </c>
      <c r="G608" s="122">
        <v>439</v>
      </c>
      <c r="H608" s="122">
        <v>1310</v>
      </c>
      <c r="I608" s="123"/>
      <c r="J608" s="122">
        <v>16288</v>
      </c>
      <c r="K608" s="122">
        <v>847</v>
      </c>
      <c r="L608" s="122">
        <v>774</v>
      </c>
      <c r="M608" s="122">
        <v>634</v>
      </c>
      <c r="N608" s="122">
        <v>408</v>
      </c>
      <c r="O608" s="122">
        <v>1379</v>
      </c>
      <c r="P608" s="123"/>
    </row>
    <row r="609" spans="1:16" s="1" customFormat="1" x14ac:dyDescent="0.25">
      <c r="A609" s="14"/>
      <c r="B609" s="121">
        <v>2010</v>
      </c>
      <c r="C609" s="122">
        <v>19016</v>
      </c>
      <c r="D609" s="122">
        <v>669</v>
      </c>
      <c r="E609" s="122">
        <v>625</v>
      </c>
      <c r="F609" s="122">
        <v>550</v>
      </c>
      <c r="G609" s="122">
        <v>397</v>
      </c>
      <c r="H609" s="122">
        <v>1222</v>
      </c>
      <c r="I609" s="123"/>
      <c r="J609" s="122">
        <v>16654</v>
      </c>
      <c r="K609" s="122">
        <v>760</v>
      </c>
      <c r="L609" s="122">
        <v>675</v>
      </c>
      <c r="M609" s="122">
        <v>583</v>
      </c>
      <c r="N609" s="122">
        <v>409</v>
      </c>
      <c r="O609" s="122">
        <v>1240</v>
      </c>
      <c r="P609" s="123"/>
    </row>
    <row r="610" spans="1:16" s="1" customFormat="1" x14ac:dyDescent="0.25">
      <c r="A610" s="14"/>
      <c r="B610" s="121">
        <v>2009</v>
      </c>
      <c r="C610" s="122">
        <v>19615</v>
      </c>
      <c r="D610" s="122">
        <v>704</v>
      </c>
      <c r="E610" s="122">
        <v>643</v>
      </c>
      <c r="F610" s="122">
        <v>581</v>
      </c>
      <c r="G610" s="122">
        <v>400</v>
      </c>
      <c r="H610" s="122">
        <v>1243</v>
      </c>
      <c r="I610" s="123"/>
      <c r="J610" s="122">
        <v>17113</v>
      </c>
      <c r="K610" s="122">
        <v>751</v>
      </c>
      <c r="L610" s="122">
        <v>681</v>
      </c>
      <c r="M610" s="122">
        <v>611</v>
      </c>
      <c r="N610" s="122">
        <v>418</v>
      </c>
      <c r="O610" s="122">
        <v>1206</v>
      </c>
      <c r="P610" s="123"/>
    </row>
    <row r="611" spans="1:16" s="1" customFormat="1" x14ac:dyDescent="0.25">
      <c r="A611" s="14"/>
      <c r="B611" s="121">
        <v>2008</v>
      </c>
      <c r="C611" s="122">
        <v>20128</v>
      </c>
      <c r="D611" s="122">
        <v>951</v>
      </c>
      <c r="E611" s="122">
        <v>868</v>
      </c>
      <c r="F611" s="122">
        <v>801</v>
      </c>
      <c r="G611" s="122">
        <v>569</v>
      </c>
      <c r="H611" s="122">
        <v>1205</v>
      </c>
      <c r="I611" s="123"/>
      <c r="J611" s="122">
        <v>17693</v>
      </c>
      <c r="K611" s="122">
        <v>1010</v>
      </c>
      <c r="L611" s="122">
        <v>911</v>
      </c>
      <c r="M611" s="122">
        <v>817</v>
      </c>
      <c r="N611" s="122">
        <v>554</v>
      </c>
      <c r="O611" s="122">
        <v>1293</v>
      </c>
      <c r="P611" s="123"/>
    </row>
    <row r="612" spans="1:16" s="1" customFormat="1" x14ac:dyDescent="0.25">
      <c r="A612" s="14"/>
      <c r="B612" s="157" t="s">
        <v>30</v>
      </c>
      <c r="C612" s="114"/>
      <c r="D612" s="114"/>
      <c r="E612" s="114"/>
      <c r="F612" s="114"/>
      <c r="G612" s="114"/>
      <c r="H612" s="114"/>
      <c r="I612" s="114"/>
      <c r="J612" s="114"/>
      <c r="K612" s="114"/>
      <c r="L612" s="114"/>
      <c r="M612" s="114"/>
      <c r="N612" s="114"/>
      <c r="O612" s="114"/>
      <c r="P612" s="114"/>
    </row>
    <row r="613" spans="1:16" s="1" customFormat="1" x14ac:dyDescent="0.25">
      <c r="A613" s="14"/>
      <c r="B613" s="115" t="s">
        <v>79</v>
      </c>
      <c r="C613" s="115"/>
      <c r="D613" s="115"/>
      <c r="E613" s="115"/>
      <c r="F613" s="115"/>
      <c r="G613" s="115"/>
      <c r="H613" s="115"/>
      <c r="I613" s="115"/>
      <c r="J613" s="115"/>
      <c r="K613" s="115"/>
      <c r="L613" s="115"/>
      <c r="M613" s="115"/>
      <c r="N613" s="115"/>
      <c r="O613" s="115"/>
      <c r="P613" s="115"/>
    </row>
    <row r="614" spans="1:16" s="1" customFormat="1" x14ac:dyDescent="0.25">
      <c r="A614" s="14"/>
      <c r="B614" s="118">
        <v>2022</v>
      </c>
      <c r="C614" s="119">
        <v>11108</v>
      </c>
      <c r="D614" s="119">
        <v>2479</v>
      </c>
      <c r="E614" s="125"/>
      <c r="F614" s="126"/>
      <c r="G614" s="125"/>
      <c r="H614" s="119">
        <v>1251</v>
      </c>
      <c r="I614" s="123" t="s">
        <v>301</v>
      </c>
      <c r="J614" s="119">
        <v>5421</v>
      </c>
      <c r="K614" s="119">
        <v>705</v>
      </c>
      <c r="L614" s="125"/>
      <c r="M614" s="126"/>
      <c r="N614" s="125"/>
      <c r="O614" s="122" t="s">
        <v>159</v>
      </c>
      <c r="P614" s="120"/>
    </row>
    <row r="615" spans="1:16" s="1" customFormat="1" x14ac:dyDescent="0.25">
      <c r="A615" s="14"/>
      <c r="B615" s="121">
        <v>2021</v>
      </c>
      <c r="C615" s="122">
        <v>9869</v>
      </c>
      <c r="D615" s="122">
        <v>1787</v>
      </c>
      <c r="E615" s="122">
        <v>1197</v>
      </c>
      <c r="F615" s="127"/>
      <c r="G615" s="128"/>
      <c r="H615" s="122">
        <v>1202</v>
      </c>
      <c r="I615" s="123" t="s">
        <v>300</v>
      </c>
      <c r="J615" s="122">
        <v>5040</v>
      </c>
      <c r="K615" s="122">
        <v>452</v>
      </c>
      <c r="L615" s="122">
        <v>380</v>
      </c>
      <c r="M615" s="127"/>
      <c r="N615" s="128"/>
      <c r="O615" s="122">
        <v>399</v>
      </c>
      <c r="P615" s="123" t="s">
        <v>300</v>
      </c>
    </row>
    <row r="616" spans="1:16" s="1" customFormat="1" x14ac:dyDescent="0.25">
      <c r="A616" s="14"/>
      <c r="B616" s="115" t="s">
        <v>80</v>
      </c>
      <c r="C616" s="115"/>
      <c r="D616" s="115"/>
      <c r="E616" s="115"/>
      <c r="F616" s="115"/>
      <c r="G616" s="115"/>
      <c r="H616" s="115"/>
      <c r="I616" s="115"/>
      <c r="J616" s="115"/>
      <c r="K616" s="115"/>
      <c r="L616" s="115"/>
      <c r="M616" s="115"/>
      <c r="N616" s="115"/>
      <c r="O616" s="115"/>
      <c r="P616" s="115"/>
    </row>
    <row r="617" spans="1:16" s="1" customFormat="1" x14ac:dyDescent="0.25">
      <c r="A617" s="14"/>
      <c r="B617" s="118">
        <v>2022</v>
      </c>
      <c r="C617" s="119">
        <v>4879</v>
      </c>
      <c r="D617" s="119">
        <v>853</v>
      </c>
      <c r="E617" s="125"/>
      <c r="F617" s="126"/>
      <c r="G617" s="125"/>
      <c r="H617" s="119">
        <v>519</v>
      </c>
      <c r="I617" s="123" t="s">
        <v>301</v>
      </c>
      <c r="J617" s="119">
        <v>2683</v>
      </c>
      <c r="K617" s="119">
        <v>241</v>
      </c>
      <c r="L617" s="125"/>
      <c r="M617" s="126"/>
      <c r="N617" s="125"/>
      <c r="O617" s="122" t="s">
        <v>159</v>
      </c>
      <c r="P617" s="120"/>
    </row>
    <row r="618" spans="1:16" s="1" customFormat="1" x14ac:dyDescent="0.25">
      <c r="A618" s="14"/>
      <c r="B618" s="121">
        <v>2021</v>
      </c>
      <c r="C618" s="122">
        <v>4490</v>
      </c>
      <c r="D618" s="122">
        <v>661</v>
      </c>
      <c r="E618" s="122">
        <v>442</v>
      </c>
      <c r="F618" s="127"/>
      <c r="G618" s="128"/>
      <c r="H618" s="122">
        <v>443</v>
      </c>
      <c r="I618" s="123" t="s">
        <v>300</v>
      </c>
      <c r="J618" s="122">
        <v>2604</v>
      </c>
      <c r="K618" s="122">
        <v>189</v>
      </c>
      <c r="L618" s="122">
        <v>161</v>
      </c>
      <c r="M618" s="127"/>
      <c r="N618" s="128"/>
      <c r="O618" s="122">
        <v>157</v>
      </c>
      <c r="P618" s="123" t="s">
        <v>300</v>
      </c>
    </row>
    <row r="619" spans="1:16" s="1" customFormat="1" x14ac:dyDescent="0.25">
      <c r="A619" s="14"/>
      <c r="B619" s="115" t="s">
        <v>350</v>
      </c>
      <c r="C619" s="115"/>
      <c r="D619" s="115"/>
      <c r="E619" s="115"/>
      <c r="F619" s="115"/>
      <c r="G619" s="115"/>
      <c r="H619" s="115"/>
      <c r="I619" s="115"/>
      <c r="J619" s="115"/>
      <c r="K619" s="115"/>
      <c r="L619" s="115"/>
      <c r="M619" s="115"/>
      <c r="N619" s="115"/>
      <c r="O619" s="115"/>
      <c r="P619" s="115"/>
    </row>
    <row r="620" spans="1:16" s="1" customFormat="1" x14ac:dyDescent="0.25">
      <c r="A620" s="14"/>
      <c r="B620" s="118">
        <v>2022</v>
      </c>
      <c r="C620" s="119">
        <v>2277</v>
      </c>
      <c r="D620" s="119">
        <v>386</v>
      </c>
      <c r="E620" s="125"/>
      <c r="F620" s="126"/>
      <c r="G620" s="125"/>
      <c r="H620" s="119">
        <v>202</v>
      </c>
      <c r="I620" s="123" t="s">
        <v>301</v>
      </c>
      <c r="J620" s="119">
        <v>1376</v>
      </c>
      <c r="K620" s="119">
        <v>137</v>
      </c>
      <c r="L620" s="125"/>
      <c r="M620" s="126"/>
      <c r="N620" s="125"/>
      <c r="O620" s="122" t="s">
        <v>159</v>
      </c>
      <c r="P620" s="120"/>
    </row>
    <row r="621" spans="1:16" s="1" customFormat="1" x14ac:dyDescent="0.25">
      <c r="A621" s="14"/>
      <c r="B621" s="121">
        <v>2021</v>
      </c>
      <c r="C621" s="122">
        <v>2069</v>
      </c>
      <c r="D621" s="122">
        <v>284</v>
      </c>
      <c r="E621" s="122">
        <v>209</v>
      </c>
      <c r="F621" s="127"/>
      <c r="G621" s="128"/>
      <c r="H621" s="122">
        <v>200</v>
      </c>
      <c r="I621" s="123" t="s">
        <v>300</v>
      </c>
      <c r="J621" s="122">
        <v>1314</v>
      </c>
      <c r="K621" s="122">
        <v>105</v>
      </c>
      <c r="L621" s="122">
        <v>92</v>
      </c>
      <c r="M621" s="127"/>
      <c r="N621" s="128"/>
      <c r="O621" s="122">
        <v>96</v>
      </c>
      <c r="P621" s="123" t="s">
        <v>300</v>
      </c>
    </row>
    <row r="622" spans="1:16" s="1" customFormat="1" x14ac:dyDescent="0.25">
      <c r="A622" s="14"/>
      <c r="B622" s="115" t="s">
        <v>349</v>
      </c>
      <c r="C622" s="115"/>
      <c r="D622" s="115"/>
      <c r="E622" s="115"/>
      <c r="F622" s="115"/>
      <c r="G622" s="115"/>
      <c r="H622" s="115"/>
      <c r="I622" s="115"/>
      <c r="J622" s="115"/>
      <c r="K622" s="115"/>
      <c r="L622" s="115"/>
      <c r="M622" s="115"/>
      <c r="N622" s="115"/>
      <c r="O622" s="115"/>
      <c r="P622" s="115"/>
    </row>
    <row r="623" spans="1:16" s="1" customFormat="1" x14ac:dyDescent="0.25">
      <c r="A623" s="14"/>
      <c r="B623" s="118">
        <v>2022</v>
      </c>
      <c r="C623" s="119">
        <v>15777</v>
      </c>
      <c r="D623" s="119">
        <v>4547</v>
      </c>
      <c r="E623" s="125"/>
      <c r="F623" s="126"/>
      <c r="G623" s="125"/>
      <c r="H623" s="119">
        <v>1670</v>
      </c>
      <c r="I623" s="123" t="s">
        <v>301</v>
      </c>
      <c r="J623" s="119">
        <v>7364</v>
      </c>
      <c r="K623" s="119">
        <v>1524</v>
      </c>
      <c r="L623" s="125"/>
      <c r="M623" s="126"/>
      <c r="N623" s="125"/>
      <c r="O623" s="122" t="s">
        <v>159</v>
      </c>
      <c r="P623" s="120"/>
    </row>
    <row r="624" spans="1:16" s="1" customFormat="1" x14ac:dyDescent="0.25">
      <c r="A624" s="14"/>
      <c r="B624" s="121">
        <v>2021</v>
      </c>
      <c r="C624" s="122">
        <v>12658</v>
      </c>
      <c r="D624" s="122">
        <v>2599</v>
      </c>
      <c r="E624" s="122">
        <v>1905</v>
      </c>
      <c r="F624" s="127"/>
      <c r="G624" s="128"/>
      <c r="H624" s="122">
        <v>1642</v>
      </c>
      <c r="I624" s="123" t="s">
        <v>300</v>
      </c>
      <c r="J624" s="122">
        <v>6261</v>
      </c>
      <c r="K624" s="122">
        <v>587</v>
      </c>
      <c r="L624" s="122">
        <v>534</v>
      </c>
      <c r="M624" s="127"/>
      <c r="N624" s="128"/>
      <c r="O624" s="122">
        <v>572</v>
      </c>
      <c r="P624" s="123" t="s">
        <v>300</v>
      </c>
    </row>
    <row r="625" spans="1:16" s="1" customFormat="1" x14ac:dyDescent="0.25">
      <c r="A625" s="14"/>
      <c r="B625" s="115" t="s">
        <v>348</v>
      </c>
      <c r="C625" s="115"/>
      <c r="D625" s="115"/>
      <c r="E625" s="115"/>
      <c r="F625" s="115"/>
      <c r="G625" s="115"/>
      <c r="H625" s="115"/>
      <c r="I625" s="115"/>
      <c r="J625" s="115"/>
      <c r="K625" s="115"/>
      <c r="L625" s="115"/>
      <c r="M625" s="115"/>
      <c r="N625" s="115"/>
      <c r="O625" s="115"/>
      <c r="P625" s="115"/>
    </row>
    <row r="626" spans="1:16" s="1" customFormat="1" x14ac:dyDescent="0.25">
      <c r="A626" s="14"/>
      <c r="B626" s="118">
        <v>2022</v>
      </c>
      <c r="C626" s="119">
        <v>3474</v>
      </c>
      <c r="D626" s="119">
        <v>1064</v>
      </c>
      <c r="E626" s="125"/>
      <c r="F626" s="126"/>
      <c r="G626" s="125"/>
      <c r="H626" s="119">
        <v>409</v>
      </c>
      <c r="I626" s="123" t="s">
        <v>301</v>
      </c>
      <c r="J626" s="119">
        <v>1585</v>
      </c>
      <c r="K626" s="119">
        <v>319</v>
      </c>
      <c r="L626" s="125"/>
      <c r="M626" s="126"/>
      <c r="N626" s="125"/>
      <c r="O626" s="122" t="s">
        <v>159</v>
      </c>
      <c r="P626" s="120"/>
    </row>
    <row r="627" spans="1:16" s="1" customFormat="1" x14ac:dyDescent="0.25">
      <c r="A627" s="14"/>
      <c r="B627" s="121">
        <v>2021</v>
      </c>
      <c r="C627" s="122">
        <v>2758</v>
      </c>
      <c r="D627" s="122">
        <v>615</v>
      </c>
      <c r="E627" s="122">
        <v>443</v>
      </c>
      <c r="F627" s="127"/>
      <c r="G627" s="128"/>
      <c r="H627" s="122">
        <v>392</v>
      </c>
      <c r="I627" s="123" t="s">
        <v>300</v>
      </c>
      <c r="J627" s="122">
        <v>1331</v>
      </c>
      <c r="K627" s="122">
        <v>157</v>
      </c>
      <c r="L627" s="122">
        <v>144</v>
      </c>
      <c r="M627" s="127"/>
      <c r="N627" s="128"/>
      <c r="O627" s="122">
        <v>120</v>
      </c>
      <c r="P627" s="123" t="s">
        <v>300</v>
      </c>
    </row>
    <row r="628" spans="1:16" s="1" customFormat="1" x14ac:dyDescent="0.25">
      <c r="A628" s="14"/>
      <c r="B628" s="115" t="s">
        <v>81</v>
      </c>
      <c r="C628" s="115"/>
      <c r="D628" s="115"/>
      <c r="E628" s="115"/>
      <c r="F628" s="115"/>
      <c r="G628" s="115"/>
      <c r="H628" s="115"/>
      <c r="I628" s="115"/>
      <c r="J628" s="115"/>
      <c r="K628" s="115"/>
      <c r="L628" s="115"/>
      <c r="M628" s="115"/>
      <c r="N628" s="115"/>
      <c r="O628" s="115"/>
      <c r="P628" s="115"/>
    </row>
    <row r="629" spans="1:16" s="1" customFormat="1" x14ac:dyDescent="0.25">
      <c r="A629" s="14"/>
      <c r="B629" s="118">
        <v>2022</v>
      </c>
      <c r="C629" s="119">
        <v>1142</v>
      </c>
      <c r="D629" s="119">
        <v>221</v>
      </c>
      <c r="E629" s="125"/>
      <c r="F629" s="126"/>
      <c r="G629" s="125"/>
      <c r="H629" s="119">
        <v>111</v>
      </c>
      <c r="I629" s="123" t="s">
        <v>301</v>
      </c>
      <c r="J629" s="119">
        <v>512</v>
      </c>
      <c r="K629" s="119">
        <v>48</v>
      </c>
      <c r="L629" s="125"/>
      <c r="M629" s="126"/>
      <c r="N629" s="125"/>
      <c r="O629" s="122" t="s">
        <v>159</v>
      </c>
      <c r="P629" s="120"/>
    </row>
    <row r="630" spans="1:16" s="1" customFormat="1" x14ac:dyDescent="0.25">
      <c r="A630" s="14"/>
      <c r="B630" s="121">
        <v>2021</v>
      </c>
      <c r="C630" s="122">
        <v>1003</v>
      </c>
      <c r="D630" s="122">
        <v>155</v>
      </c>
      <c r="E630" s="122">
        <v>116</v>
      </c>
      <c r="F630" s="127"/>
      <c r="G630" s="128"/>
      <c r="H630" s="122">
        <v>92</v>
      </c>
      <c r="I630" s="123" t="s">
        <v>300</v>
      </c>
      <c r="J630" s="122">
        <v>493</v>
      </c>
      <c r="K630" s="122">
        <v>26</v>
      </c>
      <c r="L630" s="122">
        <v>22</v>
      </c>
      <c r="M630" s="127"/>
      <c r="N630" s="128"/>
      <c r="O630" s="122">
        <v>36</v>
      </c>
      <c r="P630" s="123" t="s">
        <v>300</v>
      </c>
    </row>
    <row r="631" spans="1:16" s="1" customFormat="1" x14ac:dyDescent="0.25">
      <c r="A631" s="14"/>
      <c r="B631" s="115" t="s">
        <v>82</v>
      </c>
      <c r="C631" s="115"/>
      <c r="D631" s="115"/>
      <c r="E631" s="115"/>
      <c r="F631" s="115"/>
      <c r="G631" s="115"/>
      <c r="H631" s="115"/>
      <c r="I631" s="115"/>
      <c r="J631" s="115"/>
      <c r="K631" s="115"/>
      <c r="L631" s="115"/>
      <c r="M631" s="115"/>
      <c r="N631" s="115"/>
      <c r="O631" s="115"/>
      <c r="P631" s="115"/>
    </row>
    <row r="632" spans="1:16" s="1" customFormat="1" x14ac:dyDescent="0.25">
      <c r="A632" s="14"/>
      <c r="B632" s="118">
        <v>2022</v>
      </c>
      <c r="C632" s="119">
        <v>2589</v>
      </c>
      <c r="D632" s="119">
        <v>796</v>
      </c>
      <c r="E632" s="125"/>
      <c r="F632" s="126"/>
      <c r="G632" s="125"/>
      <c r="H632" s="119">
        <v>287</v>
      </c>
      <c r="I632" s="123" t="s">
        <v>301</v>
      </c>
      <c r="J632" s="119">
        <v>1242</v>
      </c>
      <c r="K632" s="119">
        <v>220</v>
      </c>
      <c r="L632" s="125"/>
      <c r="M632" s="126"/>
      <c r="N632" s="125"/>
      <c r="O632" s="122" t="s">
        <v>159</v>
      </c>
      <c r="P632" s="120"/>
    </row>
    <row r="633" spans="1:16" s="1" customFormat="1" x14ac:dyDescent="0.25">
      <c r="A633" s="14"/>
      <c r="B633" s="121">
        <v>2021</v>
      </c>
      <c r="C633" s="122">
        <v>2012</v>
      </c>
      <c r="D633" s="122">
        <v>403</v>
      </c>
      <c r="E633" s="122">
        <v>298</v>
      </c>
      <c r="F633" s="127"/>
      <c r="G633" s="128"/>
      <c r="H633" s="122">
        <v>242</v>
      </c>
      <c r="I633" s="123" t="s">
        <v>300</v>
      </c>
      <c r="J633" s="122">
        <v>1058</v>
      </c>
      <c r="K633" s="122">
        <v>78</v>
      </c>
      <c r="L633" s="122">
        <v>70</v>
      </c>
      <c r="M633" s="127"/>
      <c r="N633" s="128"/>
      <c r="O633" s="122">
        <v>62</v>
      </c>
      <c r="P633" s="123" t="s">
        <v>300</v>
      </c>
    </row>
    <row r="634" spans="1:16" s="1" customFormat="1" x14ac:dyDescent="0.25">
      <c r="A634" s="14"/>
      <c r="B634" s="115" t="s">
        <v>396</v>
      </c>
      <c r="C634" s="115"/>
      <c r="D634" s="115"/>
      <c r="E634" s="115"/>
      <c r="F634" s="115"/>
      <c r="G634" s="115"/>
      <c r="H634" s="115"/>
      <c r="I634" s="115"/>
      <c r="J634" s="115"/>
      <c r="K634" s="115"/>
      <c r="L634" s="115"/>
      <c r="M634" s="115"/>
      <c r="N634" s="115"/>
      <c r="O634" s="115"/>
      <c r="P634" s="115"/>
    </row>
    <row r="635" spans="1:16" s="1" customFormat="1" x14ac:dyDescent="0.25">
      <c r="A635" s="14"/>
      <c r="B635" s="118">
        <v>2022</v>
      </c>
      <c r="C635" s="119">
        <v>629</v>
      </c>
      <c r="D635" s="119">
        <v>59</v>
      </c>
      <c r="E635" s="125"/>
      <c r="F635" s="126"/>
      <c r="G635" s="125"/>
      <c r="H635" s="119">
        <v>79</v>
      </c>
      <c r="I635" s="123" t="s">
        <v>301</v>
      </c>
      <c r="J635" s="119">
        <v>181</v>
      </c>
      <c r="K635" s="119">
        <v>11</v>
      </c>
      <c r="L635" s="125"/>
      <c r="M635" s="126"/>
      <c r="N635" s="125"/>
      <c r="O635" s="122" t="s">
        <v>159</v>
      </c>
      <c r="P635" s="120"/>
    </row>
    <row r="636" spans="1:16" s="1" customFormat="1" x14ac:dyDescent="0.25">
      <c r="A636" s="14"/>
      <c r="B636" s="121">
        <v>2021</v>
      </c>
      <c r="C636" s="122">
        <v>599</v>
      </c>
      <c r="D636" s="122">
        <v>43</v>
      </c>
      <c r="E636" s="122">
        <v>30</v>
      </c>
      <c r="F636" s="127"/>
      <c r="G636" s="128"/>
      <c r="H636" s="122">
        <v>34</v>
      </c>
      <c r="I636" s="123" t="s">
        <v>300</v>
      </c>
      <c r="J636" s="122">
        <v>174</v>
      </c>
      <c r="K636" s="122">
        <v>7</v>
      </c>
      <c r="L636" s="122">
        <v>6</v>
      </c>
      <c r="M636" s="127"/>
      <c r="N636" s="128"/>
      <c r="O636" s="122">
        <v>6</v>
      </c>
      <c r="P636" s="123" t="s">
        <v>300</v>
      </c>
    </row>
    <row r="637" spans="1:16" s="1" customFormat="1" x14ac:dyDescent="0.25">
      <c r="A637" s="14"/>
      <c r="B637" s="115" t="s">
        <v>414</v>
      </c>
      <c r="C637" s="115"/>
      <c r="D637" s="115"/>
      <c r="E637" s="115"/>
      <c r="F637" s="115"/>
      <c r="G637" s="115"/>
      <c r="H637" s="115"/>
      <c r="I637" s="115"/>
      <c r="J637" s="115"/>
      <c r="K637" s="115"/>
      <c r="L637" s="115"/>
      <c r="M637" s="115"/>
      <c r="N637" s="115"/>
      <c r="O637" s="115"/>
      <c r="P637" s="115"/>
    </row>
    <row r="638" spans="1:16" s="1" customFormat="1" x14ac:dyDescent="0.25">
      <c r="A638" s="14"/>
      <c r="B638" s="118">
        <v>2022</v>
      </c>
      <c r="C638" s="119">
        <v>1103</v>
      </c>
      <c r="D638" s="119">
        <v>167</v>
      </c>
      <c r="E638" s="125"/>
      <c r="F638" s="126"/>
      <c r="G638" s="125"/>
      <c r="H638" s="119">
        <v>102</v>
      </c>
      <c r="I638" s="123" t="s">
        <v>301</v>
      </c>
      <c r="J638" s="119">
        <v>552</v>
      </c>
      <c r="K638" s="119">
        <v>43</v>
      </c>
      <c r="L638" s="125"/>
      <c r="M638" s="126"/>
      <c r="N638" s="125"/>
      <c r="O638" s="122" t="s">
        <v>159</v>
      </c>
      <c r="P638" s="120"/>
    </row>
    <row r="639" spans="1:16" s="1" customFormat="1" x14ac:dyDescent="0.25">
      <c r="A639" s="14"/>
      <c r="B639" s="121">
        <v>2021</v>
      </c>
      <c r="C639" s="122">
        <v>1025</v>
      </c>
      <c r="D639" s="122">
        <v>156</v>
      </c>
      <c r="E639" s="122">
        <v>112</v>
      </c>
      <c r="F639" s="127"/>
      <c r="G639" s="128"/>
      <c r="H639" s="122">
        <v>92</v>
      </c>
      <c r="I639" s="123" t="s">
        <v>300</v>
      </c>
      <c r="J639" s="122">
        <v>538</v>
      </c>
      <c r="K639" s="122">
        <v>45</v>
      </c>
      <c r="L639" s="122">
        <v>40</v>
      </c>
      <c r="M639" s="127"/>
      <c r="N639" s="128"/>
      <c r="O639" s="122">
        <v>34</v>
      </c>
      <c r="P639" s="123" t="s">
        <v>300</v>
      </c>
    </row>
    <row r="640" spans="1:16" s="1" customFormat="1" x14ac:dyDescent="0.25">
      <c r="A640" s="14"/>
      <c r="B640" s="157" t="s">
        <v>83</v>
      </c>
      <c r="C640" s="114"/>
      <c r="D640" s="114"/>
      <c r="E640" s="114"/>
      <c r="F640" s="114"/>
      <c r="G640" s="114"/>
      <c r="H640" s="114"/>
      <c r="I640" s="114"/>
      <c r="J640" s="114"/>
      <c r="K640" s="114"/>
      <c r="L640" s="114"/>
      <c r="M640" s="114"/>
      <c r="N640" s="114"/>
      <c r="O640" s="114"/>
      <c r="P640" s="114"/>
    </row>
    <row r="641" spans="1:16" s="1" customFormat="1" x14ac:dyDescent="0.25">
      <c r="A641" s="14"/>
      <c r="B641" s="115" t="s">
        <v>207</v>
      </c>
      <c r="C641" s="115"/>
      <c r="D641" s="115"/>
      <c r="E641" s="115"/>
      <c r="F641" s="115"/>
      <c r="G641" s="115"/>
      <c r="H641" s="115"/>
      <c r="I641" s="115"/>
      <c r="J641" s="115"/>
      <c r="K641" s="115"/>
      <c r="L641" s="115"/>
      <c r="M641" s="115"/>
      <c r="N641" s="115"/>
      <c r="O641" s="115"/>
      <c r="P641" s="115"/>
    </row>
    <row r="642" spans="1:16" s="1" customFormat="1" x14ac:dyDescent="0.25">
      <c r="A642" s="14"/>
      <c r="B642" s="118">
        <v>2022</v>
      </c>
      <c r="C642" s="119">
        <v>118620</v>
      </c>
      <c r="D642" s="119">
        <v>16522</v>
      </c>
      <c r="E642" s="125"/>
      <c r="F642" s="126"/>
      <c r="G642" s="125"/>
      <c r="H642" s="119">
        <v>10135</v>
      </c>
      <c r="I642" s="123" t="s">
        <v>301</v>
      </c>
      <c r="J642" s="119">
        <v>44324</v>
      </c>
      <c r="K642" s="119">
        <v>4456</v>
      </c>
      <c r="L642" s="125"/>
      <c r="M642" s="126"/>
      <c r="N642" s="125"/>
      <c r="O642" s="122" t="s">
        <v>159</v>
      </c>
      <c r="P642" s="120"/>
    </row>
    <row r="643" spans="1:16" s="1" customFormat="1" x14ac:dyDescent="0.25">
      <c r="A643" s="14"/>
      <c r="B643" s="121">
        <v>2021</v>
      </c>
      <c r="C643" s="122">
        <v>111094</v>
      </c>
      <c r="D643" s="122">
        <v>11043</v>
      </c>
      <c r="E643" s="122">
        <v>9204</v>
      </c>
      <c r="F643" s="127"/>
      <c r="G643" s="128"/>
      <c r="H643" s="122">
        <v>10194</v>
      </c>
      <c r="I643" s="123" t="s">
        <v>300</v>
      </c>
      <c r="J643" s="122">
        <v>42914</v>
      </c>
      <c r="K643" s="122">
        <v>3740</v>
      </c>
      <c r="L643" s="122">
        <v>3274</v>
      </c>
      <c r="M643" s="127"/>
      <c r="N643" s="128"/>
      <c r="O643" s="122">
        <v>3711</v>
      </c>
      <c r="P643" s="123" t="s">
        <v>300</v>
      </c>
    </row>
    <row r="644" spans="1:16" s="1" customFormat="1" x14ac:dyDescent="0.25">
      <c r="A644" s="14"/>
      <c r="B644" s="121">
        <v>2020</v>
      </c>
      <c r="C644" s="122">
        <v>112347</v>
      </c>
      <c r="D644" s="122">
        <v>10739</v>
      </c>
      <c r="E644" s="122">
        <v>8596</v>
      </c>
      <c r="F644" s="122">
        <v>7040</v>
      </c>
      <c r="G644" s="128"/>
      <c r="H644" s="122">
        <v>13101</v>
      </c>
      <c r="I644" s="123"/>
      <c r="J644" s="122">
        <v>45152</v>
      </c>
      <c r="K644" s="122">
        <v>3987</v>
      </c>
      <c r="L644" s="122">
        <v>3123</v>
      </c>
      <c r="M644" s="122">
        <v>2668</v>
      </c>
      <c r="N644" s="128"/>
      <c r="O644" s="122">
        <v>5957</v>
      </c>
      <c r="P644" s="123"/>
    </row>
    <row r="645" spans="1:16" s="1" customFormat="1" x14ac:dyDescent="0.25">
      <c r="A645" s="14"/>
      <c r="B645" s="121">
        <v>2019</v>
      </c>
      <c r="C645" s="122">
        <v>118031</v>
      </c>
      <c r="D645" s="122">
        <v>17662</v>
      </c>
      <c r="E645" s="122">
        <v>13662</v>
      </c>
      <c r="F645" s="122">
        <v>10778</v>
      </c>
      <c r="G645" s="128"/>
      <c r="H645" s="122">
        <v>15614</v>
      </c>
      <c r="I645" s="123"/>
      <c r="J645" s="122">
        <v>44918</v>
      </c>
      <c r="K645" s="122">
        <v>5577</v>
      </c>
      <c r="L645" s="122">
        <v>4643</v>
      </c>
      <c r="M645" s="122">
        <v>3652</v>
      </c>
      <c r="N645" s="128"/>
      <c r="O645" s="122">
        <v>5024</v>
      </c>
      <c r="P645" s="123"/>
    </row>
    <row r="646" spans="1:16" s="1" customFormat="1" x14ac:dyDescent="0.25">
      <c r="A646" s="14"/>
      <c r="B646" s="121">
        <v>2018</v>
      </c>
      <c r="C646" s="122">
        <v>113191</v>
      </c>
      <c r="D646" s="122">
        <v>20514</v>
      </c>
      <c r="E646" s="124">
        <v>16995</v>
      </c>
      <c r="F646" s="122">
        <v>13136</v>
      </c>
      <c r="G646" s="128"/>
      <c r="H646" s="122">
        <v>13054</v>
      </c>
      <c r="I646" s="123"/>
      <c r="J646" s="122">
        <v>43607</v>
      </c>
      <c r="K646" s="122">
        <v>5462</v>
      </c>
      <c r="L646" s="122">
        <v>4626</v>
      </c>
      <c r="M646" s="122">
        <v>3738</v>
      </c>
      <c r="N646" s="128"/>
      <c r="O646" s="122">
        <v>4369</v>
      </c>
      <c r="P646" s="123"/>
    </row>
    <row r="647" spans="1:16" s="1" customFormat="1" x14ac:dyDescent="0.25">
      <c r="A647" s="14"/>
      <c r="B647" s="121">
        <v>2017</v>
      </c>
      <c r="C647" s="122">
        <v>104826</v>
      </c>
      <c r="D647" s="122">
        <v>18738</v>
      </c>
      <c r="E647" s="122">
        <v>15133</v>
      </c>
      <c r="F647" s="124">
        <v>12252</v>
      </c>
      <c r="G647" s="122">
        <v>7450</v>
      </c>
      <c r="H647" s="122">
        <v>12342</v>
      </c>
      <c r="I647" s="123"/>
      <c r="J647" s="122">
        <v>42448</v>
      </c>
      <c r="K647" s="122">
        <v>5492</v>
      </c>
      <c r="L647" s="122">
        <v>4663</v>
      </c>
      <c r="M647" s="124">
        <v>3857</v>
      </c>
      <c r="N647" s="122">
        <v>2374</v>
      </c>
      <c r="O647" s="122">
        <v>4240</v>
      </c>
      <c r="P647" s="123"/>
    </row>
    <row r="648" spans="1:16" s="1" customFormat="1" x14ac:dyDescent="0.25">
      <c r="A648" s="14"/>
      <c r="B648" s="121">
        <v>2016</v>
      </c>
      <c r="C648" s="122">
        <v>97562</v>
      </c>
      <c r="D648" s="122">
        <v>17007</v>
      </c>
      <c r="E648" s="122">
        <v>13698</v>
      </c>
      <c r="F648" s="124">
        <v>10875</v>
      </c>
      <c r="G648" s="122">
        <v>6473</v>
      </c>
      <c r="H648" s="122">
        <v>11588</v>
      </c>
      <c r="I648" s="123"/>
      <c r="J648" s="122">
        <v>41257</v>
      </c>
      <c r="K648" s="122">
        <v>5350</v>
      </c>
      <c r="L648" s="122">
        <v>4493</v>
      </c>
      <c r="M648" s="124">
        <v>3713</v>
      </c>
      <c r="N648" s="122">
        <v>2306</v>
      </c>
      <c r="O648" s="122">
        <v>4369</v>
      </c>
      <c r="P648" s="123"/>
    </row>
    <row r="649" spans="1:16" s="1" customFormat="1" x14ac:dyDescent="0.25">
      <c r="A649" s="14"/>
      <c r="B649" s="121">
        <v>2015</v>
      </c>
      <c r="C649" s="122">
        <v>91826</v>
      </c>
      <c r="D649" s="122">
        <v>18359</v>
      </c>
      <c r="E649" s="122">
        <v>14855</v>
      </c>
      <c r="F649" s="122">
        <v>11945</v>
      </c>
      <c r="G649" s="122">
        <v>7138</v>
      </c>
      <c r="H649" s="122">
        <v>11324</v>
      </c>
      <c r="I649" s="123"/>
      <c r="J649" s="122">
        <v>40528</v>
      </c>
      <c r="K649" s="122">
        <v>5501</v>
      </c>
      <c r="L649" s="122">
        <v>4637</v>
      </c>
      <c r="M649" s="124">
        <v>3820</v>
      </c>
      <c r="N649" s="122">
        <v>2415</v>
      </c>
      <c r="O649" s="122">
        <v>4634</v>
      </c>
      <c r="P649" s="123"/>
    </row>
    <row r="650" spans="1:16" s="1" customFormat="1" x14ac:dyDescent="0.25">
      <c r="A650" s="14"/>
      <c r="B650" s="121">
        <v>2014</v>
      </c>
      <c r="C650" s="122">
        <v>84122</v>
      </c>
      <c r="D650" s="122">
        <v>13016</v>
      </c>
      <c r="E650" s="122">
        <v>10218</v>
      </c>
      <c r="F650" s="122">
        <v>7896</v>
      </c>
      <c r="G650" s="122">
        <v>4849</v>
      </c>
      <c r="H650" s="122">
        <v>10905</v>
      </c>
      <c r="I650" s="123"/>
      <c r="J650" s="122">
        <v>39745</v>
      </c>
      <c r="K650" s="122">
        <v>5230</v>
      </c>
      <c r="L650" s="122">
        <v>4360</v>
      </c>
      <c r="M650" s="124">
        <v>3506</v>
      </c>
      <c r="N650" s="122">
        <v>2252</v>
      </c>
      <c r="O650" s="122">
        <v>4822</v>
      </c>
      <c r="P650" s="123"/>
    </row>
    <row r="651" spans="1:16" s="1" customFormat="1" x14ac:dyDescent="0.25">
      <c r="A651" s="28"/>
      <c r="B651" s="121">
        <v>2013</v>
      </c>
      <c r="C651" s="122">
        <v>82211</v>
      </c>
      <c r="D651" s="122">
        <v>12270</v>
      </c>
      <c r="E651" s="122">
        <v>9634</v>
      </c>
      <c r="F651" s="122">
        <v>7396</v>
      </c>
      <c r="G651" s="122">
        <v>4565</v>
      </c>
      <c r="H651" s="122">
        <v>10937</v>
      </c>
      <c r="I651" s="123"/>
      <c r="J651" s="122">
        <v>38899</v>
      </c>
      <c r="K651" s="122">
        <v>5390</v>
      </c>
      <c r="L651" s="122">
        <v>4581</v>
      </c>
      <c r="M651" s="122">
        <v>3660</v>
      </c>
      <c r="N651" s="122">
        <v>2329</v>
      </c>
      <c r="O651" s="122">
        <v>4529</v>
      </c>
      <c r="P651" s="123"/>
    </row>
    <row r="652" spans="1:16" s="1" customFormat="1" x14ac:dyDescent="0.25">
      <c r="A652" s="14"/>
      <c r="B652" s="121">
        <v>2012</v>
      </c>
      <c r="C652" s="122">
        <v>83861</v>
      </c>
      <c r="D652" s="122">
        <v>10784</v>
      </c>
      <c r="E652" s="122">
        <v>8059</v>
      </c>
      <c r="F652" s="122">
        <v>6068</v>
      </c>
      <c r="G652" s="122">
        <v>3574</v>
      </c>
      <c r="H652" s="122">
        <v>13634</v>
      </c>
      <c r="I652" s="123"/>
      <c r="J652" s="122">
        <v>39061</v>
      </c>
      <c r="K652" s="122">
        <v>4049</v>
      </c>
      <c r="L652" s="122">
        <v>3264</v>
      </c>
      <c r="M652" s="122">
        <v>2605</v>
      </c>
      <c r="N652" s="122">
        <v>1565</v>
      </c>
      <c r="O652" s="122">
        <v>5511</v>
      </c>
      <c r="P652" s="123"/>
    </row>
    <row r="653" spans="1:16" s="1" customFormat="1" x14ac:dyDescent="0.25">
      <c r="A653" s="14"/>
      <c r="B653" s="121">
        <v>2011</v>
      </c>
      <c r="C653" s="122">
        <v>85802</v>
      </c>
      <c r="D653" s="122">
        <v>10670</v>
      </c>
      <c r="E653" s="122">
        <v>7976</v>
      </c>
      <c r="F653" s="122">
        <v>5653</v>
      </c>
      <c r="G653" s="122">
        <v>3289</v>
      </c>
      <c r="H653" s="122">
        <v>12668</v>
      </c>
      <c r="I653" s="123"/>
      <c r="J653" s="122">
        <v>40332</v>
      </c>
      <c r="K653" s="122">
        <v>4333</v>
      </c>
      <c r="L653" s="122">
        <v>3419</v>
      </c>
      <c r="M653" s="122">
        <v>2546</v>
      </c>
      <c r="N653" s="122">
        <v>1449</v>
      </c>
      <c r="O653" s="122">
        <v>5291</v>
      </c>
      <c r="P653" s="123"/>
    </row>
    <row r="654" spans="1:16" s="1" customFormat="1" x14ac:dyDescent="0.25">
      <c r="A654" s="14"/>
      <c r="B654" s="121">
        <v>2010</v>
      </c>
      <c r="C654" s="122">
        <v>85964</v>
      </c>
      <c r="D654" s="122">
        <v>9393</v>
      </c>
      <c r="E654" s="122">
        <v>7171</v>
      </c>
      <c r="F654" s="122">
        <v>5118</v>
      </c>
      <c r="G654" s="122">
        <v>2680</v>
      </c>
      <c r="H654" s="122">
        <v>11065</v>
      </c>
      <c r="I654" s="123"/>
      <c r="J654" s="122">
        <v>40771</v>
      </c>
      <c r="K654" s="122">
        <v>4667</v>
      </c>
      <c r="L654" s="122">
        <v>3761</v>
      </c>
      <c r="M654" s="122">
        <v>2852</v>
      </c>
      <c r="N654" s="122">
        <v>1577</v>
      </c>
      <c r="O654" s="122">
        <v>4787</v>
      </c>
      <c r="P654" s="123"/>
    </row>
    <row r="655" spans="1:16" s="1" customFormat="1" x14ac:dyDescent="0.25">
      <c r="A655" s="14"/>
      <c r="B655" s="121">
        <v>2009</v>
      </c>
      <c r="C655" s="122">
        <v>89913</v>
      </c>
      <c r="D655" s="122">
        <v>10146</v>
      </c>
      <c r="E655" s="122">
        <v>7427</v>
      </c>
      <c r="F655" s="122">
        <v>5429</v>
      </c>
      <c r="G655" s="122">
        <v>2721</v>
      </c>
      <c r="H655" s="122">
        <v>13092</v>
      </c>
      <c r="I655" s="123"/>
      <c r="J655" s="122">
        <v>40397</v>
      </c>
      <c r="K655" s="122">
        <v>4411</v>
      </c>
      <c r="L655" s="122">
        <v>3491</v>
      </c>
      <c r="M655" s="122">
        <v>2667</v>
      </c>
      <c r="N655" s="122">
        <v>1456</v>
      </c>
      <c r="O655" s="122">
        <v>4660</v>
      </c>
      <c r="P655" s="123"/>
    </row>
    <row r="656" spans="1:16" s="1" customFormat="1" x14ac:dyDescent="0.25">
      <c r="A656" s="14"/>
      <c r="B656" s="121">
        <v>2008</v>
      </c>
      <c r="C656" s="122">
        <v>91728</v>
      </c>
      <c r="D656" s="122">
        <v>11682</v>
      </c>
      <c r="E656" s="122">
        <v>9053</v>
      </c>
      <c r="F656" s="122">
        <v>6084</v>
      </c>
      <c r="G656" s="122">
        <v>3142</v>
      </c>
      <c r="H656" s="122">
        <v>11987</v>
      </c>
      <c r="I656" s="123"/>
      <c r="J656" s="122">
        <v>40778</v>
      </c>
      <c r="K656" s="122">
        <v>4769</v>
      </c>
      <c r="L656" s="122">
        <v>3734</v>
      </c>
      <c r="M656" s="122">
        <v>2954</v>
      </c>
      <c r="N656" s="122">
        <v>1626</v>
      </c>
      <c r="O656" s="122">
        <v>4612</v>
      </c>
      <c r="P656" s="123"/>
    </row>
    <row r="657" spans="1:16" s="1" customFormat="1" x14ac:dyDescent="0.25">
      <c r="A657" s="14"/>
      <c r="B657" s="157" t="s">
        <v>3</v>
      </c>
      <c r="C657" s="114"/>
      <c r="D657" s="114"/>
      <c r="E657" s="114"/>
      <c r="F657" s="114"/>
      <c r="G657" s="114"/>
      <c r="H657" s="114"/>
      <c r="I657" s="114"/>
      <c r="J657" s="114"/>
      <c r="K657" s="114"/>
      <c r="L657" s="114"/>
      <c r="M657" s="114"/>
      <c r="N657" s="114"/>
      <c r="O657" s="114"/>
      <c r="P657" s="114"/>
    </row>
    <row r="658" spans="1:16" s="1" customFormat="1" x14ac:dyDescent="0.25">
      <c r="A658" s="14"/>
      <c r="B658" s="115" t="s">
        <v>84</v>
      </c>
      <c r="C658" s="115"/>
      <c r="D658" s="115"/>
      <c r="E658" s="115"/>
      <c r="F658" s="115"/>
      <c r="G658" s="115"/>
      <c r="H658" s="115"/>
      <c r="I658" s="115"/>
      <c r="J658" s="115"/>
      <c r="K658" s="115"/>
      <c r="L658" s="115"/>
      <c r="M658" s="115"/>
      <c r="N658" s="115"/>
      <c r="O658" s="115"/>
      <c r="P658" s="115"/>
    </row>
    <row r="659" spans="1:16" s="1" customFormat="1" x14ac:dyDescent="0.25">
      <c r="A659" s="14"/>
      <c r="B659" s="118">
        <v>2022</v>
      </c>
      <c r="C659" s="119">
        <v>70281</v>
      </c>
      <c r="D659" s="119">
        <v>12172</v>
      </c>
      <c r="E659" s="125"/>
      <c r="F659" s="126"/>
      <c r="G659" s="125"/>
      <c r="H659" s="119">
        <v>7771</v>
      </c>
      <c r="I659" s="123" t="s">
        <v>301</v>
      </c>
      <c r="J659" s="119">
        <v>6332</v>
      </c>
      <c r="K659" s="119">
        <v>661</v>
      </c>
      <c r="L659" s="125"/>
      <c r="M659" s="126"/>
      <c r="N659" s="125"/>
      <c r="O659" s="122" t="s">
        <v>159</v>
      </c>
      <c r="P659" s="120"/>
    </row>
    <row r="660" spans="1:16" s="1" customFormat="1" x14ac:dyDescent="0.25">
      <c r="A660" s="14"/>
      <c r="B660" s="121">
        <v>2021</v>
      </c>
      <c r="C660" s="122">
        <v>64391</v>
      </c>
      <c r="D660" s="122">
        <v>7290</v>
      </c>
      <c r="E660" s="122">
        <v>5783</v>
      </c>
      <c r="F660" s="127"/>
      <c r="G660" s="128"/>
      <c r="H660" s="122">
        <v>7138</v>
      </c>
      <c r="I660" s="123" t="s">
        <v>300</v>
      </c>
      <c r="J660" s="122">
        <v>6285</v>
      </c>
      <c r="K660" s="122">
        <v>487</v>
      </c>
      <c r="L660" s="122">
        <v>351</v>
      </c>
      <c r="M660" s="127"/>
      <c r="N660" s="128"/>
      <c r="O660" s="122">
        <v>948</v>
      </c>
      <c r="P660" s="123" t="s">
        <v>300</v>
      </c>
    </row>
    <row r="661" spans="1:16" s="1" customFormat="1" x14ac:dyDescent="0.25">
      <c r="A661" s="14"/>
      <c r="B661" s="121">
        <v>2020</v>
      </c>
      <c r="C661" s="122">
        <v>66867</v>
      </c>
      <c r="D661" s="122">
        <v>7066</v>
      </c>
      <c r="E661" s="122">
        <v>5303</v>
      </c>
      <c r="F661" s="122">
        <v>4088</v>
      </c>
      <c r="G661" s="128"/>
      <c r="H661" s="122">
        <v>10247</v>
      </c>
      <c r="I661" s="123"/>
      <c r="J661" s="122">
        <v>9047</v>
      </c>
      <c r="K661" s="122">
        <v>896</v>
      </c>
      <c r="L661" s="122">
        <v>413</v>
      </c>
      <c r="M661" s="122">
        <v>314</v>
      </c>
      <c r="N661" s="128"/>
      <c r="O661" s="122">
        <v>3026</v>
      </c>
      <c r="P661" s="123"/>
    </row>
    <row r="662" spans="1:16" s="1" customFormat="1" x14ac:dyDescent="0.25">
      <c r="A662" s="14"/>
      <c r="B662" s="121">
        <v>2019</v>
      </c>
      <c r="C662" s="122">
        <v>74520</v>
      </c>
      <c r="D662" s="122">
        <v>12497</v>
      </c>
      <c r="E662" s="122">
        <v>9023</v>
      </c>
      <c r="F662" s="122">
        <v>6681</v>
      </c>
      <c r="G662" s="128"/>
      <c r="H662" s="122">
        <v>12533</v>
      </c>
      <c r="I662" s="123"/>
      <c r="J662" s="122">
        <v>9989</v>
      </c>
      <c r="K662" s="122">
        <v>1277</v>
      </c>
      <c r="L662" s="122">
        <v>880</v>
      </c>
      <c r="M662" s="122">
        <v>462</v>
      </c>
      <c r="N662" s="128"/>
      <c r="O662" s="122">
        <v>1984</v>
      </c>
      <c r="P662" s="123"/>
    </row>
    <row r="663" spans="1:16" s="1" customFormat="1" x14ac:dyDescent="0.25">
      <c r="A663" s="14"/>
      <c r="B663" s="121">
        <v>2018</v>
      </c>
      <c r="C663" s="122">
        <v>72248</v>
      </c>
      <c r="D663" s="122">
        <v>15525</v>
      </c>
      <c r="E663" s="124">
        <v>12445</v>
      </c>
      <c r="F663" s="122">
        <v>9122</v>
      </c>
      <c r="G663" s="128"/>
      <c r="H663" s="122">
        <v>10347</v>
      </c>
      <c r="I663" s="123"/>
      <c r="J663" s="122">
        <v>10612</v>
      </c>
      <c r="K663" s="122">
        <v>1491</v>
      </c>
      <c r="L663" s="122">
        <v>1071</v>
      </c>
      <c r="M663" s="122">
        <v>747</v>
      </c>
      <c r="N663" s="128"/>
      <c r="O663" s="122">
        <v>1864</v>
      </c>
      <c r="P663" s="123"/>
    </row>
    <row r="664" spans="1:16" s="1" customFormat="1" x14ac:dyDescent="0.25">
      <c r="A664" s="14"/>
      <c r="B664" s="121">
        <v>2017</v>
      </c>
      <c r="C664" s="122">
        <v>66219</v>
      </c>
      <c r="D664" s="122">
        <v>13961</v>
      </c>
      <c r="E664" s="122">
        <v>10740</v>
      </c>
      <c r="F664" s="124">
        <v>8348</v>
      </c>
      <c r="G664" s="122">
        <v>4541</v>
      </c>
      <c r="H664" s="122">
        <v>9729</v>
      </c>
      <c r="I664" s="123"/>
      <c r="J664" s="122">
        <v>10791</v>
      </c>
      <c r="K664" s="122">
        <v>1555</v>
      </c>
      <c r="L664" s="122">
        <v>1146</v>
      </c>
      <c r="M664" s="124">
        <v>844</v>
      </c>
      <c r="N664" s="122">
        <v>329</v>
      </c>
      <c r="O664" s="122">
        <v>1684</v>
      </c>
      <c r="P664" s="123"/>
    </row>
    <row r="665" spans="1:16" s="1" customFormat="1" x14ac:dyDescent="0.25">
      <c r="A665" s="14"/>
      <c r="B665" s="121">
        <v>2016</v>
      </c>
      <c r="C665" s="122">
        <v>60946</v>
      </c>
      <c r="D665" s="122">
        <v>12788</v>
      </c>
      <c r="E665" s="122">
        <v>9888</v>
      </c>
      <c r="F665" s="124">
        <v>7568</v>
      </c>
      <c r="G665" s="122">
        <v>4012</v>
      </c>
      <c r="H665" s="122">
        <v>8694</v>
      </c>
      <c r="I665" s="123"/>
      <c r="J665" s="122">
        <v>10955</v>
      </c>
      <c r="K665" s="122">
        <v>1667</v>
      </c>
      <c r="L665" s="122">
        <v>1216</v>
      </c>
      <c r="M665" s="124">
        <v>944</v>
      </c>
      <c r="N665" s="122">
        <v>358</v>
      </c>
      <c r="O665" s="122">
        <v>1723</v>
      </c>
      <c r="P665" s="123"/>
    </row>
    <row r="666" spans="1:16" s="1" customFormat="1" x14ac:dyDescent="0.25">
      <c r="A666" s="14"/>
      <c r="B666" s="121">
        <v>2015</v>
      </c>
      <c r="C666" s="122">
        <v>56466</v>
      </c>
      <c r="D666" s="122">
        <v>14109</v>
      </c>
      <c r="E666" s="122">
        <v>11047</v>
      </c>
      <c r="F666" s="122">
        <v>8712</v>
      </c>
      <c r="G666" s="122">
        <v>4770</v>
      </c>
      <c r="H666" s="122">
        <v>8264</v>
      </c>
      <c r="I666" s="123"/>
      <c r="J666" s="122">
        <v>11145</v>
      </c>
      <c r="K666" s="122">
        <v>1648</v>
      </c>
      <c r="L666" s="122">
        <v>1188</v>
      </c>
      <c r="M666" s="124">
        <v>949</v>
      </c>
      <c r="N666" s="122">
        <v>449</v>
      </c>
      <c r="O666" s="122">
        <v>1855</v>
      </c>
      <c r="P666" s="123"/>
    </row>
    <row r="667" spans="1:16" s="1" customFormat="1" x14ac:dyDescent="0.25">
      <c r="A667" s="14"/>
      <c r="B667" s="121">
        <v>2014</v>
      </c>
      <c r="C667" s="122">
        <v>50092</v>
      </c>
      <c r="D667" s="122">
        <v>9177</v>
      </c>
      <c r="E667" s="122">
        <v>6808</v>
      </c>
      <c r="F667" s="122">
        <v>4985</v>
      </c>
      <c r="G667" s="122">
        <v>2776</v>
      </c>
      <c r="H667" s="122">
        <v>7906</v>
      </c>
      <c r="I667" s="123"/>
      <c r="J667" s="122">
        <v>11528</v>
      </c>
      <c r="K667" s="122">
        <v>1752</v>
      </c>
      <c r="L667" s="122">
        <v>1277</v>
      </c>
      <c r="M667" s="124">
        <v>951</v>
      </c>
      <c r="N667" s="122">
        <v>480</v>
      </c>
      <c r="O667" s="122">
        <v>2073</v>
      </c>
      <c r="P667" s="123"/>
    </row>
    <row r="668" spans="1:16" s="1" customFormat="1" x14ac:dyDescent="0.25">
      <c r="A668" s="28"/>
      <c r="B668" s="121">
        <v>2013</v>
      </c>
      <c r="C668" s="122">
        <v>49425</v>
      </c>
      <c r="D668" s="122">
        <v>8742</v>
      </c>
      <c r="E668" s="122">
        <v>6437</v>
      </c>
      <c r="F668" s="122">
        <v>4658</v>
      </c>
      <c r="G668" s="122">
        <v>2681</v>
      </c>
      <c r="H668" s="122">
        <v>8085</v>
      </c>
      <c r="I668" s="123"/>
      <c r="J668" s="122">
        <v>11621</v>
      </c>
      <c r="K668" s="122">
        <v>2239</v>
      </c>
      <c r="L668" s="122">
        <v>1743</v>
      </c>
      <c r="M668" s="122">
        <v>1314</v>
      </c>
      <c r="N668" s="122">
        <v>751</v>
      </c>
      <c r="O668" s="122">
        <v>1850</v>
      </c>
      <c r="P668" s="123"/>
    </row>
    <row r="669" spans="1:16" s="1" customFormat="1" x14ac:dyDescent="0.25">
      <c r="A669" s="14"/>
      <c r="B669" s="121">
        <v>2012</v>
      </c>
      <c r="C669" s="122">
        <v>51302</v>
      </c>
      <c r="D669" s="122">
        <v>7888</v>
      </c>
      <c r="E669" s="122">
        <v>5525</v>
      </c>
      <c r="F669" s="122">
        <v>3915</v>
      </c>
      <c r="G669" s="122">
        <v>2164</v>
      </c>
      <c r="H669" s="122">
        <v>10443</v>
      </c>
      <c r="I669" s="123"/>
      <c r="J669" s="122">
        <v>11770</v>
      </c>
      <c r="K669" s="122">
        <v>1542</v>
      </c>
      <c r="L669" s="122">
        <v>1079</v>
      </c>
      <c r="M669" s="122">
        <v>810</v>
      </c>
      <c r="N669" s="122">
        <v>419</v>
      </c>
      <c r="O669" s="122">
        <v>2397</v>
      </c>
      <c r="P669" s="123"/>
    </row>
    <row r="670" spans="1:16" s="1" customFormat="1" x14ac:dyDescent="0.25">
      <c r="A670" s="14"/>
      <c r="B670" s="121">
        <v>2011</v>
      </c>
      <c r="C670" s="122">
        <v>52949</v>
      </c>
      <c r="D670" s="122">
        <v>7573</v>
      </c>
      <c r="E670" s="122">
        <v>5300</v>
      </c>
      <c r="F670" s="122">
        <v>3511</v>
      </c>
      <c r="G670" s="122">
        <v>1911</v>
      </c>
      <c r="H670" s="122">
        <v>9457</v>
      </c>
      <c r="I670" s="123"/>
      <c r="J670" s="122">
        <v>12441</v>
      </c>
      <c r="K670" s="122">
        <v>1639</v>
      </c>
      <c r="L670" s="122">
        <v>1140</v>
      </c>
      <c r="M670" s="122">
        <v>800</v>
      </c>
      <c r="N670" s="122">
        <v>379</v>
      </c>
      <c r="O670" s="122">
        <v>2182</v>
      </c>
      <c r="P670" s="123"/>
    </row>
    <row r="671" spans="1:16" s="1" customFormat="1" x14ac:dyDescent="0.25">
      <c r="A671" s="14"/>
      <c r="B671" s="121">
        <v>2010</v>
      </c>
      <c r="C671" s="122">
        <v>53342</v>
      </c>
      <c r="D671" s="122">
        <v>6758</v>
      </c>
      <c r="E671" s="122">
        <v>4832</v>
      </c>
      <c r="F671" s="122">
        <v>3236</v>
      </c>
      <c r="G671" s="122">
        <v>1526</v>
      </c>
      <c r="H671" s="122">
        <v>8192</v>
      </c>
      <c r="I671" s="123"/>
      <c r="J671" s="122">
        <v>12691</v>
      </c>
      <c r="K671" s="122">
        <v>2202</v>
      </c>
      <c r="L671" s="122">
        <v>1657</v>
      </c>
      <c r="M671" s="122">
        <v>1224</v>
      </c>
      <c r="N671" s="122">
        <v>622</v>
      </c>
      <c r="O671" s="122">
        <v>1903</v>
      </c>
      <c r="P671" s="123"/>
    </row>
    <row r="672" spans="1:16" s="1" customFormat="1" x14ac:dyDescent="0.25">
      <c r="A672" s="14"/>
      <c r="B672" s="121">
        <v>2009</v>
      </c>
      <c r="C672" s="122">
        <v>56966</v>
      </c>
      <c r="D672" s="122">
        <v>7325</v>
      </c>
      <c r="E672" s="122">
        <v>4987</v>
      </c>
      <c r="F672" s="122">
        <v>3422</v>
      </c>
      <c r="G672" s="122">
        <v>1488</v>
      </c>
      <c r="H672" s="122">
        <v>10244</v>
      </c>
      <c r="I672" s="123"/>
      <c r="J672" s="122">
        <v>12258</v>
      </c>
      <c r="K672" s="122">
        <v>1888</v>
      </c>
      <c r="L672" s="122">
        <v>1335</v>
      </c>
      <c r="M672" s="122">
        <v>953</v>
      </c>
      <c r="N672" s="122">
        <v>458</v>
      </c>
      <c r="O672" s="122">
        <v>2161</v>
      </c>
      <c r="P672" s="123"/>
    </row>
    <row r="673" spans="1:16" s="1" customFormat="1" x14ac:dyDescent="0.25">
      <c r="A673" s="14"/>
      <c r="B673" s="121">
        <v>2008</v>
      </c>
      <c r="C673" s="122">
        <v>58965</v>
      </c>
      <c r="D673" s="122">
        <v>8693</v>
      </c>
      <c r="E673" s="122">
        <v>6396</v>
      </c>
      <c r="F673" s="122">
        <v>3860</v>
      </c>
      <c r="G673" s="122">
        <v>1749</v>
      </c>
      <c r="H673" s="122">
        <v>9326</v>
      </c>
      <c r="I673" s="123"/>
      <c r="J673" s="122">
        <v>12580</v>
      </c>
      <c r="K673" s="122">
        <v>1988</v>
      </c>
      <c r="L673" s="122">
        <v>1310</v>
      </c>
      <c r="M673" s="122">
        <v>963</v>
      </c>
      <c r="N673" s="122">
        <v>471</v>
      </c>
      <c r="O673" s="122">
        <v>2038</v>
      </c>
      <c r="P673" s="123"/>
    </row>
    <row r="674" spans="1:16" s="1" customFormat="1" x14ac:dyDescent="0.25">
      <c r="A674" s="14"/>
      <c r="B674" s="115" t="s">
        <v>85</v>
      </c>
      <c r="C674" s="115"/>
      <c r="D674" s="115"/>
      <c r="E674" s="115"/>
      <c r="F674" s="115"/>
      <c r="G674" s="115"/>
      <c r="H674" s="115"/>
      <c r="I674" s="115"/>
      <c r="J674" s="115"/>
      <c r="K674" s="115"/>
      <c r="L674" s="115"/>
      <c r="M674" s="115"/>
      <c r="N674" s="115"/>
      <c r="O674" s="115"/>
      <c r="P674" s="115"/>
    </row>
    <row r="675" spans="1:16" s="1" customFormat="1" x14ac:dyDescent="0.25">
      <c r="A675" s="14"/>
      <c r="B675" s="118">
        <v>2022</v>
      </c>
      <c r="C675" s="119">
        <v>48339</v>
      </c>
      <c r="D675" s="119">
        <v>4350</v>
      </c>
      <c r="E675" s="125"/>
      <c r="F675" s="126"/>
      <c r="G675" s="125"/>
      <c r="H675" s="119">
        <v>2364</v>
      </c>
      <c r="I675" s="123" t="s">
        <v>301</v>
      </c>
      <c r="J675" s="119">
        <v>37992</v>
      </c>
      <c r="K675" s="119">
        <v>3795</v>
      </c>
      <c r="L675" s="125"/>
      <c r="M675" s="126"/>
      <c r="N675" s="125"/>
      <c r="O675" s="122" t="s">
        <v>159</v>
      </c>
      <c r="P675" s="120"/>
    </row>
    <row r="676" spans="1:16" s="1" customFormat="1" x14ac:dyDescent="0.25">
      <c r="A676" s="14"/>
      <c r="B676" s="121">
        <v>2021</v>
      </c>
      <c r="C676" s="122">
        <v>46703</v>
      </c>
      <c r="D676" s="122">
        <v>3753</v>
      </c>
      <c r="E676" s="122">
        <v>3421</v>
      </c>
      <c r="F676" s="127"/>
      <c r="G676" s="128"/>
      <c r="H676" s="122">
        <v>3056</v>
      </c>
      <c r="I676" s="123" t="s">
        <v>300</v>
      </c>
      <c r="J676" s="122">
        <v>36629</v>
      </c>
      <c r="K676" s="122">
        <v>3253</v>
      </c>
      <c r="L676" s="122">
        <v>2923</v>
      </c>
      <c r="M676" s="127"/>
      <c r="N676" s="128"/>
      <c r="O676" s="122">
        <v>2763</v>
      </c>
      <c r="P676" s="123" t="s">
        <v>300</v>
      </c>
    </row>
    <row r="677" spans="1:16" s="1" customFormat="1" x14ac:dyDescent="0.25">
      <c r="A677" s="14"/>
      <c r="B677" s="121">
        <v>2020</v>
      </c>
      <c r="C677" s="122">
        <v>45480</v>
      </c>
      <c r="D677" s="122">
        <v>3673</v>
      </c>
      <c r="E677" s="122">
        <v>3293</v>
      </c>
      <c r="F677" s="122">
        <v>2952</v>
      </c>
      <c r="G677" s="128"/>
      <c r="H677" s="122">
        <v>2854</v>
      </c>
      <c r="I677" s="123"/>
      <c r="J677" s="122">
        <v>36105</v>
      </c>
      <c r="K677" s="122">
        <v>3091</v>
      </c>
      <c r="L677" s="122">
        <v>2710</v>
      </c>
      <c r="M677" s="122">
        <v>2354</v>
      </c>
      <c r="N677" s="128"/>
      <c r="O677" s="122">
        <v>2931</v>
      </c>
      <c r="P677" s="123"/>
    </row>
    <row r="678" spans="1:16" s="1" customFormat="1" x14ac:dyDescent="0.25">
      <c r="A678" s="14"/>
      <c r="B678" s="121">
        <v>2019</v>
      </c>
      <c r="C678" s="122">
        <v>43511</v>
      </c>
      <c r="D678" s="122">
        <v>5165</v>
      </c>
      <c r="E678" s="122">
        <v>4639</v>
      </c>
      <c r="F678" s="122">
        <v>4097</v>
      </c>
      <c r="G678" s="128"/>
      <c r="H678" s="122">
        <v>3081</v>
      </c>
      <c r="I678" s="123"/>
      <c r="J678" s="122">
        <v>34929</v>
      </c>
      <c r="K678" s="122">
        <v>4300</v>
      </c>
      <c r="L678" s="122">
        <v>3763</v>
      </c>
      <c r="M678" s="122">
        <v>3190</v>
      </c>
      <c r="N678" s="128"/>
      <c r="O678" s="122">
        <v>3040</v>
      </c>
      <c r="P678" s="123"/>
    </row>
    <row r="679" spans="1:16" s="1" customFormat="1" x14ac:dyDescent="0.25">
      <c r="A679" s="14"/>
      <c r="B679" s="121">
        <v>2018</v>
      </c>
      <c r="C679" s="122">
        <v>40943</v>
      </c>
      <c r="D679" s="122">
        <v>4989</v>
      </c>
      <c r="E679" s="124">
        <v>4550</v>
      </c>
      <c r="F679" s="122">
        <v>4014</v>
      </c>
      <c r="G679" s="128"/>
      <c r="H679" s="122">
        <v>2707</v>
      </c>
      <c r="I679" s="123"/>
      <c r="J679" s="122">
        <v>32995</v>
      </c>
      <c r="K679" s="122">
        <v>3971</v>
      </c>
      <c r="L679" s="122">
        <v>3555</v>
      </c>
      <c r="M679" s="122">
        <v>2991</v>
      </c>
      <c r="N679" s="128"/>
      <c r="O679" s="122">
        <v>2505</v>
      </c>
      <c r="P679" s="123"/>
    </row>
    <row r="680" spans="1:16" s="1" customFormat="1" x14ac:dyDescent="0.25">
      <c r="A680" s="14"/>
      <c r="B680" s="121">
        <v>2017</v>
      </c>
      <c r="C680" s="122">
        <v>38607</v>
      </c>
      <c r="D680" s="122">
        <v>4777</v>
      </c>
      <c r="E680" s="122">
        <v>4393</v>
      </c>
      <c r="F680" s="124">
        <v>3904</v>
      </c>
      <c r="G680" s="122">
        <v>2909</v>
      </c>
      <c r="H680" s="122">
        <v>2613</v>
      </c>
      <c r="I680" s="123"/>
      <c r="J680" s="122">
        <v>31657</v>
      </c>
      <c r="K680" s="122">
        <v>3937</v>
      </c>
      <c r="L680" s="122">
        <v>3517</v>
      </c>
      <c r="M680" s="124">
        <v>3013</v>
      </c>
      <c r="N680" s="122">
        <v>2045</v>
      </c>
      <c r="O680" s="122">
        <v>2556</v>
      </c>
      <c r="P680" s="123"/>
    </row>
    <row r="681" spans="1:16" s="1" customFormat="1" x14ac:dyDescent="0.25">
      <c r="A681" s="14"/>
      <c r="B681" s="121">
        <v>2016</v>
      </c>
      <c r="C681" s="122">
        <v>36616</v>
      </c>
      <c r="D681" s="122">
        <v>4219</v>
      </c>
      <c r="E681" s="122">
        <v>3810</v>
      </c>
      <c r="F681" s="124">
        <v>3307</v>
      </c>
      <c r="G681" s="122">
        <v>2461</v>
      </c>
      <c r="H681" s="122">
        <v>2894</v>
      </c>
      <c r="I681" s="123"/>
      <c r="J681" s="122">
        <v>30302</v>
      </c>
      <c r="K681" s="122">
        <v>3683</v>
      </c>
      <c r="L681" s="122">
        <v>3277</v>
      </c>
      <c r="M681" s="124">
        <v>2769</v>
      </c>
      <c r="N681" s="122">
        <v>1948</v>
      </c>
      <c r="O681" s="122">
        <v>2646</v>
      </c>
      <c r="P681" s="123"/>
    </row>
    <row r="682" spans="1:16" s="1" customFormat="1" x14ac:dyDescent="0.25">
      <c r="A682" s="14"/>
      <c r="B682" s="121">
        <v>2015</v>
      </c>
      <c r="C682" s="122">
        <v>35360</v>
      </c>
      <c r="D682" s="122">
        <v>4250</v>
      </c>
      <c r="E682" s="122">
        <v>3808</v>
      </c>
      <c r="F682" s="122">
        <v>3233</v>
      </c>
      <c r="G682" s="122">
        <v>2368</v>
      </c>
      <c r="H682" s="122">
        <v>3060</v>
      </c>
      <c r="I682" s="123"/>
      <c r="J682" s="122">
        <v>29383</v>
      </c>
      <c r="K682" s="122">
        <v>3853</v>
      </c>
      <c r="L682" s="122">
        <v>3449</v>
      </c>
      <c r="M682" s="124">
        <v>2871</v>
      </c>
      <c r="N682" s="122">
        <v>1966</v>
      </c>
      <c r="O682" s="122">
        <v>2779</v>
      </c>
      <c r="P682" s="123"/>
    </row>
    <row r="683" spans="1:16" s="1" customFormat="1" x14ac:dyDescent="0.25">
      <c r="A683" s="14"/>
      <c r="B683" s="121">
        <v>2014</v>
      </c>
      <c r="C683" s="122">
        <v>34030</v>
      </c>
      <c r="D683" s="122">
        <v>3839</v>
      </c>
      <c r="E683" s="122">
        <v>3410</v>
      </c>
      <c r="F683" s="122">
        <v>2911</v>
      </c>
      <c r="G683" s="122">
        <v>2073</v>
      </c>
      <c r="H683" s="122">
        <v>2999</v>
      </c>
      <c r="I683" s="123"/>
      <c r="J683" s="122">
        <v>28217</v>
      </c>
      <c r="K683" s="122">
        <v>3478</v>
      </c>
      <c r="L683" s="122">
        <v>3083</v>
      </c>
      <c r="M683" s="124">
        <v>2555</v>
      </c>
      <c r="N683" s="122">
        <v>1772</v>
      </c>
      <c r="O683" s="122">
        <v>2749</v>
      </c>
      <c r="P683" s="123"/>
    </row>
    <row r="684" spans="1:16" s="1" customFormat="1" x14ac:dyDescent="0.25">
      <c r="A684" s="28"/>
      <c r="B684" s="121">
        <v>2013</v>
      </c>
      <c r="C684" s="122">
        <v>32786</v>
      </c>
      <c r="D684" s="122">
        <v>3528</v>
      </c>
      <c r="E684" s="122">
        <v>3197</v>
      </c>
      <c r="F684" s="122">
        <v>2738</v>
      </c>
      <c r="G684" s="122">
        <v>1884</v>
      </c>
      <c r="H684" s="122">
        <v>2852</v>
      </c>
      <c r="I684" s="123"/>
      <c r="J684" s="122">
        <v>27278</v>
      </c>
      <c r="K684" s="122">
        <v>3151</v>
      </c>
      <c r="L684" s="122">
        <v>2838</v>
      </c>
      <c r="M684" s="122">
        <v>2346</v>
      </c>
      <c r="N684" s="122">
        <v>1578</v>
      </c>
      <c r="O684" s="122">
        <v>2679</v>
      </c>
      <c r="P684" s="123"/>
    </row>
    <row r="685" spans="1:16" s="1" customFormat="1" x14ac:dyDescent="0.25">
      <c r="A685" s="14"/>
      <c r="B685" s="121">
        <v>2012</v>
      </c>
      <c r="C685" s="122">
        <v>32559</v>
      </c>
      <c r="D685" s="122">
        <v>2896</v>
      </c>
      <c r="E685" s="122">
        <v>2534</v>
      </c>
      <c r="F685" s="122">
        <v>2153</v>
      </c>
      <c r="G685" s="122">
        <v>1410</v>
      </c>
      <c r="H685" s="122">
        <v>3191</v>
      </c>
      <c r="I685" s="123"/>
      <c r="J685" s="122">
        <v>27291</v>
      </c>
      <c r="K685" s="122">
        <v>2507</v>
      </c>
      <c r="L685" s="122">
        <v>2185</v>
      </c>
      <c r="M685" s="122">
        <v>1795</v>
      </c>
      <c r="N685" s="122">
        <v>1146</v>
      </c>
      <c r="O685" s="122">
        <v>3114</v>
      </c>
      <c r="P685" s="123"/>
    </row>
    <row r="686" spans="1:16" s="1" customFormat="1" x14ac:dyDescent="0.25">
      <c r="A686" s="14"/>
      <c r="B686" s="121">
        <v>2011</v>
      </c>
      <c r="C686" s="122">
        <v>32853</v>
      </c>
      <c r="D686" s="122">
        <v>3097</v>
      </c>
      <c r="E686" s="122">
        <v>2676</v>
      </c>
      <c r="F686" s="122">
        <v>2142</v>
      </c>
      <c r="G686" s="122">
        <v>1378</v>
      </c>
      <c r="H686" s="122">
        <v>3211</v>
      </c>
      <c r="I686" s="123"/>
      <c r="J686" s="122">
        <v>27891</v>
      </c>
      <c r="K686" s="122">
        <v>2694</v>
      </c>
      <c r="L686" s="122">
        <v>2279</v>
      </c>
      <c r="M686" s="122">
        <v>1746</v>
      </c>
      <c r="N686" s="122">
        <v>1070</v>
      </c>
      <c r="O686" s="122">
        <v>3109</v>
      </c>
      <c r="P686" s="123"/>
    </row>
    <row r="687" spans="1:16" s="1" customFormat="1" x14ac:dyDescent="0.25">
      <c r="A687" s="14"/>
      <c r="B687" s="121">
        <v>2010</v>
      </c>
      <c r="C687" s="122">
        <v>32622</v>
      </c>
      <c r="D687" s="122">
        <v>2635</v>
      </c>
      <c r="E687" s="122">
        <v>2339</v>
      </c>
      <c r="F687" s="122">
        <v>1882</v>
      </c>
      <c r="G687" s="122">
        <v>1154</v>
      </c>
      <c r="H687" s="122">
        <v>2873</v>
      </c>
      <c r="I687" s="123"/>
      <c r="J687" s="122">
        <v>28080</v>
      </c>
      <c r="K687" s="122">
        <v>2465</v>
      </c>
      <c r="L687" s="122">
        <v>2104</v>
      </c>
      <c r="M687" s="122">
        <v>1628</v>
      </c>
      <c r="N687" s="122">
        <v>955</v>
      </c>
      <c r="O687" s="122">
        <v>2884</v>
      </c>
      <c r="P687" s="123"/>
    </row>
    <row r="688" spans="1:16" s="1" customFormat="1" x14ac:dyDescent="0.25">
      <c r="A688" s="14"/>
      <c r="B688" s="121">
        <v>2009</v>
      </c>
      <c r="C688" s="122">
        <v>32947</v>
      </c>
      <c r="D688" s="122">
        <v>2821</v>
      </c>
      <c r="E688" s="122">
        <v>2440</v>
      </c>
      <c r="F688" s="122">
        <v>2007</v>
      </c>
      <c r="G688" s="122">
        <v>1233</v>
      </c>
      <c r="H688" s="122">
        <v>2848</v>
      </c>
      <c r="I688" s="123"/>
      <c r="J688" s="122">
        <v>28139</v>
      </c>
      <c r="K688" s="122">
        <v>2523</v>
      </c>
      <c r="L688" s="122">
        <v>2156</v>
      </c>
      <c r="M688" s="122">
        <v>1714</v>
      </c>
      <c r="N688" s="122">
        <v>998</v>
      </c>
      <c r="O688" s="122">
        <v>2499</v>
      </c>
      <c r="P688" s="123"/>
    </row>
    <row r="689" spans="1:16" s="1" customFormat="1" x14ac:dyDescent="0.25">
      <c r="A689" s="14"/>
      <c r="B689" s="121">
        <v>2008</v>
      </c>
      <c r="C689" s="122">
        <v>32763</v>
      </c>
      <c r="D689" s="122">
        <v>2989</v>
      </c>
      <c r="E689" s="122">
        <v>2657</v>
      </c>
      <c r="F689" s="122">
        <v>2224</v>
      </c>
      <c r="G689" s="122">
        <v>1393</v>
      </c>
      <c r="H689" s="122">
        <v>2661</v>
      </c>
      <c r="I689" s="123"/>
      <c r="J689" s="122">
        <v>28198</v>
      </c>
      <c r="K689" s="122">
        <v>2781</v>
      </c>
      <c r="L689" s="122">
        <v>2424</v>
      </c>
      <c r="M689" s="122">
        <v>1991</v>
      </c>
      <c r="N689" s="122">
        <v>1155</v>
      </c>
      <c r="O689" s="122">
        <v>2574</v>
      </c>
      <c r="P689" s="123"/>
    </row>
    <row r="690" spans="1:16" s="1" customFormat="1" x14ac:dyDescent="0.25">
      <c r="A690" s="14"/>
      <c r="B690" s="157" t="s">
        <v>30</v>
      </c>
      <c r="C690" s="114"/>
      <c r="D690" s="114"/>
      <c r="E690" s="114"/>
      <c r="F690" s="114"/>
      <c r="G690" s="114"/>
      <c r="H690" s="114"/>
      <c r="I690" s="114"/>
      <c r="J690" s="114"/>
      <c r="K690" s="114"/>
      <c r="L690" s="114"/>
      <c r="M690" s="114"/>
      <c r="N690" s="114"/>
      <c r="O690" s="114"/>
      <c r="P690" s="114"/>
    </row>
    <row r="691" spans="1:16" s="1" customFormat="1" x14ac:dyDescent="0.25">
      <c r="A691" s="14"/>
      <c r="B691" s="115" t="s">
        <v>196</v>
      </c>
      <c r="C691" s="115"/>
      <c r="D691" s="115"/>
      <c r="E691" s="115"/>
      <c r="F691" s="115"/>
      <c r="G691" s="115"/>
      <c r="H691" s="115"/>
      <c r="I691" s="115"/>
      <c r="J691" s="115"/>
      <c r="K691" s="115"/>
      <c r="L691" s="115"/>
      <c r="M691" s="115"/>
      <c r="N691" s="115"/>
      <c r="O691" s="115"/>
      <c r="P691" s="115"/>
    </row>
    <row r="692" spans="1:16" s="1" customFormat="1" x14ac:dyDescent="0.25">
      <c r="A692" s="14"/>
      <c r="B692" s="118">
        <v>2022</v>
      </c>
      <c r="C692" s="119">
        <v>33852</v>
      </c>
      <c r="D692" s="119">
        <v>4512</v>
      </c>
      <c r="E692" s="125"/>
      <c r="F692" s="126"/>
      <c r="G692" s="125"/>
      <c r="H692" s="119">
        <v>2918</v>
      </c>
      <c r="I692" s="123" t="s">
        <v>301</v>
      </c>
      <c r="J692" s="119">
        <v>12460</v>
      </c>
      <c r="K692" s="119">
        <v>1227</v>
      </c>
      <c r="L692" s="125"/>
      <c r="M692" s="126"/>
      <c r="N692" s="125"/>
      <c r="O692" s="122" t="s">
        <v>159</v>
      </c>
      <c r="P692" s="120"/>
    </row>
    <row r="693" spans="1:16" s="1" customFormat="1" x14ac:dyDescent="0.25">
      <c r="A693" s="14"/>
      <c r="B693" s="121">
        <v>2021</v>
      </c>
      <c r="C693" s="122">
        <v>34353</v>
      </c>
      <c r="D693" s="122">
        <v>3630</v>
      </c>
      <c r="E693" s="122">
        <v>3063</v>
      </c>
      <c r="F693" s="127"/>
      <c r="G693" s="128"/>
      <c r="H693" s="122">
        <v>3080</v>
      </c>
      <c r="I693" s="123" t="s">
        <v>300</v>
      </c>
      <c r="J693" s="122">
        <v>12014</v>
      </c>
      <c r="K693" s="122">
        <v>1041</v>
      </c>
      <c r="L693" s="122">
        <v>931</v>
      </c>
      <c r="M693" s="127"/>
      <c r="N693" s="128"/>
      <c r="O693" s="122">
        <v>952</v>
      </c>
      <c r="P693" s="123" t="s">
        <v>300</v>
      </c>
    </row>
    <row r="694" spans="1:16" s="1" customFormat="1" x14ac:dyDescent="0.25">
      <c r="A694" s="14"/>
      <c r="B694" s="115" t="s">
        <v>86</v>
      </c>
      <c r="C694" s="115"/>
      <c r="D694" s="115"/>
      <c r="E694" s="115"/>
      <c r="F694" s="115"/>
      <c r="G694" s="115"/>
      <c r="H694" s="115"/>
      <c r="I694" s="115"/>
      <c r="J694" s="115"/>
      <c r="K694" s="115"/>
      <c r="L694" s="115"/>
      <c r="M694" s="115"/>
      <c r="N694" s="115"/>
      <c r="O694" s="115"/>
      <c r="P694" s="115"/>
    </row>
    <row r="695" spans="1:16" s="1" customFormat="1" x14ac:dyDescent="0.25">
      <c r="A695" s="14"/>
      <c r="B695" s="118">
        <v>2022</v>
      </c>
      <c r="C695" s="119">
        <v>14433</v>
      </c>
      <c r="D695" s="119">
        <v>1646</v>
      </c>
      <c r="E695" s="125"/>
      <c r="F695" s="126"/>
      <c r="G695" s="125"/>
      <c r="H695" s="119">
        <v>1240</v>
      </c>
      <c r="I695" s="123" t="s">
        <v>301</v>
      </c>
      <c r="J695" s="119">
        <v>5892</v>
      </c>
      <c r="K695" s="119">
        <v>581</v>
      </c>
      <c r="L695" s="125"/>
      <c r="M695" s="126"/>
      <c r="N695" s="125"/>
      <c r="O695" s="122" t="s">
        <v>159</v>
      </c>
      <c r="P695" s="120"/>
    </row>
    <row r="696" spans="1:16" s="1" customFormat="1" x14ac:dyDescent="0.25">
      <c r="A696" s="14"/>
      <c r="B696" s="121">
        <v>2021</v>
      </c>
      <c r="C696" s="122">
        <v>14045</v>
      </c>
      <c r="D696" s="122">
        <v>1331</v>
      </c>
      <c r="E696" s="122">
        <v>1120</v>
      </c>
      <c r="F696" s="127"/>
      <c r="G696" s="128"/>
      <c r="H696" s="122">
        <v>1245</v>
      </c>
      <c r="I696" s="123" t="s">
        <v>300</v>
      </c>
      <c r="J696" s="122">
        <v>5672</v>
      </c>
      <c r="K696" s="122">
        <v>502</v>
      </c>
      <c r="L696" s="122">
        <v>438</v>
      </c>
      <c r="M696" s="127"/>
      <c r="N696" s="128"/>
      <c r="O696" s="122">
        <v>453</v>
      </c>
      <c r="P696" s="123" t="s">
        <v>300</v>
      </c>
    </row>
    <row r="697" spans="1:16" s="1" customFormat="1" x14ac:dyDescent="0.25">
      <c r="A697" s="14"/>
      <c r="B697" s="115" t="s">
        <v>347</v>
      </c>
      <c r="C697" s="115"/>
      <c r="D697" s="115"/>
      <c r="E697" s="115"/>
      <c r="F697" s="115"/>
      <c r="G697" s="115"/>
      <c r="H697" s="115"/>
      <c r="I697" s="115"/>
      <c r="J697" s="115"/>
      <c r="K697" s="115"/>
      <c r="L697" s="115"/>
      <c r="M697" s="115"/>
      <c r="N697" s="115"/>
      <c r="O697" s="115"/>
      <c r="P697" s="115"/>
    </row>
    <row r="698" spans="1:16" s="1" customFormat="1" x14ac:dyDescent="0.25">
      <c r="A698" s="14"/>
      <c r="B698" s="118">
        <v>2022</v>
      </c>
      <c r="C698" s="119">
        <v>8311</v>
      </c>
      <c r="D698" s="119">
        <v>1255</v>
      </c>
      <c r="E698" s="125"/>
      <c r="F698" s="126"/>
      <c r="G698" s="125"/>
      <c r="H698" s="119">
        <v>719</v>
      </c>
      <c r="I698" s="123" t="s">
        <v>301</v>
      </c>
      <c r="J698" s="119">
        <v>2971</v>
      </c>
      <c r="K698" s="119">
        <v>313</v>
      </c>
      <c r="L698" s="125"/>
      <c r="M698" s="126"/>
      <c r="N698" s="125"/>
      <c r="O698" s="122" t="s">
        <v>159</v>
      </c>
      <c r="P698" s="120"/>
    </row>
    <row r="699" spans="1:16" s="1" customFormat="1" x14ac:dyDescent="0.25">
      <c r="A699" s="14"/>
      <c r="B699" s="121">
        <v>2021</v>
      </c>
      <c r="C699" s="122">
        <v>7532</v>
      </c>
      <c r="D699" s="122">
        <v>733</v>
      </c>
      <c r="E699" s="122">
        <v>615</v>
      </c>
      <c r="F699" s="127"/>
      <c r="G699" s="128"/>
      <c r="H699" s="122">
        <v>719</v>
      </c>
      <c r="I699" s="123" t="s">
        <v>300</v>
      </c>
      <c r="J699" s="122">
        <v>2852</v>
      </c>
      <c r="K699" s="122">
        <v>214</v>
      </c>
      <c r="L699" s="122">
        <v>186</v>
      </c>
      <c r="M699" s="127"/>
      <c r="N699" s="128"/>
      <c r="O699" s="122">
        <v>246</v>
      </c>
      <c r="P699" s="123" t="s">
        <v>300</v>
      </c>
    </row>
    <row r="700" spans="1:16" s="1" customFormat="1" x14ac:dyDescent="0.25">
      <c r="A700" s="14"/>
      <c r="B700" s="115" t="s">
        <v>346</v>
      </c>
      <c r="C700" s="115"/>
      <c r="D700" s="115"/>
      <c r="E700" s="115"/>
      <c r="F700" s="115"/>
      <c r="G700" s="115"/>
      <c r="H700" s="115"/>
      <c r="I700" s="115"/>
      <c r="J700" s="115"/>
      <c r="K700" s="115"/>
      <c r="L700" s="115"/>
      <c r="M700" s="115"/>
      <c r="N700" s="115"/>
      <c r="O700" s="115"/>
      <c r="P700" s="115"/>
    </row>
    <row r="701" spans="1:16" s="1" customFormat="1" x14ac:dyDescent="0.25">
      <c r="A701" s="14"/>
      <c r="B701" s="118">
        <v>2022</v>
      </c>
      <c r="C701" s="119">
        <v>24119</v>
      </c>
      <c r="D701" s="119">
        <v>3097</v>
      </c>
      <c r="E701" s="125"/>
      <c r="F701" s="126"/>
      <c r="G701" s="125"/>
      <c r="H701" s="119">
        <v>1808</v>
      </c>
      <c r="I701" s="123" t="s">
        <v>301</v>
      </c>
      <c r="J701" s="119">
        <v>11521</v>
      </c>
      <c r="K701" s="119">
        <v>1132</v>
      </c>
      <c r="L701" s="125"/>
      <c r="M701" s="126"/>
      <c r="N701" s="125"/>
      <c r="O701" s="122" t="s">
        <v>159</v>
      </c>
      <c r="P701" s="120"/>
    </row>
    <row r="702" spans="1:16" s="1" customFormat="1" x14ac:dyDescent="0.25">
      <c r="A702" s="14"/>
      <c r="B702" s="121">
        <v>2021</v>
      </c>
      <c r="C702" s="122">
        <v>22943</v>
      </c>
      <c r="D702" s="122">
        <v>2188</v>
      </c>
      <c r="E702" s="122">
        <v>1781</v>
      </c>
      <c r="F702" s="127"/>
      <c r="G702" s="128"/>
      <c r="H702" s="122">
        <v>2333</v>
      </c>
      <c r="I702" s="123" t="s">
        <v>300</v>
      </c>
      <c r="J702" s="122">
        <v>11336</v>
      </c>
      <c r="K702" s="122">
        <v>940</v>
      </c>
      <c r="L702" s="122">
        <v>815</v>
      </c>
      <c r="M702" s="127"/>
      <c r="N702" s="128"/>
      <c r="O702" s="122">
        <v>1117</v>
      </c>
      <c r="P702" s="123" t="s">
        <v>300</v>
      </c>
    </row>
    <row r="703" spans="1:16" s="1" customFormat="1" x14ac:dyDescent="0.25">
      <c r="A703" s="14"/>
      <c r="B703" s="115" t="s">
        <v>345</v>
      </c>
      <c r="C703" s="115"/>
      <c r="D703" s="115"/>
      <c r="E703" s="115"/>
      <c r="F703" s="115"/>
      <c r="G703" s="115"/>
      <c r="H703" s="115"/>
      <c r="I703" s="115"/>
      <c r="J703" s="115"/>
      <c r="K703" s="115"/>
      <c r="L703" s="115"/>
      <c r="M703" s="115"/>
      <c r="N703" s="115"/>
      <c r="O703" s="115"/>
      <c r="P703" s="115"/>
    </row>
    <row r="704" spans="1:16" s="1" customFormat="1" x14ac:dyDescent="0.25">
      <c r="A704" s="14"/>
      <c r="B704" s="118">
        <v>2022</v>
      </c>
      <c r="C704" s="119">
        <v>6805</v>
      </c>
      <c r="D704" s="119">
        <v>970</v>
      </c>
      <c r="E704" s="125"/>
      <c r="F704" s="126"/>
      <c r="G704" s="125"/>
      <c r="H704" s="119">
        <v>608</v>
      </c>
      <c r="I704" s="123" t="s">
        <v>301</v>
      </c>
      <c r="J704" s="119">
        <v>2733</v>
      </c>
      <c r="K704" s="119">
        <v>325</v>
      </c>
      <c r="L704" s="125"/>
      <c r="M704" s="126"/>
      <c r="N704" s="125"/>
      <c r="O704" s="122" t="s">
        <v>159</v>
      </c>
      <c r="P704" s="120"/>
    </row>
    <row r="705" spans="1:16" s="1" customFormat="1" x14ac:dyDescent="0.25">
      <c r="A705" s="14"/>
      <c r="B705" s="121">
        <v>2021</v>
      </c>
      <c r="C705" s="122">
        <v>6434</v>
      </c>
      <c r="D705" s="122">
        <v>721</v>
      </c>
      <c r="E705" s="122">
        <v>582</v>
      </c>
      <c r="F705" s="127"/>
      <c r="G705" s="128"/>
      <c r="H705" s="122">
        <v>682</v>
      </c>
      <c r="I705" s="123" t="s">
        <v>300</v>
      </c>
      <c r="J705" s="122">
        <v>2602</v>
      </c>
      <c r="K705" s="122">
        <v>226</v>
      </c>
      <c r="L705" s="122">
        <v>194</v>
      </c>
      <c r="M705" s="127"/>
      <c r="N705" s="128"/>
      <c r="O705" s="122">
        <v>245</v>
      </c>
      <c r="P705" s="123" t="s">
        <v>300</v>
      </c>
    </row>
    <row r="706" spans="1:16" s="1" customFormat="1" x14ac:dyDescent="0.25">
      <c r="A706" s="14"/>
      <c r="B706" s="115" t="s">
        <v>87</v>
      </c>
      <c r="C706" s="115"/>
      <c r="D706" s="115"/>
      <c r="E706" s="115"/>
      <c r="F706" s="115"/>
      <c r="G706" s="115"/>
      <c r="H706" s="115"/>
      <c r="I706" s="115"/>
      <c r="J706" s="115"/>
      <c r="K706" s="115"/>
      <c r="L706" s="115"/>
      <c r="M706" s="115"/>
      <c r="N706" s="115"/>
      <c r="O706" s="115"/>
      <c r="P706" s="115"/>
    </row>
    <row r="707" spans="1:16" s="1" customFormat="1" x14ac:dyDescent="0.25">
      <c r="A707" s="14"/>
      <c r="B707" s="118">
        <v>2022</v>
      </c>
      <c r="C707" s="119">
        <v>5998</v>
      </c>
      <c r="D707" s="119">
        <v>694</v>
      </c>
      <c r="E707" s="125"/>
      <c r="F707" s="126"/>
      <c r="G707" s="125"/>
      <c r="H707" s="119">
        <v>523</v>
      </c>
      <c r="I707" s="123" t="s">
        <v>301</v>
      </c>
      <c r="J707" s="119">
        <v>2051</v>
      </c>
      <c r="K707" s="119">
        <v>189</v>
      </c>
      <c r="L707" s="125"/>
      <c r="M707" s="126"/>
      <c r="N707" s="125"/>
      <c r="O707" s="122" t="s">
        <v>159</v>
      </c>
      <c r="P707" s="120"/>
    </row>
    <row r="708" spans="1:16" s="1" customFormat="1" x14ac:dyDescent="0.25">
      <c r="A708" s="14"/>
      <c r="B708" s="121">
        <v>2021</v>
      </c>
      <c r="C708" s="122">
        <v>5750</v>
      </c>
      <c r="D708" s="122">
        <v>531</v>
      </c>
      <c r="E708" s="122">
        <v>439</v>
      </c>
      <c r="F708" s="127"/>
      <c r="G708" s="128"/>
      <c r="H708" s="122">
        <v>492</v>
      </c>
      <c r="I708" s="123" t="s">
        <v>300</v>
      </c>
      <c r="J708" s="122">
        <v>1994</v>
      </c>
      <c r="K708" s="122">
        <v>206</v>
      </c>
      <c r="L708" s="122">
        <v>180</v>
      </c>
      <c r="M708" s="127"/>
      <c r="N708" s="128"/>
      <c r="O708" s="122">
        <v>168</v>
      </c>
      <c r="P708" s="123" t="s">
        <v>300</v>
      </c>
    </row>
    <row r="709" spans="1:16" s="1" customFormat="1" x14ac:dyDescent="0.25">
      <c r="A709" s="14"/>
      <c r="B709" s="115" t="s">
        <v>88</v>
      </c>
      <c r="C709" s="115"/>
      <c r="D709" s="115"/>
      <c r="E709" s="115"/>
      <c r="F709" s="115"/>
      <c r="G709" s="115"/>
      <c r="H709" s="115"/>
      <c r="I709" s="115"/>
      <c r="J709" s="115"/>
      <c r="K709" s="115"/>
      <c r="L709" s="115"/>
      <c r="M709" s="115"/>
      <c r="N709" s="115"/>
      <c r="O709" s="115"/>
      <c r="P709" s="115"/>
    </row>
    <row r="710" spans="1:16" s="1" customFormat="1" x14ac:dyDescent="0.25">
      <c r="A710" s="14"/>
      <c r="B710" s="118">
        <v>2022</v>
      </c>
      <c r="C710" s="119">
        <v>17784</v>
      </c>
      <c r="D710" s="119">
        <v>3247</v>
      </c>
      <c r="E710" s="125"/>
      <c r="F710" s="126"/>
      <c r="G710" s="125"/>
      <c r="H710" s="119">
        <v>1645</v>
      </c>
      <c r="I710" s="123" t="s">
        <v>301</v>
      </c>
      <c r="J710" s="119">
        <v>4171</v>
      </c>
      <c r="K710" s="119">
        <v>387</v>
      </c>
      <c r="L710" s="125"/>
      <c r="M710" s="126"/>
      <c r="N710" s="125"/>
      <c r="O710" s="122" t="s">
        <v>159</v>
      </c>
      <c r="P710" s="120"/>
    </row>
    <row r="711" spans="1:16" s="1" customFormat="1" x14ac:dyDescent="0.25">
      <c r="A711" s="14"/>
      <c r="B711" s="121">
        <v>2021</v>
      </c>
      <c r="C711" s="122">
        <v>13436</v>
      </c>
      <c r="D711" s="122">
        <v>1209</v>
      </c>
      <c r="E711" s="122">
        <v>980</v>
      </c>
      <c r="F711" s="127"/>
      <c r="G711" s="128"/>
      <c r="H711" s="122">
        <v>1157</v>
      </c>
      <c r="I711" s="123" t="s">
        <v>300</v>
      </c>
      <c r="J711" s="122">
        <v>4077</v>
      </c>
      <c r="K711" s="122">
        <v>371</v>
      </c>
      <c r="L711" s="122">
        <v>323</v>
      </c>
      <c r="M711" s="127"/>
      <c r="N711" s="128"/>
      <c r="O711" s="122">
        <v>351</v>
      </c>
      <c r="P711" s="123" t="s">
        <v>300</v>
      </c>
    </row>
    <row r="712" spans="1:16" s="1" customFormat="1" x14ac:dyDescent="0.25">
      <c r="A712" s="14"/>
      <c r="B712" s="115" t="s">
        <v>397</v>
      </c>
      <c r="C712" s="115"/>
      <c r="D712" s="115"/>
      <c r="E712" s="115"/>
      <c r="F712" s="115"/>
      <c r="G712" s="115"/>
      <c r="H712" s="115"/>
      <c r="I712" s="115"/>
      <c r="J712" s="115"/>
      <c r="K712" s="115"/>
      <c r="L712" s="115"/>
      <c r="M712" s="115"/>
      <c r="N712" s="115"/>
      <c r="O712" s="115"/>
      <c r="P712" s="115"/>
    </row>
    <row r="713" spans="1:16" s="1" customFormat="1" x14ac:dyDescent="0.25">
      <c r="A713" s="14"/>
      <c r="B713" s="118">
        <v>2022</v>
      </c>
      <c r="C713" s="119">
        <v>3071</v>
      </c>
      <c r="D713" s="119">
        <v>383</v>
      </c>
      <c r="E713" s="125"/>
      <c r="F713" s="126"/>
      <c r="G713" s="125"/>
      <c r="H713" s="119">
        <v>271</v>
      </c>
      <c r="I713" s="123" t="s">
        <v>301</v>
      </c>
      <c r="J713" s="119">
        <v>946</v>
      </c>
      <c r="K713" s="119">
        <v>107</v>
      </c>
      <c r="L713" s="125"/>
      <c r="M713" s="126"/>
      <c r="N713" s="125"/>
      <c r="O713" s="122" t="s">
        <v>159</v>
      </c>
      <c r="P713" s="120"/>
    </row>
    <row r="714" spans="1:16" s="1" customFormat="1" x14ac:dyDescent="0.25">
      <c r="A714" s="14"/>
      <c r="B714" s="121">
        <v>2021</v>
      </c>
      <c r="C714" s="122">
        <v>2815</v>
      </c>
      <c r="D714" s="122">
        <v>287</v>
      </c>
      <c r="E714" s="122">
        <v>251</v>
      </c>
      <c r="F714" s="127"/>
      <c r="G714" s="128"/>
      <c r="H714" s="122">
        <v>176</v>
      </c>
      <c r="I714" s="123" t="s">
        <v>300</v>
      </c>
      <c r="J714" s="122">
        <v>875</v>
      </c>
      <c r="K714" s="122">
        <v>76</v>
      </c>
      <c r="L714" s="122">
        <v>68</v>
      </c>
      <c r="M714" s="127"/>
      <c r="N714" s="128"/>
      <c r="O714" s="122">
        <v>50</v>
      </c>
      <c r="P714" s="123" t="s">
        <v>300</v>
      </c>
    </row>
    <row r="715" spans="1:16" s="1" customFormat="1" x14ac:dyDescent="0.25">
      <c r="A715" s="14"/>
      <c r="B715" s="115" t="s">
        <v>415</v>
      </c>
      <c r="C715" s="115"/>
      <c r="D715" s="115"/>
      <c r="E715" s="115"/>
      <c r="F715" s="115"/>
      <c r="G715" s="115"/>
      <c r="H715" s="115"/>
      <c r="I715" s="115"/>
      <c r="J715" s="115"/>
      <c r="K715" s="115"/>
      <c r="L715" s="115"/>
      <c r="M715" s="115"/>
      <c r="N715" s="115"/>
      <c r="O715" s="115"/>
      <c r="P715" s="115"/>
    </row>
    <row r="716" spans="1:16" s="1" customFormat="1" x14ac:dyDescent="0.25">
      <c r="A716" s="14"/>
      <c r="B716" s="118">
        <v>2022</v>
      </c>
      <c r="C716" s="119">
        <v>4247</v>
      </c>
      <c r="D716" s="119">
        <v>718</v>
      </c>
      <c r="E716" s="125"/>
      <c r="F716" s="126"/>
      <c r="G716" s="125"/>
      <c r="H716" s="119">
        <v>403</v>
      </c>
      <c r="I716" s="123" t="s">
        <v>301</v>
      </c>
      <c r="J716" s="119">
        <v>1579</v>
      </c>
      <c r="K716" s="119">
        <v>195</v>
      </c>
      <c r="L716" s="125"/>
      <c r="M716" s="126"/>
      <c r="N716" s="125"/>
      <c r="O716" s="122" t="s">
        <v>159</v>
      </c>
      <c r="P716" s="120"/>
    </row>
    <row r="717" spans="1:16" s="1" customFormat="1" x14ac:dyDescent="0.25">
      <c r="A717" s="14"/>
      <c r="B717" s="121">
        <v>2021</v>
      </c>
      <c r="C717" s="122">
        <v>3786</v>
      </c>
      <c r="D717" s="122">
        <v>413</v>
      </c>
      <c r="E717" s="122">
        <v>373</v>
      </c>
      <c r="F717" s="127"/>
      <c r="G717" s="128"/>
      <c r="H717" s="122">
        <v>310</v>
      </c>
      <c r="I717" s="123" t="s">
        <v>300</v>
      </c>
      <c r="J717" s="122">
        <v>1492</v>
      </c>
      <c r="K717" s="122">
        <v>164</v>
      </c>
      <c r="L717" s="122">
        <v>139</v>
      </c>
      <c r="M717" s="127"/>
      <c r="N717" s="128"/>
      <c r="O717" s="122">
        <v>129</v>
      </c>
      <c r="P717" s="123" t="s">
        <v>300</v>
      </c>
    </row>
    <row r="718" spans="1:16" s="1" customFormat="1" x14ac:dyDescent="0.25">
      <c r="A718" s="14"/>
      <c r="B718" s="157" t="s">
        <v>89</v>
      </c>
      <c r="C718" s="114"/>
      <c r="D718" s="114"/>
      <c r="E718" s="114"/>
      <c r="F718" s="114"/>
      <c r="G718" s="114"/>
      <c r="H718" s="114"/>
      <c r="I718" s="114"/>
      <c r="J718" s="114"/>
      <c r="K718" s="114"/>
      <c r="L718" s="114"/>
      <c r="M718" s="114"/>
      <c r="N718" s="114"/>
      <c r="O718" s="114"/>
      <c r="P718" s="114"/>
    </row>
    <row r="719" spans="1:16" s="1" customFormat="1" x14ac:dyDescent="0.25">
      <c r="A719" s="14"/>
      <c r="B719" s="115" t="s">
        <v>208</v>
      </c>
      <c r="C719" s="115"/>
      <c r="D719" s="115"/>
      <c r="E719" s="115"/>
      <c r="F719" s="115"/>
      <c r="G719" s="115"/>
      <c r="H719" s="115"/>
      <c r="I719" s="115"/>
      <c r="J719" s="115"/>
      <c r="K719" s="115"/>
      <c r="L719" s="115"/>
      <c r="M719" s="115"/>
      <c r="N719" s="115"/>
      <c r="O719" s="115"/>
      <c r="P719" s="115"/>
    </row>
    <row r="720" spans="1:16" s="1" customFormat="1" x14ac:dyDescent="0.25">
      <c r="A720" s="14"/>
      <c r="B720" s="118">
        <v>2022</v>
      </c>
      <c r="C720" s="119">
        <v>29316</v>
      </c>
      <c r="D720" s="119">
        <v>7528</v>
      </c>
      <c r="E720" s="125"/>
      <c r="F720" s="126"/>
      <c r="G720" s="125"/>
      <c r="H720" s="119">
        <v>3600</v>
      </c>
      <c r="I720" s="123" t="s">
        <v>301</v>
      </c>
      <c r="J720" s="119">
        <v>13109</v>
      </c>
      <c r="K720" s="119">
        <v>2171</v>
      </c>
      <c r="L720" s="125"/>
      <c r="M720" s="126"/>
      <c r="N720" s="125"/>
      <c r="O720" s="122" t="s">
        <v>159</v>
      </c>
      <c r="P720" s="120"/>
    </row>
    <row r="721" spans="1:16" s="1" customFormat="1" x14ac:dyDescent="0.25">
      <c r="A721" s="14"/>
      <c r="B721" s="121">
        <v>2021</v>
      </c>
      <c r="C721" s="122">
        <v>24595</v>
      </c>
      <c r="D721" s="122">
        <v>5525</v>
      </c>
      <c r="E721" s="122">
        <v>4278</v>
      </c>
      <c r="F721" s="127"/>
      <c r="G721" s="128"/>
      <c r="H721" s="122">
        <v>2890</v>
      </c>
      <c r="I721" s="123" t="s">
        <v>300</v>
      </c>
      <c r="J721" s="122">
        <v>11769</v>
      </c>
      <c r="K721" s="122">
        <v>1771</v>
      </c>
      <c r="L721" s="122">
        <v>1603</v>
      </c>
      <c r="M721" s="127"/>
      <c r="N721" s="128"/>
      <c r="O721" s="122">
        <v>896</v>
      </c>
      <c r="P721" s="123" t="s">
        <v>300</v>
      </c>
    </row>
    <row r="722" spans="1:16" s="1" customFormat="1" x14ac:dyDescent="0.25">
      <c r="A722" s="14"/>
      <c r="B722" s="121">
        <v>2020</v>
      </c>
      <c r="C722" s="122">
        <v>21312</v>
      </c>
      <c r="D722" s="122">
        <v>3332</v>
      </c>
      <c r="E722" s="122">
        <v>2748</v>
      </c>
      <c r="F722" s="122">
        <v>2236</v>
      </c>
      <c r="G722" s="128"/>
      <c r="H722" s="122">
        <v>2334</v>
      </c>
      <c r="I722" s="123"/>
      <c r="J722" s="122">
        <v>10790</v>
      </c>
      <c r="K722" s="122">
        <v>1361</v>
      </c>
      <c r="L722" s="122">
        <v>1232</v>
      </c>
      <c r="M722" s="122">
        <v>1086</v>
      </c>
      <c r="N722" s="128"/>
      <c r="O722" s="122">
        <v>824</v>
      </c>
      <c r="P722" s="123"/>
    </row>
    <row r="723" spans="1:16" s="1" customFormat="1" x14ac:dyDescent="0.25">
      <c r="A723" s="14"/>
      <c r="B723" s="121">
        <v>2019</v>
      </c>
      <c r="C723" s="122">
        <v>21004</v>
      </c>
      <c r="D723" s="122">
        <v>4216</v>
      </c>
      <c r="E723" s="122">
        <v>3280</v>
      </c>
      <c r="F723" s="122">
        <v>2528</v>
      </c>
      <c r="G723" s="128"/>
      <c r="H723" s="122">
        <v>2765</v>
      </c>
      <c r="I723" s="123"/>
      <c r="J723" s="122">
        <v>10452</v>
      </c>
      <c r="K723" s="122">
        <v>1675</v>
      </c>
      <c r="L723" s="122">
        <v>1522</v>
      </c>
      <c r="M723" s="122">
        <v>1316</v>
      </c>
      <c r="N723" s="128"/>
      <c r="O723" s="122">
        <v>896</v>
      </c>
      <c r="P723" s="123"/>
    </row>
    <row r="724" spans="1:16" s="1" customFormat="1" x14ac:dyDescent="0.25">
      <c r="A724" s="14"/>
      <c r="B724" s="121">
        <v>2018</v>
      </c>
      <c r="C724" s="122">
        <v>19116</v>
      </c>
      <c r="D724" s="122">
        <v>3727</v>
      </c>
      <c r="E724" s="124">
        <v>2981</v>
      </c>
      <c r="F724" s="122">
        <v>2230</v>
      </c>
      <c r="G724" s="128"/>
      <c r="H724" s="122">
        <v>2394</v>
      </c>
      <c r="I724" s="123"/>
      <c r="J724" s="122">
        <v>9496</v>
      </c>
      <c r="K724" s="122">
        <v>1508</v>
      </c>
      <c r="L724" s="122">
        <v>1368</v>
      </c>
      <c r="M724" s="122">
        <v>1145</v>
      </c>
      <c r="N724" s="128"/>
      <c r="O724" s="122">
        <v>766</v>
      </c>
      <c r="P724" s="123"/>
    </row>
    <row r="725" spans="1:16" s="1" customFormat="1" x14ac:dyDescent="0.25">
      <c r="A725" s="14"/>
      <c r="B725" s="121">
        <v>2017</v>
      </c>
      <c r="C725" s="122">
        <v>17837</v>
      </c>
      <c r="D725" s="122">
        <v>3263</v>
      </c>
      <c r="E725" s="122">
        <v>2514</v>
      </c>
      <c r="F725" s="124">
        <v>1886</v>
      </c>
      <c r="G725" s="122">
        <v>1267</v>
      </c>
      <c r="H725" s="122">
        <v>2217</v>
      </c>
      <c r="I725" s="123"/>
      <c r="J725" s="122">
        <v>8781</v>
      </c>
      <c r="K725" s="122">
        <v>1260</v>
      </c>
      <c r="L725" s="122">
        <v>1124</v>
      </c>
      <c r="M725" s="124">
        <v>963</v>
      </c>
      <c r="N725" s="122">
        <v>688</v>
      </c>
      <c r="O725" s="122">
        <v>748</v>
      </c>
      <c r="P725" s="123"/>
    </row>
    <row r="726" spans="1:16" s="1" customFormat="1" x14ac:dyDescent="0.25">
      <c r="A726" s="14"/>
      <c r="B726" s="121">
        <v>2016</v>
      </c>
      <c r="C726" s="122">
        <v>16453</v>
      </c>
      <c r="D726" s="122">
        <v>2850</v>
      </c>
      <c r="E726" s="122">
        <v>2210</v>
      </c>
      <c r="F726" s="124">
        <v>1725</v>
      </c>
      <c r="G726" s="122">
        <v>1143</v>
      </c>
      <c r="H726" s="122">
        <v>2042</v>
      </c>
      <c r="I726" s="123"/>
      <c r="J726" s="122">
        <v>8270</v>
      </c>
      <c r="K726" s="122">
        <v>1161</v>
      </c>
      <c r="L726" s="122">
        <v>1028</v>
      </c>
      <c r="M726" s="124">
        <v>878</v>
      </c>
      <c r="N726" s="122">
        <v>628</v>
      </c>
      <c r="O726" s="122">
        <v>755</v>
      </c>
      <c r="P726" s="123"/>
    </row>
    <row r="727" spans="1:16" s="1" customFormat="1" x14ac:dyDescent="0.25">
      <c r="A727" s="14"/>
      <c r="B727" s="121">
        <v>2015</v>
      </c>
      <c r="C727" s="122">
        <v>15600</v>
      </c>
      <c r="D727" s="122">
        <v>2694</v>
      </c>
      <c r="E727" s="122">
        <v>2079</v>
      </c>
      <c r="F727" s="122">
        <v>1657</v>
      </c>
      <c r="G727" s="122">
        <v>1062</v>
      </c>
      <c r="H727" s="122">
        <v>2021</v>
      </c>
      <c r="I727" s="123"/>
      <c r="J727" s="122">
        <v>7869</v>
      </c>
      <c r="K727" s="122">
        <v>1139</v>
      </c>
      <c r="L727" s="122">
        <v>1020</v>
      </c>
      <c r="M727" s="124">
        <v>851</v>
      </c>
      <c r="N727" s="122">
        <v>582</v>
      </c>
      <c r="O727" s="122">
        <v>737</v>
      </c>
      <c r="P727" s="123"/>
    </row>
    <row r="728" spans="1:16" s="1" customFormat="1" x14ac:dyDescent="0.25">
      <c r="A728" s="14"/>
      <c r="B728" s="121">
        <v>2014</v>
      </c>
      <c r="C728" s="122">
        <v>14834</v>
      </c>
      <c r="D728" s="122">
        <v>2451</v>
      </c>
      <c r="E728" s="122">
        <v>1873</v>
      </c>
      <c r="F728" s="122">
        <v>1469</v>
      </c>
      <c r="G728" s="122">
        <v>932</v>
      </c>
      <c r="H728" s="122">
        <v>1985</v>
      </c>
      <c r="I728" s="123"/>
      <c r="J728" s="122">
        <v>7474</v>
      </c>
      <c r="K728" s="122">
        <v>1108</v>
      </c>
      <c r="L728" s="122">
        <v>1009</v>
      </c>
      <c r="M728" s="124">
        <v>834</v>
      </c>
      <c r="N728" s="122">
        <v>553</v>
      </c>
      <c r="O728" s="122">
        <v>734</v>
      </c>
      <c r="P728" s="123"/>
    </row>
    <row r="729" spans="1:16" s="1" customFormat="1" x14ac:dyDescent="0.25">
      <c r="A729" s="28"/>
      <c r="B729" s="121">
        <v>2013</v>
      </c>
      <c r="C729" s="122">
        <v>14507</v>
      </c>
      <c r="D729" s="122">
        <v>2362</v>
      </c>
      <c r="E729" s="122">
        <v>1843</v>
      </c>
      <c r="F729" s="122">
        <v>1481</v>
      </c>
      <c r="G729" s="122">
        <v>954</v>
      </c>
      <c r="H729" s="122">
        <v>2023</v>
      </c>
      <c r="I729" s="123"/>
      <c r="J729" s="122">
        <v>7054</v>
      </c>
      <c r="K729" s="122">
        <v>1076</v>
      </c>
      <c r="L729" s="122">
        <v>985</v>
      </c>
      <c r="M729" s="122">
        <v>834</v>
      </c>
      <c r="N729" s="122">
        <v>563</v>
      </c>
      <c r="O729" s="122">
        <v>671</v>
      </c>
      <c r="P729" s="123"/>
    </row>
    <row r="730" spans="1:16" s="1" customFormat="1" x14ac:dyDescent="0.25">
      <c r="A730" s="14"/>
      <c r="B730" s="121">
        <v>2012</v>
      </c>
      <c r="C730" s="122">
        <v>14328</v>
      </c>
      <c r="D730" s="122">
        <v>2283</v>
      </c>
      <c r="E730" s="122">
        <v>1711</v>
      </c>
      <c r="F730" s="122">
        <v>1313</v>
      </c>
      <c r="G730" s="122">
        <v>802</v>
      </c>
      <c r="H730" s="122">
        <v>2186</v>
      </c>
      <c r="I730" s="123"/>
      <c r="J730" s="122">
        <v>6723</v>
      </c>
      <c r="K730" s="122">
        <v>906</v>
      </c>
      <c r="L730" s="122">
        <v>805</v>
      </c>
      <c r="M730" s="122">
        <v>666</v>
      </c>
      <c r="N730" s="122">
        <v>454</v>
      </c>
      <c r="O730" s="122">
        <v>725</v>
      </c>
      <c r="P730" s="123"/>
    </row>
    <row r="731" spans="1:16" s="1" customFormat="1" x14ac:dyDescent="0.25">
      <c r="A731" s="14"/>
      <c r="B731" s="121">
        <v>2011</v>
      </c>
      <c r="C731" s="122">
        <v>14462</v>
      </c>
      <c r="D731" s="122">
        <v>2451</v>
      </c>
      <c r="E731" s="122">
        <v>1852</v>
      </c>
      <c r="F731" s="122">
        <v>1445</v>
      </c>
      <c r="G731" s="122">
        <v>872</v>
      </c>
      <c r="H731" s="122">
        <v>2411</v>
      </c>
      <c r="I731" s="123"/>
      <c r="J731" s="122">
        <v>6623</v>
      </c>
      <c r="K731" s="122">
        <v>1030</v>
      </c>
      <c r="L731" s="122">
        <v>913</v>
      </c>
      <c r="M731" s="122">
        <v>769</v>
      </c>
      <c r="N731" s="122">
        <v>502</v>
      </c>
      <c r="O731" s="122">
        <v>783</v>
      </c>
      <c r="P731" s="123"/>
    </row>
    <row r="732" spans="1:16" s="1" customFormat="1" x14ac:dyDescent="0.25">
      <c r="A732" s="14"/>
      <c r="B732" s="121">
        <v>2010</v>
      </c>
      <c r="C732" s="122">
        <v>14372</v>
      </c>
      <c r="D732" s="122">
        <v>1998</v>
      </c>
      <c r="E732" s="122">
        <v>1490</v>
      </c>
      <c r="F732" s="122">
        <v>1085</v>
      </c>
      <c r="G732" s="122">
        <v>607</v>
      </c>
      <c r="H732" s="122">
        <v>2380</v>
      </c>
      <c r="I732" s="123"/>
      <c r="J732" s="122">
        <v>6291</v>
      </c>
      <c r="K732" s="122">
        <v>823</v>
      </c>
      <c r="L732" s="122">
        <v>719</v>
      </c>
      <c r="M732" s="122">
        <v>586</v>
      </c>
      <c r="N732" s="122">
        <v>364</v>
      </c>
      <c r="O732" s="122">
        <v>704</v>
      </c>
      <c r="P732" s="123"/>
    </row>
    <row r="733" spans="1:16" s="1" customFormat="1" x14ac:dyDescent="0.25">
      <c r="A733" s="14"/>
      <c r="B733" s="121">
        <v>2009</v>
      </c>
      <c r="C733" s="122">
        <v>14968</v>
      </c>
      <c r="D733" s="122">
        <v>2017</v>
      </c>
      <c r="E733" s="122">
        <v>1475</v>
      </c>
      <c r="F733" s="122">
        <v>1114</v>
      </c>
      <c r="G733" s="122">
        <v>630</v>
      </c>
      <c r="H733" s="122">
        <v>2600</v>
      </c>
      <c r="I733" s="123"/>
      <c r="J733" s="122">
        <v>6111</v>
      </c>
      <c r="K733" s="122">
        <v>780</v>
      </c>
      <c r="L733" s="122">
        <v>697</v>
      </c>
      <c r="M733" s="122">
        <v>572</v>
      </c>
      <c r="N733" s="122">
        <v>359</v>
      </c>
      <c r="O733" s="122">
        <v>664</v>
      </c>
      <c r="P733" s="123"/>
    </row>
    <row r="734" spans="1:16" s="1" customFormat="1" x14ac:dyDescent="0.25">
      <c r="A734" s="14"/>
      <c r="B734" s="121">
        <v>2008</v>
      </c>
      <c r="C734" s="122">
        <v>15800</v>
      </c>
      <c r="D734" s="122">
        <v>2659</v>
      </c>
      <c r="E734" s="122">
        <v>1973</v>
      </c>
      <c r="F734" s="122">
        <v>1420</v>
      </c>
      <c r="G734" s="122">
        <v>764</v>
      </c>
      <c r="H734" s="122">
        <v>2794</v>
      </c>
      <c r="I734" s="123"/>
      <c r="J734" s="122">
        <v>6052</v>
      </c>
      <c r="K734" s="122">
        <v>909</v>
      </c>
      <c r="L734" s="122">
        <v>776</v>
      </c>
      <c r="M734" s="122">
        <v>638</v>
      </c>
      <c r="N734" s="122">
        <v>394</v>
      </c>
      <c r="O734" s="122">
        <v>671</v>
      </c>
      <c r="P734" s="123"/>
    </row>
    <row r="735" spans="1:16" s="1" customFormat="1" x14ac:dyDescent="0.25">
      <c r="A735" s="14"/>
      <c r="B735" s="157" t="s">
        <v>3</v>
      </c>
      <c r="C735" s="114"/>
      <c r="D735" s="114"/>
      <c r="E735" s="114"/>
      <c r="F735" s="114"/>
      <c r="G735" s="114"/>
      <c r="H735" s="114"/>
      <c r="I735" s="114"/>
      <c r="J735" s="114"/>
      <c r="K735" s="114"/>
      <c r="L735" s="114"/>
      <c r="M735" s="114"/>
      <c r="N735" s="114"/>
      <c r="O735" s="114"/>
      <c r="P735" s="114"/>
    </row>
    <row r="736" spans="1:16" s="1" customFormat="1" x14ac:dyDescent="0.25">
      <c r="A736" s="14"/>
      <c r="B736" s="115" t="s">
        <v>90</v>
      </c>
      <c r="C736" s="115"/>
      <c r="D736" s="115"/>
      <c r="E736" s="115"/>
      <c r="F736" s="115"/>
      <c r="G736" s="115"/>
      <c r="H736" s="115"/>
      <c r="I736" s="115"/>
      <c r="J736" s="115"/>
      <c r="K736" s="115"/>
      <c r="L736" s="115"/>
      <c r="M736" s="115"/>
      <c r="N736" s="115"/>
      <c r="O736" s="115"/>
      <c r="P736" s="115"/>
    </row>
    <row r="737" spans="1:16" s="1" customFormat="1" x14ac:dyDescent="0.25">
      <c r="A737" s="14"/>
      <c r="B737" s="118">
        <v>2022</v>
      </c>
      <c r="C737" s="119">
        <v>12548</v>
      </c>
      <c r="D737" s="119">
        <v>5037</v>
      </c>
      <c r="E737" s="125"/>
      <c r="F737" s="126"/>
      <c r="G737" s="125"/>
      <c r="H737" s="119">
        <v>2697</v>
      </c>
      <c r="I737" s="123" t="s">
        <v>301</v>
      </c>
      <c r="J737" s="119">
        <v>121</v>
      </c>
      <c r="K737" s="119">
        <v>39</v>
      </c>
      <c r="L737" s="125"/>
      <c r="M737" s="126"/>
      <c r="N737" s="125"/>
      <c r="O737" s="122" t="s">
        <v>159</v>
      </c>
      <c r="P737" s="120"/>
    </row>
    <row r="738" spans="1:16" s="1" customFormat="1" x14ac:dyDescent="0.25">
      <c r="A738" s="14"/>
      <c r="B738" s="121">
        <v>2021</v>
      </c>
      <c r="C738" s="122">
        <v>9449</v>
      </c>
      <c r="D738" s="122">
        <v>3423</v>
      </c>
      <c r="E738" s="122">
        <v>2305</v>
      </c>
      <c r="F738" s="127"/>
      <c r="G738" s="128"/>
      <c r="H738" s="122">
        <v>1997</v>
      </c>
      <c r="I738" s="123" t="s">
        <v>300</v>
      </c>
      <c r="J738" s="122">
        <v>105</v>
      </c>
      <c r="K738" s="122">
        <v>22</v>
      </c>
      <c r="L738" s="122">
        <v>13</v>
      </c>
      <c r="M738" s="127"/>
      <c r="N738" s="128"/>
      <c r="O738" s="122">
        <v>31</v>
      </c>
      <c r="P738" s="123" t="s">
        <v>300</v>
      </c>
    </row>
    <row r="739" spans="1:16" s="1" customFormat="1" x14ac:dyDescent="0.25">
      <c r="A739" s="14"/>
      <c r="B739" s="121">
        <v>2020</v>
      </c>
      <c r="C739" s="122">
        <v>7505</v>
      </c>
      <c r="D739" s="122">
        <v>1670</v>
      </c>
      <c r="E739" s="122">
        <v>1181</v>
      </c>
      <c r="F739" s="122">
        <v>816</v>
      </c>
      <c r="G739" s="128"/>
      <c r="H739" s="122">
        <v>1543</v>
      </c>
      <c r="I739" s="123"/>
      <c r="J739" s="122">
        <v>198</v>
      </c>
      <c r="K739" s="122">
        <v>33</v>
      </c>
      <c r="L739" s="122">
        <v>11</v>
      </c>
      <c r="M739" s="122">
        <v>8</v>
      </c>
      <c r="N739" s="128"/>
      <c r="O739" s="122">
        <v>109</v>
      </c>
      <c r="P739" s="123"/>
    </row>
    <row r="740" spans="1:16" s="1" customFormat="1" x14ac:dyDescent="0.25">
      <c r="A740" s="14"/>
      <c r="B740" s="121">
        <v>2019</v>
      </c>
      <c r="C740" s="122">
        <v>7776</v>
      </c>
      <c r="D740" s="122">
        <v>2236</v>
      </c>
      <c r="E740" s="122">
        <v>1447</v>
      </c>
      <c r="F740" s="122">
        <v>879</v>
      </c>
      <c r="G740" s="128"/>
      <c r="H740" s="122">
        <v>1834</v>
      </c>
      <c r="I740" s="123"/>
      <c r="J740" s="122">
        <v>234</v>
      </c>
      <c r="K740" s="122">
        <v>51</v>
      </c>
      <c r="L740" s="122">
        <v>36</v>
      </c>
      <c r="M740" s="122">
        <v>8</v>
      </c>
      <c r="N740" s="128"/>
      <c r="O740" s="122">
        <v>67</v>
      </c>
      <c r="P740" s="123"/>
    </row>
    <row r="741" spans="1:16" s="1" customFormat="1" x14ac:dyDescent="0.25">
      <c r="A741" s="14"/>
      <c r="B741" s="121">
        <v>2018</v>
      </c>
      <c r="C741" s="122">
        <v>7150</v>
      </c>
      <c r="D741" s="122">
        <v>1975</v>
      </c>
      <c r="E741" s="124">
        <v>1360</v>
      </c>
      <c r="F741" s="122">
        <v>804</v>
      </c>
      <c r="G741" s="128"/>
      <c r="H741" s="122">
        <v>1623</v>
      </c>
      <c r="I741" s="123"/>
      <c r="J741" s="122">
        <v>240</v>
      </c>
      <c r="K741" s="122">
        <v>52</v>
      </c>
      <c r="L741" s="122">
        <v>36</v>
      </c>
      <c r="M741" s="122">
        <v>20</v>
      </c>
      <c r="N741" s="128"/>
      <c r="O741" s="122">
        <v>59</v>
      </c>
      <c r="P741" s="123"/>
    </row>
    <row r="742" spans="1:16" s="1" customFormat="1" x14ac:dyDescent="0.25">
      <c r="A742" s="14"/>
      <c r="B742" s="121">
        <v>2017</v>
      </c>
      <c r="C742" s="122">
        <v>6819</v>
      </c>
      <c r="D742" s="122">
        <v>1770</v>
      </c>
      <c r="E742" s="122">
        <v>1126</v>
      </c>
      <c r="F742" s="124">
        <v>668</v>
      </c>
      <c r="G742" s="122">
        <v>330</v>
      </c>
      <c r="H742" s="122">
        <v>1469</v>
      </c>
      <c r="I742" s="123"/>
      <c r="J742" s="122">
        <v>241</v>
      </c>
      <c r="K742" s="122">
        <v>56</v>
      </c>
      <c r="L742" s="122">
        <v>41</v>
      </c>
      <c r="M742" s="124">
        <v>29</v>
      </c>
      <c r="N742" s="122">
        <v>9</v>
      </c>
      <c r="O742" s="122">
        <v>52</v>
      </c>
      <c r="P742" s="123"/>
    </row>
    <row r="743" spans="1:16" s="1" customFormat="1" x14ac:dyDescent="0.25">
      <c r="A743" s="14"/>
      <c r="B743" s="121">
        <v>2016</v>
      </c>
      <c r="C743" s="122">
        <v>6142</v>
      </c>
      <c r="D743" s="122">
        <v>1570</v>
      </c>
      <c r="E743" s="122">
        <v>1032</v>
      </c>
      <c r="F743" s="124">
        <v>673</v>
      </c>
      <c r="G743" s="122">
        <v>333</v>
      </c>
      <c r="H743" s="122">
        <v>1256</v>
      </c>
      <c r="I743" s="123"/>
      <c r="J743" s="122">
        <v>226</v>
      </c>
      <c r="K743" s="122">
        <v>58</v>
      </c>
      <c r="L743" s="122">
        <v>45</v>
      </c>
      <c r="M743" s="124">
        <v>30</v>
      </c>
      <c r="N743" s="122">
        <v>11</v>
      </c>
      <c r="O743" s="122">
        <v>38</v>
      </c>
      <c r="P743" s="123"/>
    </row>
    <row r="744" spans="1:16" s="1" customFormat="1" x14ac:dyDescent="0.25">
      <c r="A744" s="14"/>
      <c r="B744" s="121">
        <v>2015</v>
      </c>
      <c r="C744" s="122">
        <v>5753</v>
      </c>
      <c r="D744" s="122">
        <v>1399</v>
      </c>
      <c r="E744" s="122">
        <v>881</v>
      </c>
      <c r="F744" s="122">
        <v>614</v>
      </c>
      <c r="G744" s="122">
        <v>284</v>
      </c>
      <c r="H744" s="122">
        <v>1212</v>
      </c>
      <c r="I744" s="123"/>
      <c r="J744" s="122">
        <v>212</v>
      </c>
      <c r="K744" s="122">
        <v>35</v>
      </c>
      <c r="L744" s="122">
        <v>21</v>
      </c>
      <c r="M744" s="124">
        <v>13</v>
      </c>
      <c r="N744" s="122">
        <v>4</v>
      </c>
      <c r="O744" s="122">
        <v>42</v>
      </c>
      <c r="P744" s="123"/>
    </row>
    <row r="745" spans="1:16" s="1" customFormat="1" x14ac:dyDescent="0.25">
      <c r="A745" s="14"/>
      <c r="B745" s="121">
        <v>2014</v>
      </c>
      <c r="C745" s="122">
        <v>5479</v>
      </c>
      <c r="D745" s="122">
        <v>1273</v>
      </c>
      <c r="E745" s="122">
        <v>779</v>
      </c>
      <c r="F745" s="122">
        <v>515</v>
      </c>
      <c r="G745" s="122">
        <v>241</v>
      </c>
      <c r="H745" s="122">
        <v>1202</v>
      </c>
      <c r="I745" s="123"/>
      <c r="J745" s="122">
        <v>226</v>
      </c>
      <c r="K745" s="122">
        <v>51</v>
      </c>
      <c r="L745" s="122">
        <v>38</v>
      </c>
      <c r="M745" s="124">
        <v>27</v>
      </c>
      <c r="N745" s="122">
        <v>9</v>
      </c>
      <c r="O745" s="122">
        <v>53</v>
      </c>
      <c r="P745" s="123"/>
    </row>
    <row r="746" spans="1:16" s="1" customFormat="1" x14ac:dyDescent="0.25">
      <c r="A746" s="28"/>
      <c r="B746" s="121">
        <v>2013</v>
      </c>
      <c r="C746" s="122">
        <v>5494</v>
      </c>
      <c r="D746" s="122">
        <v>1117</v>
      </c>
      <c r="E746" s="122">
        <v>689</v>
      </c>
      <c r="F746" s="122">
        <v>475</v>
      </c>
      <c r="G746" s="122">
        <v>231</v>
      </c>
      <c r="H746" s="122">
        <v>1235</v>
      </c>
      <c r="I746" s="123"/>
      <c r="J746" s="122">
        <v>228</v>
      </c>
      <c r="K746" s="122">
        <v>49</v>
      </c>
      <c r="L746" s="122">
        <v>35</v>
      </c>
      <c r="M746" s="122">
        <v>20</v>
      </c>
      <c r="N746" s="122">
        <v>10</v>
      </c>
      <c r="O746" s="122">
        <v>59</v>
      </c>
      <c r="P746" s="123"/>
    </row>
    <row r="747" spans="1:16" s="1" customFormat="1" x14ac:dyDescent="0.25">
      <c r="A747" s="14"/>
      <c r="B747" s="121">
        <v>2012</v>
      </c>
      <c r="C747" s="122">
        <v>5748</v>
      </c>
      <c r="D747" s="122">
        <v>1182</v>
      </c>
      <c r="E747" s="122">
        <v>696</v>
      </c>
      <c r="F747" s="122">
        <v>451</v>
      </c>
      <c r="G747" s="122">
        <v>205</v>
      </c>
      <c r="H747" s="122">
        <v>1385</v>
      </c>
      <c r="I747" s="123"/>
      <c r="J747" s="122">
        <v>239</v>
      </c>
      <c r="K747" s="122">
        <v>38</v>
      </c>
      <c r="L747" s="122">
        <v>26</v>
      </c>
      <c r="M747" s="122">
        <v>16</v>
      </c>
      <c r="N747" s="122">
        <v>7</v>
      </c>
      <c r="O747" s="122">
        <v>59</v>
      </c>
      <c r="P747" s="123"/>
    </row>
    <row r="748" spans="1:16" s="1" customFormat="1" x14ac:dyDescent="0.25">
      <c r="A748" s="14"/>
      <c r="B748" s="121">
        <v>2011</v>
      </c>
      <c r="C748" s="122">
        <v>6226</v>
      </c>
      <c r="D748" s="122">
        <v>1210</v>
      </c>
      <c r="E748" s="122">
        <v>691</v>
      </c>
      <c r="F748" s="122">
        <v>444</v>
      </c>
      <c r="G748" s="122">
        <v>192</v>
      </c>
      <c r="H748" s="122">
        <v>1679</v>
      </c>
      <c r="I748" s="123"/>
      <c r="J748" s="122">
        <v>295</v>
      </c>
      <c r="K748" s="122">
        <v>44</v>
      </c>
      <c r="L748" s="122">
        <v>26</v>
      </c>
      <c r="M748" s="122">
        <v>18</v>
      </c>
      <c r="N748" s="122">
        <v>4</v>
      </c>
      <c r="O748" s="122">
        <v>93</v>
      </c>
      <c r="P748" s="123"/>
    </row>
    <row r="749" spans="1:16" s="1" customFormat="1" x14ac:dyDescent="0.25">
      <c r="A749" s="14"/>
      <c r="B749" s="121">
        <v>2010</v>
      </c>
      <c r="C749" s="122">
        <v>6691</v>
      </c>
      <c r="D749" s="122">
        <v>1138</v>
      </c>
      <c r="E749" s="122">
        <v>681</v>
      </c>
      <c r="F749" s="122">
        <v>381</v>
      </c>
      <c r="G749" s="122">
        <v>143</v>
      </c>
      <c r="H749" s="122">
        <v>1687</v>
      </c>
      <c r="I749" s="123"/>
      <c r="J749" s="122">
        <v>326</v>
      </c>
      <c r="K749" s="122">
        <v>77</v>
      </c>
      <c r="L749" s="122">
        <v>54</v>
      </c>
      <c r="M749" s="122">
        <v>29</v>
      </c>
      <c r="N749" s="122">
        <v>12</v>
      </c>
      <c r="O749" s="122">
        <v>82</v>
      </c>
      <c r="P749" s="123"/>
    </row>
    <row r="750" spans="1:16" s="1" customFormat="1" x14ac:dyDescent="0.25">
      <c r="A750" s="14"/>
      <c r="B750" s="121">
        <v>2009</v>
      </c>
      <c r="C750" s="122">
        <v>7392</v>
      </c>
      <c r="D750" s="122">
        <v>1144</v>
      </c>
      <c r="E750" s="122">
        <v>661</v>
      </c>
      <c r="F750" s="122">
        <v>422</v>
      </c>
      <c r="G750" s="122">
        <v>162</v>
      </c>
      <c r="H750" s="122">
        <v>1885</v>
      </c>
      <c r="I750" s="123"/>
      <c r="J750" s="122">
        <v>305</v>
      </c>
      <c r="K750" s="122">
        <v>62</v>
      </c>
      <c r="L750" s="122">
        <v>38</v>
      </c>
      <c r="M750" s="122">
        <v>21</v>
      </c>
      <c r="N750" s="122">
        <v>6</v>
      </c>
      <c r="O750" s="122">
        <v>79</v>
      </c>
      <c r="P750" s="123"/>
    </row>
    <row r="751" spans="1:16" s="1" customFormat="1" x14ac:dyDescent="0.25">
      <c r="A751" s="14"/>
      <c r="B751" s="121">
        <v>2008</v>
      </c>
      <c r="C751" s="122">
        <v>8376</v>
      </c>
      <c r="D751" s="122">
        <v>1637</v>
      </c>
      <c r="E751" s="122">
        <v>1020</v>
      </c>
      <c r="F751" s="122">
        <v>591</v>
      </c>
      <c r="G751" s="122">
        <v>236</v>
      </c>
      <c r="H751" s="122">
        <v>2095</v>
      </c>
      <c r="I751" s="123"/>
      <c r="J751" s="122">
        <v>346</v>
      </c>
      <c r="K751" s="122">
        <v>83</v>
      </c>
      <c r="L751" s="122">
        <v>32</v>
      </c>
      <c r="M751" s="122">
        <v>20</v>
      </c>
      <c r="N751" s="122">
        <v>10</v>
      </c>
      <c r="O751" s="122">
        <v>94</v>
      </c>
      <c r="P751" s="123"/>
    </row>
    <row r="752" spans="1:16" s="1" customFormat="1" x14ac:dyDescent="0.25">
      <c r="A752" s="14"/>
      <c r="B752" s="115" t="s">
        <v>91</v>
      </c>
      <c r="C752" s="115"/>
      <c r="D752" s="115"/>
      <c r="E752" s="115"/>
      <c r="F752" s="115"/>
      <c r="G752" s="115"/>
      <c r="H752" s="115"/>
      <c r="I752" s="115"/>
      <c r="J752" s="115"/>
      <c r="K752" s="115"/>
      <c r="L752" s="115"/>
      <c r="M752" s="115"/>
      <c r="N752" s="115"/>
      <c r="O752" s="115"/>
      <c r="P752" s="115"/>
    </row>
    <row r="753" spans="1:16" s="1" customFormat="1" x14ac:dyDescent="0.25">
      <c r="A753" s="14"/>
      <c r="B753" s="118">
        <v>2022</v>
      </c>
      <c r="C753" s="119">
        <v>16768</v>
      </c>
      <c r="D753" s="119">
        <v>2491</v>
      </c>
      <c r="E753" s="125"/>
      <c r="F753" s="126"/>
      <c r="G753" s="125"/>
      <c r="H753" s="119">
        <v>903</v>
      </c>
      <c r="I753" s="123" t="s">
        <v>301</v>
      </c>
      <c r="J753" s="119">
        <v>12988</v>
      </c>
      <c r="K753" s="119">
        <v>2132</v>
      </c>
      <c r="L753" s="125"/>
      <c r="M753" s="126"/>
      <c r="N753" s="125"/>
      <c r="O753" s="122" t="s">
        <v>159</v>
      </c>
      <c r="P753" s="120"/>
    </row>
    <row r="754" spans="1:16" s="1" customFormat="1" x14ac:dyDescent="0.25">
      <c r="A754" s="14"/>
      <c r="B754" s="121">
        <v>2021</v>
      </c>
      <c r="C754" s="122">
        <v>15146</v>
      </c>
      <c r="D754" s="122">
        <v>2102</v>
      </c>
      <c r="E754" s="122">
        <v>1973</v>
      </c>
      <c r="F754" s="127"/>
      <c r="G754" s="128"/>
      <c r="H754" s="122">
        <v>893</v>
      </c>
      <c r="I754" s="123" t="s">
        <v>300</v>
      </c>
      <c r="J754" s="122">
        <v>11664</v>
      </c>
      <c r="K754" s="122">
        <v>1749</v>
      </c>
      <c r="L754" s="122">
        <v>1590</v>
      </c>
      <c r="M754" s="127"/>
      <c r="N754" s="128"/>
      <c r="O754" s="122">
        <v>865</v>
      </c>
      <c r="P754" s="123" t="s">
        <v>300</v>
      </c>
    </row>
    <row r="755" spans="1:16" s="1" customFormat="1" x14ac:dyDescent="0.25">
      <c r="A755" s="14"/>
      <c r="B755" s="121">
        <v>2020</v>
      </c>
      <c r="C755" s="122">
        <v>13807</v>
      </c>
      <c r="D755" s="122">
        <v>1662</v>
      </c>
      <c r="E755" s="122">
        <v>1567</v>
      </c>
      <c r="F755" s="122">
        <v>1420</v>
      </c>
      <c r="G755" s="128"/>
      <c r="H755" s="122">
        <v>791</v>
      </c>
      <c r="I755" s="123"/>
      <c r="J755" s="122">
        <v>10592</v>
      </c>
      <c r="K755" s="122">
        <v>1328</v>
      </c>
      <c r="L755" s="122">
        <v>1221</v>
      </c>
      <c r="M755" s="122">
        <v>1078</v>
      </c>
      <c r="N755" s="128"/>
      <c r="O755" s="122">
        <v>715</v>
      </c>
      <c r="P755" s="123"/>
    </row>
    <row r="756" spans="1:16" s="1" customFormat="1" x14ac:dyDescent="0.25">
      <c r="A756" s="14"/>
      <c r="B756" s="121">
        <v>2019</v>
      </c>
      <c r="C756" s="122">
        <v>13228</v>
      </c>
      <c r="D756" s="122">
        <v>1980</v>
      </c>
      <c r="E756" s="122">
        <v>1833</v>
      </c>
      <c r="F756" s="122">
        <v>1649</v>
      </c>
      <c r="G756" s="128"/>
      <c r="H756" s="122">
        <v>931</v>
      </c>
      <c r="I756" s="123"/>
      <c r="J756" s="122">
        <v>10218</v>
      </c>
      <c r="K756" s="122">
        <v>1624</v>
      </c>
      <c r="L756" s="122">
        <v>1486</v>
      </c>
      <c r="M756" s="122">
        <v>1308</v>
      </c>
      <c r="N756" s="128"/>
      <c r="O756" s="122">
        <v>829</v>
      </c>
      <c r="P756" s="123"/>
    </row>
    <row r="757" spans="1:16" s="1" customFormat="1" x14ac:dyDescent="0.25">
      <c r="A757" s="14"/>
      <c r="B757" s="121">
        <v>2018</v>
      </c>
      <c r="C757" s="122">
        <v>11966</v>
      </c>
      <c r="D757" s="122">
        <v>1752</v>
      </c>
      <c r="E757" s="124">
        <v>1621</v>
      </c>
      <c r="F757" s="122">
        <v>1426</v>
      </c>
      <c r="G757" s="128"/>
      <c r="H757" s="122">
        <v>771</v>
      </c>
      <c r="I757" s="123"/>
      <c r="J757" s="122">
        <v>9256</v>
      </c>
      <c r="K757" s="122">
        <v>1456</v>
      </c>
      <c r="L757" s="122">
        <v>1332</v>
      </c>
      <c r="M757" s="122">
        <v>1125</v>
      </c>
      <c r="N757" s="128"/>
      <c r="O757" s="122">
        <v>707</v>
      </c>
      <c r="P757" s="123"/>
    </row>
    <row r="758" spans="1:16" s="1" customFormat="1" x14ac:dyDescent="0.25">
      <c r="A758" s="14"/>
      <c r="B758" s="121">
        <v>2017</v>
      </c>
      <c r="C758" s="122">
        <v>11018</v>
      </c>
      <c r="D758" s="122">
        <v>1493</v>
      </c>
      <c r="E758" s="122">
        <v>1388</v>
      </c>
      <c r="F758" s="124">
        <v>1218</v>
      </c>
      <c r="G758" s="122">
        <v>937</v>
      </c>
      <c r="H758" s="122">
        <v>748</v>
      </c>
      <c r="I758" s="123"/>
      <c r="J758" s="122">
        <v>8540</v>
      </c>
      <c r="K758" s="122">
        <v>1204</v>
      </c>
      <c r="L758" s="122">
        <v>1083</v>
      </c>
      <c r="M758" s="124">
        <v>934</v>
      </c>
      <c r="N758" s="122">
        <v>679</v>
      </c>
      <c r="O758" s="122">
        <v>696</v>
      </c>
      <c r="P758" s="123"/>
    </row>
    <row r="759" spans="1:16" s="1" customFormat="1" x14ac:dyDescent="0.25">
      <c r="A759" s="14"/>
      <c r="B759" s="121">
        <v>2016</v>
      </c>
      <c r="C759" s="122">
        <v>10311</v>
      </c>
      <c r="D759" s="122">
        <v>1280</v>
      </c>
      <c r="E759" s="122">
        <v>1178</v>
      </c>
      <c r="F759" s="124">
        <v>1052</v>
      </c>
      <c r="G759" s="122">
        <v>810</v>
      </c>
      <c r="H759" s="122">
        <v>786</v>
      </c>
      <c r="I759" s="123"/>
      <c r="J759" s="122">
        <v>8044</v>
      </c>
      <c r="K759" s="122">
        <v>1103</v>
      </c>
      <c r="L759" s="122">
        <v>983</v>
      </c>
      <c r="M759" s="124">
        <v>848</v>
      </c>
      <c r="N759" s="122">
        <v>617</v>
      </c>
      <c r="O759" s="122">
        <v>717</v>
      </c>
      <c r="P759" s="123"/>
    </row>
    <row r="760" spans="1:16" s="1" customFormat="1" x14ac:dyDescent="0.25">
      <c r="A760" s="14"/>
      <c r="B760" s="121">
        <v>2015</v>
      </c>
      <c r="C760" s="122">
        <v>9847</v>
      </c>
      <c r="D760" s="122">
        <v>1295</v>
      </c>
      <c r="E760" s="122">
        <v>1198</v>
      </c>
      <c r="F760" s="122">
        <v>1043</v>
      </c>
      <c r="G760" s="122">
        <v>778</v>
      </c>
      <c r="H760" s="122">
        <v>809</v>
      </c>
      <c r="I760" s="123"/>
      <c r="J760" s="122">
        <v>7657</v>
      </c>
      <c r="K760" s="122">
        <v>1104</v>
      </c>
      <c r="L760" s="122">
        <v>999</v>
      </c>
      <c r="M760" s="124">
        <v>838</v>
      </c>
      <c r="N760" s="122">
        <v>578</v>
      </c>
      <c r="O760" s="122">
        <v>695</v>
      </c>
      <c r="P760" s="123"/>
    </row>
    <row r="761" spans="1:16" s="1" customFormat="1" x14ac:dyDescent="0.25">
      <c r="A761" s="14"/>
      <c r="B761" s="121">
        <v>2014</v>
      </c>
      <c r="C761" s="122">
        <v>9355</v>
      </c>
      <c r="D761" s="122">
        <v>1178</v>
      </c>
      <c r="E761" s="122">
        <v>1094</v>
      </c>
      <c r="F761" s="122">
        <v>954</v>
      </c>
      <c r="G761" s="122">
        <v>691</v>
      </c>
      <c r="H761" s="122">
        <v>783</v>
      </c>
      <c r="I761" s="123"/>
      <c r="J761" s="122">
        <v>7248</v>
      </c>
      <c r="K761" s="122">
        <v>1057</v>
      </c>
      <c r="L761" s="122">
        <v>971</v>
      </c>
      <c r="M761" s="124">
        <v>807</v>
      </c>
      <c r="N761" s="122">
        <v>544</v>
      </c>
      <c r="O761" s="122">
        <v>681</v>
      </c>
      <c r="P761" s="123"/>
    </row>
    <row r="762" spans="1:16" s="1" customFormat="1" x14ac:dyDescent="0.25">
      <c r="A762" s="28"/>
      <c r="B762" s="121">
        <v>2013</v>
      </c>
      <c r="C762" s="122">
        <v>9013</v>
      </c>
      <c r="D762" s="122">
        <v>1245</v>
      </c>
      <c r="E762" s="122">
        <v>1154</v>
      </c>
      <c r="F762" s="122">
        <v>1006</v>
      </c>
      <c r="G762" s="122">
        <v>723</v>
      </c>
      <c r="H762" s="122">
        <v>788</v>
      </c>
      <c r="I762" s="123"/>
      <c r="J762" s="122">
        <v>6826</v>
      </c>
      <c r="K762" s="122">
        <v>1027</v>
      </c>
      <c r="L762" s="122">
        <v>950</v>
      </c>
      <c r="M762" s="122">
        <v>814</v>
      </c>
      <c r="N762" s="122">
        <v>553</v>
      </c>
      <c r="O762" s="122">
        <v>612</v>
      </c>
      <c r="P762" s="123"/>
    </row>
    <row r="763" spans="1:16" s="1" customFormat="1" x14ac:dyDescent="0.25">
      <c r="A763" s="14"/>
      <c r="B763" s="121">
        <v>2012</v>
      </c>
      <c r="C763" s="122">
        <v>8580</v>
      </c>
      <c r="D763" s="122">
        <v>1101</v>
      </c>
      <c r="E763" s="122">
        <v>1015</v>
      </c>
      <c r="F763" s="122">
        <v>862</v>
      </c>
      <c r="G763" s="122">
        <v>597</v>
      </c>
      <c r="H763" s="122">
        <v>801</v>
      </c>
      <c r="I763" s="123"/>
      <c r="J763" s="122">
        <v>6484</v>
      </c>
      <c r="K763" s="122">
        <v>868</v>
      </c>
      <c r="L763" s="122">
        <v>779</v>
      </c>
      <c r="M763" s="122">
        <v>650</v>
      </c>
      <c r="N763" s="122">
        <v>447</v>
      </c>
      <c r="O763" s="122">
        <v>666</v>
      </c>
      <c r="P763" s="123"/>
    </row>
    <row r="764" spans="1:16" s="1" customFormat="1" x14ac:dyDescent="0.25">
      <c r="A764" s="14"/>
      <c r="B764" s="121">
        <v>2011</v>
      </c>
      <c r="C764" s="122">
        <v>8236</v>
      </c>
      <c r="D764" s="122">
        <v>1241</v>
      </c>
      <c r="E764" s="122">
        <v>1161</v>
      </c>
      <c r="F764" s="122">
        <v>1001</v>
      </c>
      <c r="G764" s="122">
        <v>680</v>
      </c>
      <c r="H764" s="122">
        <v>732</v>
      </c>
      <c r="I764" s="123"/>
      <c r="J764" s="122">
        <v>6328</v>
      </c>
      <c r="K764" s="122">
        <v>986</v>
      </c>
      <c r="L764" s="122">
        <v>887</v>
      </c>
      <c r="M764" s="122">
        <v>751</v>
      </c>
      <c r="N764" s="122">
        <v>498</v>
      </c>
      <c r="O764" s="122">
        <v>690</v>
      </c>
      <c r="P764" s="123"/>
    </row>
    <row r="765" spans="1:16" s="1" customFormat="1" x14ac:dyDescent="0.25">
      <c r="A765" s="14"/>
      <c r="B765" s="121">
        <v>2010</v>
      </c>
      <c r="C765" s="122">
        <v>7681</v>
      </c>
      <c r="D765" s="122">
        <v>860</v>
      </c>
      <c r="E765" s="122">
        <v>809</v>
      </c>
      <c r="F765" s="122">
        <v>704</v>
      </c>
      <c r="G765" s="122">
        <v>464</v>
      </c>
      <c r="H765" s="122">
        <v>693</v>
      </c>
      <c r="I765" s="123"/>
      <c r="J765" s="122">
        <v>5965</v>
      </c>
      <c r="K765" s="122">
        <v>746</v>
      </c>
      <c r="L765" s="122">
        <v>665</v>
      </c>
      <c r="M765" s="122">
        <v>557</v>
      </c>
      <c r="N765" s="122">
        <v>352</v>
      </c>
      <c r="O765" s="122">
        <v>622</v>
      </c>
      <c r="P765" s="123"/>
    </row>
    <row r="766" spans="1:16" s="1" customFormat="1" x14ac:dyDescent="0.25">
      <c r="A766" s="14"/>
      <c r="B766" s="121">
        <v>2009</v>
      </c>
      <c r="C766" s="122">
        <v>7576</v>
      </c>
      <c r="D766" s="122">
        <v>873</v>
      </c>
      <c r="E766" s="122">
        <v>814</v>
      </c>
      <c r="F766" s="122">
        <v>692</v>
      </c>
      <c r="G766" s="122">
        <v>468</v>
      </c>
      <c r="H766" s="122">
        <v>715</v>
      </c>
      <c r="I766" s="123"/>
      <c r="J766" s="122">
        <v>5806</v>
      </c>
      <c r="K766" s="122">
        <v>718</v>
      </c>
      <c r="L766" s="122">
        <v>659</v>
      </c>
      <c r="M766" s="122">
        <v>551</v>
      </c>
      <c r="N766" s="122">
        <v>353</v>
      </c>
      <c r="O766" s="122">
        <v>585</v>
      </c>
      <c r="P766" s="123"/>
    </row>
    <row r="767" spans="1:16" s="1" customFormat="1" x14ac:dyDescent="0.25">
      <c r="A767" s="14"/>
      <c r="B767" s="121">
        <v>2008</v>
      </c>
      <c r="C767" s="122">
        <v>7424</v>
      </c>
      <c r="D767" s="122">
        <v>1022</v>
      </c>
      <c r="E767" s="122">
        <v>953</v>
      </c>
      <c r="F767" s="122">
        <v>829</v>
      </c>
      <c r="G767" s="122">
        <v>528</v>
      </c>
      <c r="H767" s="122">
        <v>699</v>
      </c>
      <c r="I767" s="123"/>
      <c r="J767" s="122">
        <v>5706</v>
      </c>
      <c r="K767" s="122">
        <v>826</v>
      </c>
      <c r="L767" s="122">
        <v>744</v>
      </c>
      <c r="M767" s="122">
        <v>618</v>
      </c>
      <c r="N767" s="122">
        <v>384</v>
      </c>
      <c r="O767" s="122">
        <v>577</v>
      </c>
      <c r="P767" s="123"/>
    </row>
    <row r="768" spans="1:16" s="1" customFormat="1" x14ac:dyDescent="0.25">
      <c r="A768" s="14"/>
      <c r="B768" s="157" t="s">
        <v>30</v>
      </c>
      <c r="C768" s="114"/>
      <c r="D768" s="114"/>
      <c r="E768" s="114"/>
      <c r="F768" s="114"/>
      <c r="G768" s="114"/>
      <c r="H768" s="114"/>
      <c r="I768" s="114"/>
      <c r="J768" s="114"/>
      <c r="K768" s="114"/>
      <c r="L768" s="114"/>
      <c r="M768" s="114"/>
      <c r="N768" s="114"/>
      <c r="O768" s="114"/>
      <c r="P768" s="114"/>
    </row>
    <row r="769" spans="1:16" s="1" customFormat="1" x14ac:dyDescent="0.25">
      <c r="A769" s="14"/>
      <c r="B769" s="115" t="s">
        <v>92</v>
      </c>
      <c r="C769" s="115"/>
      <c r="D769" s="115"/>
      <c r="E769" s="115"/>
      <c r="F769" s="115"/>
      <c r="G769" s="115"/>
      <c r="H769" s="115"/>
      <c r="I769" s="115"/>
      <c r="J769" s="115"/>
      <c r="K769" s="115"/>
      <c r="L769" s="115"/>
      <c r="M769" s="115"/>
      <c r="N769" s="115"/>
      <c r="O769" s="115"/>
      <c r="P769" s="115"/>
    </row>
    <row r="770" spans="1:16" s="1" customFormat="1" x14ac:dyDescent="0.25">
      <c r="A770" s="14"/>
      <c r="B770" s="118">
        <v>2022</v>
      </c>
      <c r="C770" s="119">
        <v>7711</v>
      </c>
      <c r="D770" s="119">
        <v>2189</v>
      </c>
      <c r="E770" s="125"/>
      <c r="F770" s="126"/>
      <c r="G770" s="125"/>
      <c r="H770" s="119">
        <v>1001</v>
      </c>
      <c r="I770" s="123" t="s">
        <v>301</v>
      </c>
      <c r="J770" s="119">
        <v>3276</v>
      </c>
      <c r="K770" s="119">
        <v>538</v>
      </c>
      <c r="L770" s="125"/>
      <c r="M770" s="126"/>
      <c r="N770" s="125"/>
      <c r="O770" s="122" t="s">
        <v>159</v>
      </c>
      <c r="P770" s="120"/>
    </row>
    <row r="771" spans="1:16" s="1" customFormat="1" x14ac:dyDescent="0.25">
      <c r="A771" s="14"/>
      <c r="B771" s="121">
        <v>2021</v>
      </c>
      <c r="C771" s="122">
        <v>6247</v>
      </c>
      <c r="D771" s="122">
        <v>1557</v>
      </c>
      <c r="E771" s="122">
        <v>1193</v>
      </c>
      <c r="F771" s="127"/>
      <c r="G771" s="128"/>
      <c r="H771" s="122">
        <v>751</v>
      </c>
      <c r="I771" s="123" t="s">
        <v>300</v>
      </c>
      <c r="J771" s="122">
        <v>2900</v>
      </c>
      <c r="K771" s="122">
        <v>446</v>
      </c>
      <c r="L771" s="122">
        <v>404</v>
      </c>
      <c r="M771" s="127"/>
      <c r="N771" s="128"/>
      <c r="O771" s="122">
        <v>207</v>
      </c>
      <c r="P771" s="123" t="s">
        <v>300</v>
      </c>
    </row>
    <row r="772" spans="1:16" s="1" customFormat="1" x14ac:dyDescent="0.25">
      <c r="A772" s="14"/>
      <c r="B772" s="115" t="s">
        <v>93</v>
      </c>
      <c r="C772" s="115"/>
      <c r="D772" s="115"/>
      <c r="E772" s="115"/>
      <c r="F772" s="115"/>
      <c r="G772" s="115"/>
      <c r="H772" s="115"/>
      <c r="I772" s="115"/>
      <c r="J772" s="115"/>
      <c r="K772" s="115"/>
      <c r="L772" s="115"/>
      <c r="M772" s="115"/>
      <c r="N772" s="115"/>
      <c r="O772" s="115"/>
      <c r="P772" s="115"/>
    </row>
    <row r="773" spans="1:16" s="1" customFormat="1" x14ac:dyDescent="0.25">
      <c r="A773" s="14"/>
      <c r="B773" s="118">
        <v>2022</v>
      </c>
      <c r="C773" s="119">
        <v>3065</v>
      </c>
      <c r="D773" s="119">
        <v>705</v>
      </c>
      <c r="E773" s="125"/>
      <c r="F773" s="126"/>
      <c r="G773" s="125"/>
      <c r="H773" s="119">
        <v>392</v>
      </c>
      <c r="I773" s="123" t="s">
        <v>301</v>
      </c>
      <c r="J773" s="119">
        <v>1261</v>
      </c>
      <c r="K773" s="119">
        <v>196</v>
      </c>
      <c r="L773" s="125"/>
      <c r="M773" s="126"/>
      <c r="N773" s="125"/>
      <c r="O773" s="122" t="s">
        <v>159</v>
      </c>
      <c r="P773" s="120"/>
    </row>
    <row r="774" spans="1:16" s="1" customFormat="1" x14ac:dyDescent="0.25">
      <c r="A774" s="14"/>
      <c r="B774" s="121">
        <v>2021</v>
      </c>
      <c r="C774" s="122">
        <v>2674</v>
      </c>
      <c r="D774" s="122">
        <v>603</v>
      </c>
      <c r="E774" s="122">
        <v>480</v>
      </c>
      <c r="F774" s="127"/>
      <c r="G774" s="128"/>
      <c r="H774" s="122">
        <v>308</v>
      </c>
      <c r="I774" s="123" t="s">
        <v>300</v>
      </c>
      <c r="J774" s="122">
        <v>1139</v>
      </c>
      <c r="K774" s="122">
        <v>196</v>
      </c>
      <c r="L774" s="122">
        <v>180</v>
      </c>
      <c r="M774" s="127"/>
      <c r="N774" s="128"/>
      <c r="O774" s="122">
        <v>87</v>
      </c>
      <c r="P774" s="123" t="s">
        <v>300</v>
      </c>
    </row>
    <row r="775" spans="1:16" s="1" customFormat="1" x14ac:dyDescent="0.25">
      <c r="A775" s="14"/>
      <c r="B775" s="115" t="s">
        <v>344</v>
      </c>
      <c r="C775" s="115"/>
      <c r="D775" s="115"/>
      <c r="E775" s="115"/>
      <c r="F775" s="115"/>
      <c r="G775" s="115"/>
      <c r="H775" s="115"/>
      <c r="I775" s="115"/>
      <c r="J775" s="115"/>
      <c r="K775" s="115"/>
      <c r="L775" s="115"/>
      <c r="M775" s="115"/>
      <c r="N775" s="115"/>
      <c r="O775" s="115"/>
      <c r="P775" s="115"/>
    </row>
    <row r="776" spans="1:16" s="1" customFormat="1" x14ac:dyDescent="0.25">
      <c r="A776" s="14"/>
      <c r="B776" s="118">
        <v>2022</v>
      </c>
      <c r="C776" s="119">
        <v>1446</v>
      </c>
      <c r="D776" s="119">
        <v>309</v>
      </c>
      <c r="E776" s="125"/>
      <c r="F776" s="126"/>
      <c r="G776" s="125"/>
      <c r="H776" s="119">
        <v>198</v>
      </c>
      <c r="I776" s="123" t="s">
        <v>301</v>
      </c>
      <c r="J776" s="119">
        <v>598</v>
      </c>
      <c r="K776" s="119">
        <v>88</v>
      </c>
      <c r="L776" s="125"/>
      <c r="M776" s="126"/>
      <c r="N776" s="125"/>
      <c r="O776" s="122" t="s">
        <v>159</v>
      </c>
      <c r="P776" s="120"/>
    </row>
    <row r="777" spans="1:16" s="1" customFormat="1" x14ac:dyDescent="0.25">
      <c r="A777" s="14"/>
      <c r="B777" s="121">
        <v>2021</v>
      </c>
      <c r="C777" s="122">
        <v>1264</v>
      </c>
      <c r="D777" s="122">
        <v>267</v>
      </c>
      <c r="E777" s="122">
        <v>214</v>
      </c>
      <c r="F777" s="127"/>
      <c r="G777" s="128"/>
      <c r="H777" s="122">
        <v>126</v>
      </c>
      <c r="I777" s="123" t="s">
        <v>300</v>
      </c>
      <c r="J777" s="122">
        <v>537</v>
      </c>
      <c r="K777" s="122">
        <v>94</v>
      </c>
      <c r="L777" s="122">
        <v>81</v>
      </c>
      <c r="M777" s="127"/>
      <c r="N777" s="128"/>
      <c r="O777" s="122">
        <v>39</v>
      </c>
      <c r="P777" s="123" t="s">
        <v>300</v>
      </c>
    </row>
    <row r="778" spans="1:16" s="1" customFormat="1" x14ac:dyDescent="0.25">
      <c r="A778" s="14"/>
      <c r="B778" s="115" t="s">
        <v>343</v>
      </c>
      <c r="C778" s="115"/>
      <c r="D778" s="115"/>
      <c r="E778" s="115"/>
      <c r="F778" s="115"/>
      <c r="G778" s="115"/>
      <c r="H778" s="115"/>
      <c r="I778" s="115"/>
      <c r="J778" s="115"/>
      <c r="K778" s="115"/>
      <c r="L778" s="115"/>
      <c r="M778" s="115"/>
      <c r="N778" s="115"/>
      <c r="O778" s="115"/>
      <c r="P778" s="115"/>
    </row>
    <row r="779" spans="1:16" s="1" customFormat="1" x14ac:dyDescent="0.25">
      <c r="A779" s="14"/>
      <c r="B779" s="118">
        <v>2022</v>
      </c>
      <c r="C779" s="119">
        <v>12330</v>
      </c>
      <c r="D779" s="119">
        <v>3030</v>
      </c>
      <c r="E779" s="125"/>
      <c r="F779" s="126"/>
      <c r="G779" s="125"/>
      <c r="H779" s="119">
        <v>1387</v>
      </c>
      <c r="I779" s="123" t="s">
        <v>301</v>
      </c>
      <c r="J779" s="119">
        <v>6083</v>
      </c>
      <c r="K779" s="119">
        <v>991</v>
      </c>
      <c r="L779" s="125"/>
      <c r="M779" s="126"/>
      <c r="N779" s="125"/>
      <c r="O779" s="122" t="s">
        <v>159</v>
      </c>
      <c r="P779" s="120"/>
    </row>
    <row r="780" spans="1:16" s="1" customFormat="1" x14ac:dyDescent="0.25">
      <c r="A780" s="14"/>
      <c r="B780" s="121">
        <v>2021</v>
      </c>
      <c r="C780" s="122">
        <v>10443</v>
      </c>
      <c r="D780" s="122">
        <v>2120</v>
      </c>
      <c r="E780" s="122">
        <v>1640</v>
      </c>
      <c r="F780" s="127"/>
      <c r="G780" s="128"/>
      <c r="H780" s="122">
        <v>1177</v>
      </c>
      <c r="I780" s="123" t="s">
        <v>300</v>
      </c>
      <c r="J780" s="122">
        <v>5531</v>
      </c>
      <c r="K780" s="122">
        <v>726</v>
      </c>
      <c r="L780" s="122">
        <v>660</v>
      </c>
      <c r="M780" s="127"/>
      <c r="N780" s="128"/>
      <c r="O780" s="122">
        <v>422</v>
      </c>
      <c r="P780" s="123" t="s">
        <v>300</v>
      </c>
    </row>
    <row r="781" spans="1:16" s="1" customFormat="1" x14ac:dyDescent="0.25">
      <c r="A781" s="14"/>
      <c r="B781" s="115" t="s">
        <v>342</v>
      </c>
      <c r="C781" s="115"/>
      <c r="D781" s="115"/>
      <c r="E781" s="115"/>
      <c r="F781" s="115"/>
      <c r="G781" s="115"/>
      <c r="H781" s="115"/>
      <c r="I781" s="115"/>
      <c r="J781" s="115"/>
      <c r="K781" s="115"/>
      <c r="L781" s="115"/>
      <c r="M781" s="115"/>
      <c r="N781" s="115"/>
      <c r="O781" s="115"/>
      <c r="P781" s="115"/>
    </row>
    <row r="782" spans="1:16" s="1" customFormat="1" x14ac:dyDescent="0.25">
      <c r="A782" s="14"/>
      <c r="B782" s="118">
        <v>2022</v>
      </c>
      <c r="C782" s="119">
        <v>2240</v>
      </c>
      <c r="D782" s="119">
        <v>678</v>
      </c>
      <c r="E782" s="125"/>
      <c r="F782" s="126"/>
      <c r="G782" s="125"/>
      <c r="H782" s="119">
        <v>278</v>
      </c>
      <c r="I782" s="123" t="s">
        <v>301</v>
      </c>
      <c r="J782" s="119">
        <v>924</v>
      </c>
      <c r="K782" s="119">
        <v>193</v>
      </c>
      <c r="L782" s="125"/>
      <c r="M782" s="126"/>
      <c r="N782" s="125"/>
      <c r="O782" s="122" t="s">
        <v>159</v>
      </c>
      <c r="P782" s="120"/>
    </row>
    <row r="783" spans="1:16" s="1" customFormat="1" x14ac:dyDescent="0.25">
      <c r="A783" s="14"/>
      <c r="B783" s="121">
        <v>2021</v>
      </c>
      <c r="C783" s="122">
        <v>1824</v>
      </c>
      <c r="D783" s="122">
        <v>490</v>
      </c>
      <c r="E783" s="122">
        <v>369</v>
      </c>
      <c r="F783" s="127"/>
      <c r="G783" s="128"/>
      <c r="H783" s="122">
        <v>268</v>
      </c>
      <c r="I783" s="123" t="s">
        <v>300</v>
      </c>
      <c r="J783" s="122">
        <v>808</v>
      </c>
      <c r="K783" s="122">
        <v>147</v>
      </c>
      <c r="L783" s="122">
        <v>133</v>
      </c>
      <c r="M783" s="127"/>
      <c r="N783" s="128"/>
      <c r="O783" s="122">
        <v>80</v>
      </c>
      <c r="P783" s="123" t="s">
        <v>300</v>
      </c>
    </row>
    <row r="784" spans="1:16" s="1" customFormat="1" x14ac:dyDescent="0.25">
      <c r="A784" s="14"/>
      <c r="B784" s="115" t="s">
        <v>94</v>
      </c>
      <c r="C784" s="115"/>
      <c r="D784" s="115"/>
      <c r="E784" s="115"/>
      <c r="F784" s="115"/>
      <c r="G784" s="115"/>
      <c r="H784" s="115"/>
      <c r="I784" s="115"/>
      <c r="J784" s="115"/>
      <c r="K784" s="115"/>
      <c r="L784" s="115"/>
      <c r="M784" s="115"/>
      <c r="N784" s="115"/>
      <c r="O784" s="115"/>
      <c r="P784" s="115"/>
    </row>
    <row r="785" spans="1:16" s="1" customFormat="1" x14ac:dyDescent="0.25">
      <c r="A785" s="14"/>
      <c r="B785" s="118">
        <v>2022</v>
      </c>
      <c r="C785" s="119">
        <v>551</v>
      </c>
      <c r="D785" s="119">
        <v>96</v>
      </c>
      <c r="E785" s="125"/>
      <c r="F785" s="126"/>
      <c r="G785" s="125"/>
      <c r="H785" s="119">
        <v>71</v>
      </c>
      <c r="I785" s="123" t="s">
        <v>301</v>
      </c>
      <c r="J785" s="119">
        <v>240</v>
      </c>
      <c r="K785" s="119">
        <v>27</v>
      </c>
      <c r="L785" s="125"/>
      <c r="M785" s="126"/>
      <c r="N785" s="125"/>
      <c r="O785" s="122" t="s">
        <v>159</v>
      </c>
      <c r="P785" s="120"/>
    </row>
    <row r="786" spans="1:16" s="1" customFormat="1" x14ac:dyDescent="0.25">
      <c r="A786" s="14"/>
      <c r="B786" s="121">
        <v>2021</v>
      </c>
      <c r="C786" s="122">
        <v>498</v>
      </c>
      <c r="D786" s="122">
        <v>95</v>
      </c>
      <c r="E786" s="122">
        <v>76</v>
      </c>
      <c r="F786" s="127"/>
      <c r="G786" s="128"/>
      <c r="H786" s="122">
        <v>54</v>
      </c>
      <c r="I786" s="123" t="s">
        <v>300</v>
      </c>
      <c r="J786" s="122">
        <v>231</v>
      </c>
      <c r="K786" s="122">
        <v>35</v>
      </c>
      <c r="L786" s="122">
        <v>28</v>
      </c>
      <c r="M786" s="127"/>
      <c r="N786" s="128"/>
      <c r="O786" s="122">
        <v>27</v>
      </c>
      <c r="P786" s="123" t="s">
        <v>300</v>
      </c>
    </row>
    <row r="787" spans="1:16" s="1" customFormat="1" x14ac:dyDescent="0.25">
      <c r="A787" s="14"/>
      <c r="B787" s="115" t="s">
        <v>95</v>
      </c>
      <c r="C787" s="115"/>
      <c r="D787" s="115"/>
      <c r="E787" s="115"/>
      <c r="F787" s="115"/>
      <c r="G787" s="115"/>
      <c r="H787" s="115"/>
      <c r="I787" s="115"/>
      <c r="J787" s="115"/>
      <c r="K787" s="115"/>
      <c r="L787" s="115"/>
      <c r="M787" s="115"/>
      <c r="N787" s="115"/>
      <c r="O787" s="115"/>
      <c r="P787" s="115"/>
    </row>
    <row r="788" spans="1:16" s="1" customFormat="1" x14ac:dyDescent="0.25">
      <c r="A788" s="14"/>
      <c r="B788" s="118">
        <v>2022</v>
      </c>
      <c r="C788" s="119">
        <v>1023</v>
      </c>
      <c r="D788" s="119">
        <v>295</v>
      </c>
      <c r="E788" s="125"/>
      <c r="F788" s="126"/>
      <c r="G788" s="125"/>
      <c r="H788" s="119">
        <v>167</v>
      </c>
      <c r="I788" s="123" t="s">
        <v>301</v>
      </c>
      <c r="J788" s="119">
        <v>328</v>
      </c>
      <c r="K788" s="119">
        <v>67</v>
      </c>
      <c r="L788" s="125"/>
      <c r="M788" s="126"/>
      <c r="N788" s="125"/>
      <c r="O788" s="122" t="s">
        <v>159</v>
      </c>
      <c r="P788" s="120"/>
    </row>
    <row r="789" spans="1:16" s="1" customFormat="1" x14ac:dyDescent="0.25">
      <c r="A789" s="14"/>
      <c r="B789" s="121">
        <v>2021</v>
      </c>
      <c r="C789" s="122">
        <v>824</v>
      </c>
      <c r="D789" s="122">
        <v>204</v>
      </c>
      <c r="E789" s="122">
        <v>159</v>
      </c>
      <c r="F789" s="127"/>
      <c r="G789" s="128"/>
      <c r="H789" s="122">
        <v>107</v>
      </c>
      <c r="I789" s="123" t="s">
        <v>300</v>
      </c>
      <c r="J789" s="122">
        <v>276</v>
      </c>
      <c r="K789" s="122">
        <v>49</v>
      </c>
      <c r="L789" s="122">
        <v>46</v>
      </c>
      <c r="M789" s="127"/>
      <c r="N789" s="128"/>
      <c r="O789" s="122">
        <v>15</v>
      </c>
      <c r="P789" s="123" t="s">
        <v>300</v>
      </c>
    </row>
    <row r="790" spans="1:16" s="1" customFormat="1" x14ac:dyDescent="0.25">
      <c r="A790" s="14"/>
      <c r="B790" s="115" t="s">
        <v>398</v>
      </c>
      <c r="C790" s="115"/>
      <c r="D790" s="115"/>
      <c r="E790" s="115"/>
      <c r="F790" s="115"/>
      <c r="G790" s="115"/>
      <c r="H790" s="115"/>
      <c r="I790" s="115"/>
      <c r="J790" s="115"/>
      <c r="K790" s="115"/>
      <c r="L790" s="115"/>
      <c r="M790" s="115"/>
      <c r="N790" s="115"/>
      <c r="O790" s="115"/>
      <c r="P790" s="115"/>
    </row>
    <row r="791" spans="1:16" s="1" customFormat="1" x14ac:dyDescent="0.25">
      <c r="A791" s="14"/>
      <c r="B791" s="118">
        <v>2022</v>
      </c>
      <c r="C791" s="119">
        <v>349</v>
      </c>
      <c r="D791" s="119">
        <v>65</v>
      </c>
      <c r="E791" s="125"/>
      <c r="F791" s="126"/>
      <c r="G791" s="125"/>
      <c r="H791" s="119">
        <v>45</v>
      </c>
      <c r="I791" s="123" t="s">
        <v>301</v>
      </c>
      <c r="J791" s="119">
        <v>121</v>
      </c>
      <c r="K791" s="119">
        <v>11</v>
      </c>
      <c r="L791" s="125"/>
      <c r="M791" s="126"/>
      <c r="N791" s="125"/>
      <c r="O791" s="122" t="s">
        <v>159</v>
      </c>
      <c r="P791" s="120"/>
    </row>
    <row r="792" spans="1:16" s="1" customFormat="1" x14ac:dyDescent="0.25">
      <c r="A792" s="14"/>
      <c r="B792" s="121">
        <v>2021</v>
      </c>
      <c r="C792" s="122">
        <v>323</v>
      </c>
      <c r="D792" s="122">
        <v>64</v>
      </c>
      <c r="E792" s="122">
        <v>51</v>
      </c>
      <c r="F792" s="127"/>
      <c r="G792" s="128"/>
      <c r="H792" s="122">
        <v>39</v>
      </c>
      <c r="I792" s="123" t="s">
        <v>300</v>
      </c>
      <c r="J792" s="122">
        <v>117</v>
      </c>
      <c r="K792" s="122">
        <v>24</v>
      </c>
      <c r="L792" s="122">
        <v>22</v>
      </c>
      <c r="M792" s="127"/>
      <c r="N792" s="128"/>
      <c r="O792" s="122">
        <v>6</v>
      </c>
      <c r="P792" s="123" t="s">
        <v>300</v>
      </c>
    </row>
    <row r="793" spans="1:16" s="1" customFormat="1" x14ac:dyDescent="0.25">
      <c r="A793" s="14"/>
      <c r="B793" s="115" t="s">
        <v>416</v>
      </c>
      <c r="C793" s="115"/>
      <c r="D793" s="115"/>
      <c r="E793" s="115"/>
      <c r="F793" s="115"/>
      <c r="G793" s="115"/>
      <c r="H793" s="115"/>
      <c r="I793" s="115"/>
      <c r="J793" s="115"/>
      <c r="K793" s="115"/>
      <c r="L793" s="115"/>
      <c r="M793" s="115"/>
      <c r="N793" s="115"/>
      <c r="O793" s="115"/>
      <c r="P793" s="115"/>
    </row>
    <row r="794" spans="1:16" s="1" customFormat="1" x14ac:dyDescent="0.25">
      <c r="A794" s="14"/>
      <c r="B794" s="118">
        <v>2022</v>
      </c>
      <c r="C794" s="119">
        <v>601</v>
      </c>
      <c r="D794" s="119">
        <v>161</v>
      </c>
      <c r="E794" s="125"/>
      <c r="F794" s="126"/>
      <c r="G794" s="125"/>
      <c r="H794" s="119">
        <v>61</v>
      </c>
      <c r="I794" s="123" t="s">
        <v>301</v>
      </c>
      <c r="J794" s="119">
        <v>278</v>
      </c>
      <c r="K794" s="119">
        <v>60</v>
      </c>
      <c r="L794" s="125"/>
      <c r="M794" s="126"/>
      <c r="N794" s="125"/>
      <c r="O794" s="122" t="s">
        <v>159</v>
      </c>
      <c r="P794" s="120"/>
    </row>
    <row r="795" spans="1:16" s="1" customFormat="1" x14ac:dyDescent="0.25">
      <c r="A795" s="14"/>
      <c r="B795" s="121">
        <v>2021</v>
      </c>
      <c r="C795" s="122">
        <v>498</v>
      </c>
      <c r="D795" s="122">
        <v>125</v>
      </c>
      <c r="E795" s="122">
        <v>96</v>
      </c>
      <c r="F795" s="127"/>
      <c r="G795" s="128"/>
      <c r="H795" s="122">
        <v>60</v>
      </c>
      <c r="I795" s="123" t="s">
        <v>300</v>
      </c>
      <c r="J795" s="122">
        <v>230</v>
      </c>
      <c r="K795" s="122">
        <v>54</v>
      </c>
      <c r="L795" s="122">
        <v>49</v>
      </c>
      <c r="M795" s="127"/>
      <c r="N795" s="128"/>
      <c r="O795" s="122">
        <v>13</v>
      </c>
      <c r="P795" s="123" t="s">
        <v>300</v>
      </c>
    </row>
    <row r="796" spans="1:16" s="1" customFormat="1" x14ac:dyDescent="0.25">
      <c r="A796" s="14"/>
      <c r="B796" s="157" t="s">
        <v>173</v>
      </c>
      <c r="C796" s="114"/>
      <c r="D796" s="114"/>
      <c r="E796" s="114"/>
      <c r="F796" s="114"/>
      <c r="G796" s="114"/>
      <c r="H796" s="114"/>
      <c r="I796" s="114"/>
      <c r="J796" s="114"/>
      <c r="K796" s="114"/>
      <c r="L796" s="114"/>
      <c r="M796" s="114"/>
      <c r="N796" s="114"/>
      <c r="O796" s="114"/>
      <c r="P796" s="114"/>
    </row>
    <row r="797" spans="1:16" s="1" customFormat="1" x14ac:dyDescent="0.25">
      <c r="A797" s="14"/>
      <c r="B797" s="115" t="s">
        <v>209</v>
      </c>
      <c r="C797" s="115"/>
      <c r="D797" s="115"/>
      <c r="E797" s="115"/>
      <c r="F797" s="115"/>
      <c r="G797" s="115"/>
      <c r="H797" s="115"/>
      <c r="I797" s="115"/>
      <c r="J797" s="115"/>
      <c r="K797" s="115"/>
      <c r="L797" s="115"/>
      <c r="M797" s="115"/>
      <c r="N797" s="115"/>
      <c r="O797" s="115"/>
      <c r="P797" s="115"/>
    </row>
    <row r="798" spans="1:16" s="1" customFormat="1" x14ac:dyDescent="0.25">
      <c r="A798" s="14"/>
      <c r="B798" s="118">
        <v>2022</v>
      </c>
      <c r="C798" s="119">
        <v>16474</v>
      </c>
      <c r="D798" s="119">
        <v>1108</v>
      </c>
      <c r="E798" s="125"/>
      <c r="F798" s="126"/>
      <c r="G798" s="125"/>
      <c r="H798" s="119">
        <v>1202</v>
      </c>
      <c r="I798" s="123" t="s">
        <v>301</v>
      </c>
      <c r="J798" s="119">
        <v>5984</v>
      </c>
      <c r="K798" s="119">
        <v>474</v>
      </c>
      <c r="L798" s="125"/>
      <c r="M798" s="126"/>
      <c r="N798" s="125"/>
      <c r="O798" s="122" t="s">
        <v>159</v>
      </c>
      <c r="P798" s="120"/>
    </row>
    <row r="799" spans="1:16" s="1" customFormat="1" x14ac:dyDescent="0.25">
      <c r="A799" s="14"/>
      <c r="B799" s="121">
        <v>2021</v>
      </c>
      <c r="C799" s="122">
        <v>16919</v>
      </c>
      <c r="D799" s="122">
        <v>2868</v>
      </c>
      <c r="E799" s="122">
        <v>2414</v>
      </c>
      <c r="F799" s="127"/>
      <c r="G799" s="128"/>
      <c r="H799" s="122">
        <v>1404</v>
      </c>
      <c r="I799" s="123" t="s">
        <v>300</v>
      </c>
      <c r="J799" s="122">
        <v>5815</v>
      </c>
      <c r="K799" s="122">
        <v>443</v>
      </c>
      <c r="L799" s="122">
        <v>393</v>
      </c>
      <c r="M799" s="127"/>
      <c r="N799" s="128"/>
      <c r="O799" s="122">
        <v>330</v>
      </c>
      <c r="P799" s="123" t="s">
        <v>300</v>
      </c>
    </row>
    <row r="800" spans="1:16" s="1" customFormat="1" x14ac:dyDescent="0.25">
      <c r="A800" s="14"/>
      <c r="B800" s="121">
        <v>2020</v>
      </c>
      <c r="C800" s="122">
        <v>15256</v>
      </c>
      <c r="D800" s="122">
        <v>997</v>
      </c>
      <c r="E800" s="122">
        <v>841</v>
      </c>
      <c r="F800" s="122">
        <v>733</v>
      </c>
      <c r="G800" s="128"/>
      <c r="H800" s="122">
        <v>1132</v>
      </c>
      <c r="I800" s="123"/>
      <c r="J800" s="122">
        <v>5877</v>
      </c>
      <c r="K800" s="122">
        <v>418</v>
      </c>
      <c r="L800" s="122">
        <v>359</v>
      </c>
      <c r="M800" s="122">
        <v>317</v>
      </c>
      <c r="N800" s="128"/>
      <c r="O800" s="122">
        <v>434</v>
      </c>
      <c r="P800" s="123"/>
    </row>
    <row r="801" spans="1:16" s="1" customFormat="1" x14ac:dyDescent="0.25">
      <c r="A801" s="14"/>
      <c r="B801" s="121">
        <v>2019</v>
      </c>
      <c r="C801" s="122">
        <v>16676</v>
      </c>
      <c r="D801" s="122">
        <v>1242</v>
      </c>
      <c r="E801" s="122">
        <v>1006</v>
      </c>
      <c r="F801" s="122">
        <v>892</v>
      </c>
      <c r="G801" s="128"/>
      <c r="H801" s="122">
        <v>1821</v>
      </c>
      <c r="I801" s="123"/>
      <c r="J801" s="122">
        <v>5804</v>
      </c>
      <c r="K801" s="122">
        <v>486</v>
      </c>
      <c r="L801" s="122">
        <v>428</v>
      </c>
      <c r="M801" s="122">
        <v>395</v>
      </c>
      <c r="N801" s="128"/>
      <c r="O801" s="122">
        <v>300</v>
      </c>
      <c r="P801" s="123"/>
    </row>
    <row r="802" spans="1:16" s="1" customFormat="1" x14ac:dyDescent="0.25">
      <c r="A802" s="14"/>
      <c r="B802" s="121">
        <v>2018</v>
      </c>
      <c r="C802" s="122">
        <v>17135</v>
      </c>
      <c r="D802" s="122">
        <v>1560</v>
      </c>
      <c r="E802" s="124">
        <v>1247</v>
      </c>
      <c r="F802" s="122">
        <v>1078</v>
      </c>
      <c r="G802" s="128"/>
      <c r="H802" s="122">
        <v>1760</v>
      </c>
      <c r="I802" s="123"/>
      <c r="J802" s="122">
        <v>5592</v>
      </c>
      <c r="K802" s="122">
        <v>498</v>
      </c>
      <c r="L802" s="122">
        <v>424</v>
      </c>
      <c r="M802" s="122">
        <v>380</v>
      </c>
      <c r="N802" s="128"/>
      <c r="O802" s="122">
        <v>316</v>
      </c>
      <c r="P802" s="123"/>
    </row>
    <row r="803" spans="1:16" s="1" customFormat="1" x14ac:dyDescent="0.25">
      <c r="A803" s="14"/>
      <c r="B803" s="121">
        <v>2017</v>
      </c>
      <c r="C803" s="122">
        <v>17743</v>
      </c>
      <c r="D803" s="122">
        <v>1602</v>
      </c>
      <c r="E803" s="122">
        <v>1097</v>
      </c>
      <c r="F803" s="124">
        <v>924</v>
      </c>
      <c r="G803" s="122">
        <v>672</v>
      </c>
      <c r="H803" s="122">
        <v>1951</v>
      </c>
      <c r="I803" s="123"/>
      <c r="J803" s="122">
        <v>5405</v>
      </c>
      <c r="K803" s="122">
        <v>446</v>
      </c>
      <c r="L803" s="122">
        <v>396</v>
      </c>
      <c r="M803" s="124">
        <v>360</v>
      </c>
      <c r="N803" s="122">
        <v>280</v>
      </c>
      <c r="O803" s="122">
        <v>305</v>
      </c>
      <c r="P803" s="123"/>
    </row>
    <row r="804" spans="1:16" s="1" customFormat="1" x14ac:dyDescent="0.25">
      <c r="A804" s="14"/>
      <c r="B804" s="121">
        <v>2016</v>
      </c>
      <c r="C804" s="122">
        <v>18104</v>
      </c>
      <c r="D804" s="122">
        <v>1638</v>
      </c>
      <c r="E804" s="122">
        <v>1204</v>
      </c>
      <c r="F804" s="124">
        <v>970</v>
      </c>
      <c r="G804" s="122">
        <v>699</v>
      </c>
      <c r="H804" s="122">
        <v>1945</v>
      </c>
      <c r="I804" s="123"/>
      <c r="J804" s="122">
        <v>5318</v>
      </c>
      <c r="K804" s="122">
        <v>533</v>
      </c>
      <c r="L804" s="122">
        <v>468</v>
      </c>
      <c r="M804" s="124">
        <v>408</v>
      </c>
      <c r="N804" s="122">
        <v>324</v>
      </c>
      <c r="O804" s="122">
        <v>348</v>
      </c>
      <c r="P804" s="123"/>
    </row>
    <row r="805" spans="1:16" s="1" customFormat="1" x14ac:dyDescent="0.25">
      <c r="A805" s="14"/>
      <c r="B805" s="121">
        <v>2015</v>
      </c>
      <c r="C805" s="122">
        <v>18324</v>
      </c>
      <c r="D805" s="122">
        <v>1671</v>
      </c>
      <c r="E805" s="122">
        <v>1204</v>
      </c>
      <c r="F805" s="122">
        <v>973</v>
      </c>
      <c r="G805" s="122">
        <v>694</v>
      </c>
      <c r="H805" s="122">
        <v>1946</v>
      </c>
      <c r="I805" s="123"/>
      <c r="J805" s="122">
        <v>5195</v>
      </c>
      <c r="K805" s="122">
        <v>528</v>
      </c>
      <c r="L805" s="122">
        <v>449</v>
      </c>
      <c r="M805" s="124">
        <v>388</v>
      </c>
      <c r="N805" s="122">
        <v>304</v>
      </c>
      <c r="O805" s="122">
        <v>396</v>
      </c>
      <c r="P805" s="123"/>
    </row>
    <row r="806" spans="1:16" s="1" customFormat="1" x14ac:dyDescent="0.25">
      <c r="A806" s="14"/>
      <c r="B806" s="121">
        <v>2014</v>
      </c>
      <c r="C806" s="122">
        <v>18896</v>
      </c>
      <c r="D806" s="122">
        <v>1771</v>
      </c>
      <c r="E806" s="122">
        <v>1243</v>
      </c>
      <c r="F806" s="122">
        <v>1016</v>
      </c>
      <c r="G806" s="122">
        <v>707</v>
      </c>
      <c r="H806" s="122">
        <v>2453</v>
      </c>
      <c r="I806" s="123"/>
      <c r="J806" s="122">
        <v>4974</v>
      </c>
      <c r="K806" s="122">
        <v>525</v>
      </c>
      <c r="L806" s="122">
        <v>458</v>
      </c>
      <c r="M806" s="124">
        <v>406</v>
      </c>
      <c r="N806" s="122">
        <v>294</v>
      </c>
      <c r="O806" s="122">
        <v>366</v>
      </c>
      <c r="P806" s="123"/>
    </row>
    <row r="807" spans="1:16" s="1" customFormat="1" x14ac:dyDescent="0.25">
      <c r="A807" s="28"/>
      <c r="B807" s="121">
        <v>2013</v>
      </c>
      <c r="C807" s="122">
        <v>21038</v>
      </c>
      <c r="D807" s="122">
        <v>1875</v>
      </c>
      <c r="E807" s="122">
        <v>1382</v>
      </c>
      <c r="F807" s="122">
        <v>1147</v>
      </c>
      <c r="G807" s="122">
        <v>827</v>
      </c>
      <c r="H807" s="122">
        <v>3228</v>
      </c>
      <c r="I807" s="123"/>
      <c r="J807" s="122">
        <v>4858</v>
      </c>
      <c r="K807" s="122">
        <v>641</v>
      </c>
      <c r="L807" s="122">
        <v>576</v>
      </c>
      <c r="M807" s="122">
        <v>512</v>
      </c>
      <c r="N807" s="122">
        <v>393</v>
      </c>
      <c r="O807" s="122">
        <v>380</v>
      </c>
      <c r="P807" s="123"/>
    </row>
    <row r="808" spans="1:16" s="1" customFormat="1" x14ac:dyDescent="0.25">
      <c r="A808" s="14"/>
      <c r="B808" s="121">
        <v>2012</v>
      </c>
      <c r="C808" s="122">
        <v>21742</v>
      </c>
      <c r="D808" s="122">
        <v>1797</v>
      </c>
      <c r="E808" s="122">
        <v>1322</v>
      </c>
      <c r="F808" s="122">
        <v>1038</v>
      </c>
      <c r="G808" s="122">
        <v>700</v>
      </c>
      <c r="H808" s="122">
        <v>2508</v>
      </c>
      <c r="I808" s="123"/>
      <c r="J808" s="122">
        <v>4617</v>
      </c>
      <c r="K808" s="122">
        <v>519</v>
      </c>
      <c r="L808" s="122">
        <v>450</v>
      </c>
      <c r="M808" s="122">
        <v>393</v>
      </c>
      <c r="N808" s="122">
        <v>300</v>
      </c>
      <c r="O808" s="122">
        <v>390</v>
      </c>
      <c r="P808" s="123"/>
    </row>
    <row r="809" spans="1:16" s="1" customFormat="1" x14ac:dyDescent="0.25">
      <c r="A809" s="14"/>
      <c r="B809" s="121">
        <v>2011</v>
      </c>
      <c r="C809" s="122">
        <v>22697</v>
      </c>
      <c r="D809" s="122">
        <v>2483</v>
      </c>
      <c r="E809" s="122">
        <v>1974</v>
      </c>
      <c r="F809" s="122">
        <v>1694</v>
      </c>
      <c r="G809" s="122">
        <v>1176</v>
      </c>
      <c r="H809" s="122">
        <v>2720</v>
      </c>
      <c r="I809" s="123"/>
      <c r="J809" s="122">
        <v>4455</v>
      </c>
      <c r="K809" s="122">
        <v>919</v>
      </c>
      <c r="L809" s="122">
        <v>861</v>
      </c>
      <c r="M809" s="122">
        <v>795</v>
      </c>
      <c r="N809" s="122">
        <v>633</v>
      </c>
      <c r="O809" s="122">
        <v>349</v>
      </c>
      <c r="P809" s="123"/>
    </row>
    <row r="810" spans="1:16" s="1" customFormat="1" x14ac:dyDescent="0.25">
      <c r="A810" s="14"/>
      <c r="B810" s="121">
        <v>2010</v>
      </c>
      <c r="C810" s="122">
        <v>22875</v>
      </c>
      <c r="D810" s="122">
        <v>1603</v>
      </c>
      <c r="E810" s="122">
        <v>1186</v>
      </c>
      <c r="F810" s="122">
        <v>958</v>
      </c>
      <c r="G810" s="122">
        <v>625</v>
      </c>
      <c r="H810" s="122">
        <v>2695</v>
      </c>
      <c r="I810" s="123"/>
      <c r="J810" s="122">
        <v>3884</v>
      </c>
      <c r="K810" s="122">
        <v>502</v>
      </c>
      <c r="L810" s="122">
        <v>428</v>
      </c>
      <c r="M810" s="122">
        <v>360</v>
      </c>
      <c r="N810" s="122">
        <v>260</v>
      </c>
      <c r="O810" s="122">
        <v>338</v>
      </c>
      <c r="P810" s="123"/>
    </row>
    <row r="811" spans="1:16" s="1" customFormat="1" x14ac:dyDescent="0.25">
      <c r="A811" s="14"/>
      <c r="B811" s="121">
        <v>2009</v>
      </c>
      <c r="C811" s="122">
        <v>23735</v>
      </c>
      <c r="D811" s="122">
        <v>1623</v>
      </c>
      <c r="E811" s="122">
        <v>1234</v>
      </c>
      <c r="F811" s="122">
        <v>1006</v>
      </c>
      <c r="G811" s="122">
        <v>659</v>
      </c>
      <c r="H811" s="122">
        <v>2398</v>
      </c>
      <c r="I811" s="123"/>
      <c r="J811" s="122">
        <v>3701</v>
      </c>
      <c r="K811" s="122">
        <v>452</v>
      </c>
      <c r="L811" s="122">
        <v>388</v>
      </c>
      <c r="M811" s="122">
        <v>328</v>
      </c>
      <c r="N811" s="122">
        <v>237</v>
      </c>
      <c r="O811" s="122">
        <v>328</v>
      </c>
      <c r="P811" s="123"/>
    </row>
    <row r="812" spans="1:16" s="1" customFormat="1" x14ac:dyDescent="0.25">
      <c r="A812" s="14"/>
      <c r="B812" s="121">
        <v>2008</v>
      </c>
      <c r="C812" s="122">
        <v>25463</v>
      </c>
      <c r="D812" s="122">
        <v>1880</v>
      </c>
      <c r="E812" s="122">
        <v>1430</v>
      </c>
      <c r="F812" s="122">
        <v>1147</v>
      </c>
      <c r="G812" s="122">
        <v>758</v>
      </c>
      <c r="H812" s="122">
        <v>3375</v>
      </c>
      <c r="I812" s="123"/>
      <c r="J812" s="122">
        <v>3550</v>
      </c>
      <c r="K812" s="122">
        <v>436</v>
      </c>
      <c r="L812" s="122">
        <v>384</v>
      </c>
      <c r="M812" s="122">
        <v>332</v>
      </c>
      <c r="N812" s="122">
        <v>230</v>
      </c>
      <c r="O812" s="122">
        <v>300</v>
      </c>
      <c r="P812" s="123"/>
    </row>
    <row r="813" spans="1:16" s="1" customFormat="1" x14ac:dyDescent="0.25">
      <c r="A813" s="14"/>
      <c r="B813" s="157" t="s">
        <v>3</v>
      </c>
      <c r="C813" s="114"/>
      <c r="D813" s="114"/>
      <c r="E813" s="114"/>
      <c r="F813" s="114"/>
      <c r="G813" s="114"/>
      <c r="H813" s="114"/>
      <c r="I813" s="114"/>
      <c r="J813" s="114"/>
      <c r="K813" s="114"/>
      <c r="L813" s="114"/>
      <c r="M813" s="114"/>
      <c r="N813" s="114"/>
      <c r="O813" s="114"/>
      <c r="P813" s="114"/>
    </row>
    <row r="814" spans="1:16" s="1" customFormat="1" x14ac:dyDescent="0.25">
      <c r="A814" s="14"/>
      <c r="B814" s="115" t="s">
        <v>167</v>
      </c>
      <c r="C814" s="115"/>
      <c r="D814" s="115"/>
      <c r="E814" s="115"/>
      <c r="F814" s="115"/>
      <c r="G814" s="115"/>
      <c r="H814" s="115"/>
      <c r="I814" s="115"/>
      <c r="J814" s="115"/>
      <c r="K814" s="115"/>
      <c r="L814" s="115"/>
      <c r="M814" s="115"/>
      <c r="N814" s="115"/>
      <c r="O814" s="115"/>
      <c r="P814" s="115"/>
    </row>
    <row r="815" spans="1:16" s="1" customFormat="1" x14ac:dyDescent="0.25">
      <c r="A815" s="14"/>
      <c r="B815" s="118">
        <v>2022</v>
      </c>
      <c r="C815" s="119">
        <v>7658</v>
      </c>
      <c r="D815" s="119">
        <v>508</v>
      </c>
      <c r="E815" s="125"/>
      <c r="F815" s="126"/>
      <c r="G815" s="125"/>
      <c r="H815" s="119">
        <v>918</v>
      </c>
      <c r="I815" s="123" t="s">
        <v>301</v>
      </c>
      <c r="J815" s="119">
        <v>192</v>
      </c>
      <c r="K815" s="119">
        <v>11</v>
      </c>
      <c r="L815" s="125"/>
      <c r="M815" s="126"/>
      <c r="N815" s="125"/>
      <c r="O815" s="122" t="s">
        <v>159</v>
      </c>
      <c r="P815" s="120"/>
    </row>
    <row r="816" spans="1:16" s="1" customFormat="1" x14ac:dyDescent="0.25">
      <c r="A816" s="14"/>
      <c r="B816" s="121">
        <v>2021</v>
      </c>
      <c r="C816" s="122">
        <v>8274</v>
      </c>
      <c r="D816" s="122">
        <v>2243</v>
      </c>
      <c r="E816" s="122">
        <v>1840</v>
      </c>
      <c r="F816" s="127"/>
      <c r="G816" s="128"/>
      <c r="H816" s="122">
        <v>996</v>
      </c>
      <c r="I816" s="123" t="s">
        <v>300</v>
      </c>
      <c r="J816" s="122">
        <v>205</v>
      </c>
      <c r="K816" s="122">
        <v>16</v>
      </c>
      <c r="L816" s="122">
        <v>14</v>
      </c>
      <c r="M816" s="127"/>
      <c r="N816" s="128"/>
      <c r="O816" s="122">
        <v>36</v>
      </c>
      <c r="P816" s="123" t="s">
        <v>300</v>
      </c>
    </row>
    <row r="817" spans="1:16" s="1" customFormat="1" x14ac:dyDescent="0.25">
      <c r="A817" s="14"/>
      <c r="B817" s="121">
        <v>2020</v>
      </c>
      <c r="C817" s="122">
        <v>6751</v>
      </c>
      <c r="D817" s="122">
        <v>485</v>
      </c>
      <c r="E817" s="122">
        <v>361</v>
      </c>
      <c r="F817" s="122">
        <v>290</v>
      </c>
      <c r="G817" s="128"/>
      <c r="H817" s="122">
        <v>851</v>
      </c>
      <c r="I817" s="123"/>
      <c r="J817" s="122">
        <v>394</v>
      </c>
      <c r="K817" s="122">
        <v>28</v>
      </c>
      <c r="L817" s="122">
        <v>11</v>
      </c>
      <c r="M817" s="122">
        <v>5</v>
      </c>
      <c r="N817" s="128"/>
      <c r="O817" s="122">
        <v>196</v>
      </c>
      <c r="P817" s="123"/>
    </row>
    <row r="818" spans="1:16" s="1" customFormat="1" x14ac:dyDescent="0.25">
      <c r="A818" s="14"/>
      <c r="B818" s="121">
        <v>2019</v>
      </c>
      <c r="C818" s="122">
        <v>8364</v>
      </c>
      <c r="D818" s="122">
        <v>630</v>
      </c>
      <c r="E818" s="122">
        <v>425</v>
      </c>
      <c r="F818" s="122">
        <v>343</v>
      </c>
      <c r="G818" s="128"/>
      <c r="H818" s="122">
        <v>1504</v>
      </c>
      <c r="I818" s="123"/>
      <c r="J818" s="122">
        <v>449</v>
      </c>
      <c r="K818" s="122">
        <v>31</v>
      </c>
      <c r="L818" s="122">
        <v>25</v>
      </c>
      <c r="M818" s="122">
        <v>14</v>
      </c>
      <c r="N818" s="128"/>
      <c r="O818" s="122">
        <v>57</v>
      </c>
      <c r="P818" s="123"/>
    </row>
    <row r="819" spans="1:16" s="1" customFormat="1" x14ac:dyDescent="0.25">
      <c r="A819" s="14"/>
      <c r="B819" s="121">
        <v>2018</v>
      </c>
      <c r="C819" s="122">
        <v>9137</v>
      </c>
      <c r="D819" s="122">
        <v>951</v>
      </c>
      <c r="E819" s="124">
        <v>695</v>
      </c>
      <c r="F819" s="122">
        <v>565</v>
      </c>
      <c r="G819" s="128"/>
      <c r="H819" s="122">
        <v>1438</v>
      </c>
      <c r="I819" s="123"/>
      <c r="J819" s="122">
        <v>480</v>
      </c>
      <c r="K819" s="122">
        <v>52</v>
      </c>
      <c r="L819" s="122">
        <v>38</v>
      </c>
      <c r="M819" s="122">
        <v>31</v>
      </c>
      <c r="N819" s="128"/>
      <c r="O819" s="122">
        <v>68</v>
      </c>
      <c r="P819" s="123"/>
    </row>
    <row r="820" spans="1:16" s="1" customFormat="1" x14ac:dyDescent="0.25">
      <c r="A820" s="14"/>
      <c r="B820" s="121">
        <v>2017</v>
      </c>
      <c r="C820" s="122">
        <v>9999</v>
      </c>
      <c r="D820" s="122">
        <v>1011</v>
      </c>
      <c r="E820" s="122">
        <v>556</v>
      </c>
      <c r="F820" s="124">
        <v>416</v>
      </c>
      <c r="G820" s="122">
        <v>236</v>
      </c>
      <c r="H820" s="122">
        <v>1593</v>
      </c>
      <c r="I820" s="123"/>
      <c r="J820" s="122">
        <v>494</v>
      </c>
      <c r="K820" s="122">
        <v>30</v>
      </c>
      <c r="L820" s="122">
        <v>25</v>
      </c>
      <c r="M820" s="124">
        <v>21</v>
      </c>
      <c r="N820" s="122">
        <v>9</v>
      </c>
      <c r="O820" s="122">
        <v>59</v>
      </c>
      <c r="P820" s="123"/>
    </row>
    <row r="821" spans="1:16" s="1" customFormat="1" x14ac:dyDescent="0.25">
      <c r="A821" s="14"/>
      <c r="B821" s="121">
        <v>2016</v>
      </c>
      <c r="C821" s="122">
        <v>10558</v>
      </c>
      <c r="D821" s="122">
        <v>1030</v>
      </c>
      <c r="E821" s="122">
        <v>644</v>
      </c>
      <c r="F821" s="124">
        <v>460</v>
      </c>
      <c r="G821" s="122">
        <v>255</v>
      </c>
      <c r="H821" s="122">
        <v>1600</v>
      </c>
      <c r="I821" s="123"/>
      <c r="J821" s="122">
        <v>534</v>
      </c>
      <c r="K821" s="122">
        <v>59</v>
      </c>
      <c r="L821" s="122">
        <v>45</v>
      </c>
      <c r="M821" s="124">
        <v>34</v>
      </c>
      <c r="N821" s="122">
        <v>16</v>
      </c>
      <c r="O821" s="122">
        <v>68</v>
      </c>
      <c r="P821" s="123"/>
    </row>
    <row r="822" spans="1:16" s="1" customFormat="1" x14ac:dyDescent="0.25">
      <c r="A822" s="14"/>
      <c r="B822" s="121">
        <v>2015</v>
      </c>
      <c r="C822" s="122">
        <v>10983</v>
      </c>
      <c r="D822" s="122">
        <v>1046</v>
      </c>
      <c r="E822" s="122">
        <v>636</v>
      </c>
      <c r="F822" s="122">
        <v>466</v>
      </c>
      <c r="G822" s="122">
        <v>262</v>
      </c>
      <c r="H822" s="122">
        <v>1558</v>
      </c>
      <c r="I822" s="123"/>
      <c r="J822" s="122">
        <v>583</v>
      </c>
      <c r="K822" s="122">
        <v>63</v>
      </c>
      <c r="L822" s="122">
        <v>47</v>
      </c>
      <c r="M822" s="124">
        <v>39</v>
      </c>
      <c r="N822" s="122">
        <v>18</v>
      </c>
      <c r="O822" s="122">
        <v>108</v>
      </c>
      <c r="P822" s="123"/>
    </row>
    <row r="823" spans="1:16" s="1" customFormat="1" x14ac:dyDescent="0.25">
      <c r="A823" s="14"/>
      <c r="B823" s="121">
        <v>2014</v>
      </c>
      <c r="C823" s="122">
        <v>11933</v>
      </c>
      <c r="D823" s="122">
        <v>1117</v>
      </c>
      <c r="E823" s="122">
        <v>643</v>
      </c>
      <c r="F823" s="122">
        <v>464</v>
      </c>
      <c r="G823" s="122">
        <v>262</v>
      </c>
      <c r="H823" s="122">
        <v>2082</v>
      </c>
      <c r="I823" s="123"/>
      <c r="J823" s="122">
        <v>600</v>
      </c>
      <c r="K823" s="122">
        <v>57</v>
      </c>
      <c r="L823" s="122">
        <v>46</v>
      </c>
      <c r="M823" s="124">
        <v>32</v>
      </c>
      <c r="N823" s="122">
        <v>16</v>
      </c>
      <c r="O823" s="122">
        <v>87</v>
      </c>
      <c r="P823" s="123"/>
    </row>
    <row r="824" spans="1:16" s="1" customFormat="1" x14ac:dyDescent="0.25">
      <c r="A824" s="28"/>
      <c r="B824" s="121">
        <v>2013</v>
      </c>
      <c r="C824" s="122">
        <v>14329</v>
      </c>
      <c r="D824" s="122">
        <v>1201</v>
      </c>
      <c r="E824" s="122">
        <v>744</v>
      </c>
      <c r="F824" s="122">
        <v>556</v>
      </c>
      <c r="G824" s="122">
        <v>331</v>
      </c>
      <c r="H824" s="122">
        <v>2872</v>
      </c>
      <c r="I824" s="123"/>
      <c r="J824" s="122">
        <v>648</v>
      </c>
      <c r="K824" s="122">
        <v>113</v>
      </c>
      <c r="L824" s="122">
        <v>94</v>
      </c>
      <c r="M824" s="122">
        <v>81</v>
      </c>
      <c r="N824" s="122">
        <v>48</v>
      </c>
      <c r="O824" s="122">
        <v>90</v>
      </c>
      <c r="P824" s="123"/>
    </row>
    <row r="825" spans="1:16" s="1" customFormat="1" x14ac:dyDescent="0.25">
      <c r="A825" s="14"/>
      <c r="B825" s="121">
        <v>2012</v>
      </c>
      <c r="C825" s="122">
        <v>15302</v>
      </c>
      <c r="D825" s="122">
        <v>1158</v>
      </c>
      <c r="E825" s="122">
        <v>727</v>
      </c>
      <c r="F825" s="122">
        <v>488</v>
      </c>
      <c r="G825" s="122">
        <v>267</v>
      </c>
      <c r="H825" s="122">
        <v>2156</v>
      </c>
      <c r="I825" s="123"/>
      <c r="J825" s="122">
        <v>652</v>
      </c>
      <c r="K825" s="122">
        <v>46</v>
      </c>
      <c r="L825" s="122">
        <v>37</v>
      </c>
      <c r="M825" s="122">
        <v>27</v>
      </c>
      <c r="N825" s="122">
        <v>6</v>
      </c>
      <c r="O825" s="122">
        <v>123</v>
      </c>
      <c r="P825" s="123"/>
    </row>
    <row r="826" spans="1:16" s="1" customFormat="1" x14ac:dyDescent="0.25">
      <c r="A826" s="14"/>
      <c r="B826" s="121">
        <v>2011</v>
      </c>
      <c r="C826" s="122">
        <v>16598</v>
      </c>
      <c r="D826" s="122">
        <v>1416</v>
      </c>
      <c r="E826" s="122">
        <v>947</v>
      </c>
      <c r="F826" s="122">
        <v>730</v>
      </c>
      <c r="G826" s="122">
        <v>380</v>
      </c>
      <c r="H826" s="122">
        <v>2418</v>
      </c>
      <c r="I826" s="123"/>
      <c r="J826" s="122">
        <v>724</v>
      </c>
      <c r="K826" s="122">
        <v>54</v>
      </c>
      <c r="L826" s="122">
        <v>42</v>
      </c>
      <c r="M826" s="122">
        <v>31</v>
      </c>
      <c r="N826" s="122">
        <v>18</v>
      </c>
      <c r="O826" s="122">
        <v>117</v>
      </c>
      <c r="P826" s="123"/>
    </row>
    <row r="827" spans="1:16" s="1" customFormat="1" x14ac:dyDescent="0.25">
      <c r="A827" s="14"/>
      <c r="B827" s="121">
        <v>2010</v>
      </c>
      <c r="C827" s="122">
        <v>17502</v>
      </c>
      <c r="D827" s="122">
        <v>1021</v>
      </c>
      <c r="E827" s="122">
        <v>652</v>
      </c>
      <c r="F827" s="122">
        <v>464</v>
      </c>
      <c r="G827" s="122">
        <v>224</v>
      </c>
      <c r="H827" s="122">
        <v>2423</v>
      </c>
      <c r="I827" s="123"/>
      <c r="J827" s="122">
        <v>810</v>
      </c>
      <c r="K827" s="122">
        <v>135</v>
      </c>
      <c r="L827" s="122">
        <v>95</v>
      </c>
      <c r="M827" s="122">
        <v>66</v>
      </c>
      <c r="N827" s="122">
        <v>39</v>
      </c>
      <c r="O827" s="122">
        <v>148</v>
      </c>
      <c r="P827" s="123"/>
    </row>
    <row r="828" spans="1:16" s="1" customFormat="1" x14ac:dyDescent="0.25">
      <c r="A828" s="14"/>
      <c r="B828" s="121">
        <v>2009</v>
      </c>
      <c r="C828" s="122">
        <v>18603</v>
      </c>
      <c r="D828" s="122">
        <v>1054</v>
      </c>
      <c r="E828" s="122">
        <v>704</v>
      </c>
      <c r="F828" s="122">
        <v>524</v>
      </c>
      <c r="G828" s="122">
        <v>264</v>
      </c>
      <c r="H828" s="122">
        <v>2117</v>
      </c>
      <c r="I828" s="123"/>
      <c r="J828" s="122">
        <v>801</v>
      </c>
      <c r="K828" s="122">
        <v>126</v>
      </c>
      <c r="L828" s="122">
        <v>89</v>
      </c>
      <c r="M828" s="122">
        <v>68</v>
      </c>
      <c r="N828" s="122">
        <v>39</v>
      </c>
      <c r="O828" s="122">
        <v>148</v>
      </c>
      <c r="P828" s="123"/>
    </row>
    <row r="829" spans="1:16" s="1" customFormat="1" x14ac:dyDescent="0.25">
      <c r="A829" s="14"/>
      <c r="B829" s="121">
        <v>2008</v>
      </c>
      <c r="C829" s="122">
        <v>20658</v>
      </c>
      <c r="D829" s="122">
        <v>1217</v>
      </c>
      <c r="E829" s="122">
        <v>802</v>
      </c>
      <c r="F829" s="122">
        <v>570</v>
      </c>
      <c r="G829" s="122">
        <v>303</v>
      </c>
      <c r="H829" s="122">
        <v>3144</v>
      </c>
      <c r="I829" s="123"/>
      <c r="J829" s="122">
        <v>764</v>
      </c>
      <c r="K829" s="122">
        <v>81</v>
      </c>
      <c r="L829" s="122">
        <v>51</v>
      </c>
      <c r="M829" s="122">
        <v>37</v>
      </c>
      <c r="N829" s="122">
        <v>13</v>
      </c>
      <c r="O829" s="122">
        <v>105</v>
      </c>
      <c r="P829" s="123"/>
    </row>
    <row r="830" spans="1:16" s="1" customFormat="1" x14ac:dyDescent="0.25">
      <c r="A830" s="14"/>
      <c r="B830" s="115" t="s">
        <v>168</v>
      </c>
      <c r="C830" s="115"/>
      <c r="D830" s="115"/>
      <c r="E830" s="115"/>
      <c r="F830" s="115"/>
      <c r="G830" s="115"/>
      <c r="H830" s="115"/>
      <c r="I830" s="115"/>
      <c r="J830" s="115"/>
      <c r="K830" s="115"/>
      <c r="L830" s="115"/>
      <c r="M830" s="115"/>
      <c r="N830" s="115"/>
      <c r="O830" s="115"/>
      <c r="P830" s="115"/>
    </row>
    <row r="831" spans="1:16" s="1" customFormat="1" x14ac:dyDescent="0.25">
      <c r="A831" s="14"/>
      <c r="B831" s="118">
        <v>2022</v>
      </c>
      <c r="C831" s="119">
        <v>8816</v>
      </c>
      <c r="D831" s="119">
        <v>600</v>
      </c>
      <c r="E831" s="125"/>
      <c r="F831" s="126"/>
      <c r="G831" s="125"/>
      <c r="H831" s="119">
        <v>284</v>
      </c>
      <c r="I831" s="123" t="s">
        <v>301</v>
      </c>
      <c r="J831" s="119">
        <v>5792</v>
      </c>
      <c r="K831" s="119">
        <v>463</v>
      </c>
      <c r="L831" s="125"/>
      <c r="M831" s="126"/>
      <c r="N831" s="125"/>
      <c r="O831" s="122" t="s">
        <v>159</v>
      </c>
      <c r="P831" s="120"/>
    </row>
    <row r="832" spans="1:16" s="1" customFormat="1" x14ac:dyDescent="0.25">
      <c r="A832" s="14"/>
      <c r="B832" s="121">
        <v>2021</v>
      </c>
      <c r="C832" s="122">
        <v>8645</v>
      </c>
      <c r="D832" s="122">
        <v>625</v>
      </c>
      <c r="E832" s="122">
        <v>574</v>
      </c>
      <c r="F832" s="127"/>
      <c r="G832" s="128"/>
      <c r="H832" s="122">
        <v>408</v>
      </c>
      <c r="I832" s="123" t="s">
        <v>300</v>
      </c>
      <c r="J832" s="122">
        <v>5610</v>
      </c>
      <c r="K832" s="122">
        <v>427</v>
      </c>
      <c r="L832" s="122">
        <v>379</v>
      </c>
      <c r="M832" s="127"/>
      <c r="N832" s="128"/>
      <c r="O832" s="122">
        <v>294</v>
      </c>
      <c r="P832" s="123" t="s">
        <v>300</v>
      </c>
    </row>
    <row r="833" spans="1:16" s="1" customFormat="1" x14ac:dyDescent="0.25">
      <c r="A833" s="14"/>
      <c r="B833" s="121">
        <v>2020</v>
      </c>
      <c r="C833" s="122">
        <v>8505</v>
      </c>
      <c r="D833" s="122">
        <v>512</v>
      </c>
      <c r="E833" s="122">
        <v>480</v>
      </c>
      <c r="F833" s="122">
        <v>443</v>
      </c>
      <c r="G833" s="128"/>
      <c r="H833" s="122">
        <v>281</v>
      </c>
      <c r="I833" s="123"/>
      <c r="J833" s="122">
        <v>5483</v>
      </c>
      <c r="K833" s="122">
        <v>390</v>
      </c>
      <c r="L833" s="122">
        <v>348</v>
      </c>
      <c r="M833" s="122">
        <v>312</v>
      </c>
      <c r="N833" s="128"/>
      <c r="O833" s="122">
        <v>238</v>
      </c>
      <c r="P833" s="123"/>
    </row>
    <row r="834" spans="1:16" s="1" customFormat="1" x14ac:dyDescent="0.25">
      <c r="A834" s="14"/>
      <c r="B834" s="121">
        <v>2019</v>
      </c>
      <c r="C834" s="122">
        <v>8312</v>
      </c>
      <c r="D834" s="122">
        <v>612</v>
      </c>
      <c r="E834" s="122">
        <v>581</v>
      </c>
      <c r="F834" s="122">
        <v>549</v>
      </c>
      <c r="G834" s="128"/>
      <c r="H834" s="122">
        <v>317</v>
      </c>
      <c r="I834" s="123"/>
      <c r="J834" s="122">
        <v>5355</v>
      </c>
      <c r="K834" s="122">
        <v>455</v>
      </c>
      <c r="L834" s="122">
        <v>403</v>
      </c>
      <c r="M834" s="122">
        <v>381</v>
      </c>
      <c r="N834" s="128"/>
      <c r="O834" s="122">
        <v>243</v>
      </c>
      <c r="P834" s="123"/>
    </row>
    <row r="835" spans="1:16" s="1" customFormat="1" x14ac:dyDescent="0.25">
      <c r="A835" s="14"/>
      <c r="B835" s="121">
        <v>2018</v>
      </c>
      <c r="C835" s="122">
        <v>7998</v>
      </c>
      <c r="D835" s="122">
        <v>609</v>
      </c>
      <c r="E835" s="124">
        <v>552</v>
      </c>
      <c r="F835" s="122">
        <v>513</v>
      </c>
      <c r="G835" s="128"/>
      <c r="H835" s="122">
        <v>322</v>
      </c>
      <c r="I835" s="123"/>
      <c r="J835" s="122">
        <v>5112</v>
      </c>
      <c r="K835" s="122">
        <v>446</v>
      </c>
      <c r="L835" s="122">
        <v>386</v>
      </c>
      <c r="M835" s="122">
        <v>349</v>
      </c>
      <c r="N835" s="128"/>
      <c r="O835" s="122">
        <v>248</v>
      </c>
      <c r="P835" s="123"/>
    </row>
    <row r="836" spans="1:16" s="1" customFormat="1" x14ac:dyDescent="0.25">
      <c r="A836" s="14"/>
      <c r="B836" s="121">
        <v>2017</v>
      </c>
      <c r="C836" s="122">
        <v>7744</v>
      </c>
      <c r="D836" s="122">
        <v>591</v>
      </c>
      <c r="E836" s="122">
        <v>541</v>
      </c>
      <c r="F836" s="124">
        <v>508</v>
      </c>
      <c r="G836" s="122">
        <v>436</v>
      </c>
      <c r="H836" s="122">
        <v>358</v>
      </c>
      <c r="I836" s="123"/>
      <c r="J836" s="122">
        <v>4911</v>
      </c>
      <c r="K836" s="122">
        <v>416</v>
      </c>
      <c r="L836" s="122">
        <v>371</v>
      </c>
      <c r="M836" s="124">
        <v>339</v>
      </c>
      <c r="N836" s="122">
        <v>271</v>
      </c>
      <c r="O836" s="122">
        <v>246</v>
      </c>
      <c r="P836" s="123"/>
    </row>
    <row r="837" spans="1:16" s="1" customFormat="1" x14ac:dyDescent="0.25">
      <c r="A837" s="14"/>
      <c r="B837" s="121">
        <v>2016</v>
      </c>
      <c r="C837" s="122">
        <v>7546</v>
      </c>
      <c r="D837" s="122">
        <v>608</v>
      </c>
      <c r="E837" s="122">
        <v>560</v>
      </c>
      <c r="F837" s="124">
        <v>510</v>
      </c>
      <c r="G837" s="122">
        <v>444</v>
      </c>
      <c r="H837" s="122">
        <v>345</v>
      </c>
      <c r="I837" s="123"/>
      <c r="J837" s="122">
        <v>4784</v>
      </c>
      <c r="K837" s="122">
        <v>474</v>
      </c>
      <c r="L837" s="122">
        <v>423</v>
      </c>
      <c r="M837" s="124">
        <v>374</v>
      </c>
      <c r="N837" s="122">
        <v>308</v>
      </c>
      <c r="O837" s="122">
        <v>280</v>
      </c>
      <c r="P837" s="123"/>
    </row>
    <row r="838" spans="1:16" s="1" customFormat="1" x14ac:dyDescent="0.25">
      <c r="A838" s="14"/>
      <c r="B838" s="121">
        <v>2015</v>
      </c>
      <c r="C838" s="122">
        <v>7341</v>
      </c>
      <c r="D838" s="122">
        <v>625</v>
      </c>
      <c r="E838" s="122">
        <v>568</v>
      </c>
      <c r="F838" s="122">
        <v>507</v>
      </c>
      <c r="G838" s="122">
        <v>432</v>
      </c>
      <c r="H838" s="122">
        <v>388</v>
      </c>
      <c r="I838" s="123"/>
      <c r="J838" s="122">
        <v>4612</v>
      </c>
      <c r="K838" s="122">
        <v>465</v>
      </c>
      <c r="L838" s="122">
        <v>402</v>
      </c>
      <c r="M838" s="124">
        <v>349</v>
      </c>
      <c r="N838" s="122">
        <v>286</v>
      </c>
      <c r="O838" s="122">
        <v>288</v>
      </c>
      <c r="P838" s="123"/>
    </row>
    <row r="839" spans="1:16" s="1" customFormat="1" x14ac:dyDescent="0.25">
      <c r="A839" s="14"/>
      <c r="B839" s="121">
        <v>2014</v>
      </c>
      <c r="C839" s="122">
        <v>6963</v>
      </c>
      <c r="D839" s="122">
        <v>654</v>
      </c>
      <c r="E839" s="122">
        <v>600</v>
      </c>
      <c r="F839" s="122">
        <v>552</v>
      </c>
      <c r="G839" s="122">
        <v>445</v>
      </c>
      <c r="H839" s="122">
        <v>371</v>
      </c>
      <c r="I839" s="123"/>
      <c r="J839" s="122">
        <v>4374</v>
      </c>
      <c r="K839" s="122">
        <v>468</v>
      </c>
      <c r="L839" s="122">
        <v>412</v>
      </c>
      <c r="M839" s="124">
        <v>374</v>
      </c>
      <c r="N839" s="122">
        <v>278</v>
      </c>
      <c r="O839" s="122">
        <v>279</v>
      </c>
      <c r="P839" s="123"/>
    </row>
    <row r="840" spans="1:16" s="1" customFormat="1" x14ac:dyDescent="0.25">
      <c r="A840" s="28"/>
      <c r="B840" s="121">
        <v>2013</v>
      </c>
      <c r="C840" s="122">
        <v>6709</v>
      </c>
      <c r="D840" s="122">
        <v>674</v>
      </c>
      <c r="E840" s="122">
        <v>638</v>
      </c>
      <c r="F840" s="122">
        <v>591</v>
      </c>
      <c r="G840" s="122">
        <v>496</v>
      </c>
      <c r="H840" s="122">
        <v>356</v>
      </c>
      <c r="I840" s="123"/>
      <c r="J840" s="122">
        <v>4210</v>
      </c>
      <c r="K840" s="122">
        <v>528</v>
      </c>
      <c r="L840" s="122">
        <v>482</v>
      </c>
      <c r="M840" s="122">
        <v>431</v>
      </c>
      <c r="N840" s="122">
        <v>345</v>
      </c>
      <c r="O840" s="122">
        <v>290</v>
      </c>
      <c r="P840" s="123"/>
    </row>
    <row r="841" spans="1:16" s="1" customFormat="1" x14ac:dyDescent="0.25">
      <c r="A841" s="14"/>
      <c r="B841" s="121">
        <v>2012</v>
      </c>
      <c r="C841" s="122">
        <v>6440</v>
      </c>
      <c r="D841" s="122">
        <v>639</v>
      </c>
      <c r="E841" s="122">
        <v>595</v>
      </c>
      <c r="F841" s="122">
        <v>550</v>
      </c>
      <c r="G841" s="122">
        <v>433</v>
      </c>
      <c r="H841" s="122">
        <v>352</v>
      </c>
      <c r="I841" s="123"/>
      <c r="J841" s="122">
        <v>3965</v>
      </c>
      <c r="K841" s="122">
        <v>473</v>
      </c>
      <c r="L841" s="122">
        <v>413</v>
      </c>
      <c r="M841" s="122">
        <v>366</v>
      </c>
      <c r="N841" s="122">
        <v>294</v>
      </c>
      <c r="O841" s="122">
        <v>267</v>
      </c>
      <c r="P841" s="123"/>
    </row>
    <row r="842" spans="1:16" s="1" customFormat="1" x14ac:dyDescent="0.25">
      <c r="A842" s="14"/>
      <c r="B842" s="121">
        <v>2011</v>
      </c>
      <c r="C842" s="122">
        <v>6099</v>
      </c>
      <c r="D842" s="122">
        <v>1067</v>
      </c>
      <c r="E842" s="122">
        <v>1027</v>
      </c>
      <c r="F842" s="122">
        <v>964</v>
      </c>
      <c r="G842" s="122">
        <v>796</v>
      </c>
      <c r="H842" s="122">
        <v>302</v>
      </c>
      <c r="I842" s="123"/>
      <c r="J842" s="122">
        <v>3731</v>
      </c>
      <c r="K842" s="122">
        <v>865</v>
      </c>
      <c r="L842" s="122">
        <v>819</v>
      </c>
      <c r="M842" s="122">
        <v>764</v>
      </c>
      <c r="N842" s="122">
        <v>615</v>
      </c>
      <c r="O842" s="122">
        <v>232</v>
      </c>
      <c r="P842" s="123"/>
    </row>
    <row r="843" spans="1:16" s="1" customFormat="1" x14ac:dyDescent="0.25">
      <c r="A843" s="14"/>
      <c r="B843" s="121">
        <v>2010</v>
      </c>
      <c r="C843" s="122">
        <v>5373</v>
      </c>
      <c r="D843" s="122">
        <v>582</v>
      </c>
      <c r="E843" s="122">
        <v>534</v>
      </c>
      <c r="F843" s="122">
        <v>494</v>
      </c>
      <c r="G843" s="122">
        <v>401</v>
      </c>
      <c r="H843" s="122">
        <v>272</v>
      </c>
      <c r="I843" s="123"/>
      <c r="J843" s="122">
        <v>3074</v>
      </c>
      <c r="K843" s="122">
        <v>367</v>
      </c>
      <c r="L843" s="122">
        <v>333</v>
      </c>
      <c r="M843" s="122">
        <v>294</v>
      </c>
      <c r="N843" s="122">
        <v>221</v>
      </c>
      <c r="O843" s="122">
        <v>190</v>
      </c>
      <c r="P843" s="123"/>
    </row>
    <row r="844" spans="1:16" s="1" customFormat="1" x14ac:dyDescent="0.25">
      <c r="A844" s="14"/>
      <c r="B844" s="121">
        <v>2009</v>
      </c>
      <c r="C844" s="122">
        <v>5132</v>
      </c>
      <c r="D844" s="122">
        <v>569</v>
      </c>
      <c r="E844" s="122">
        <v>530</v>
      </c>
      <c r="F844" s="122">
        <v>482</v>
      </c>
      <c r="G844" s="122">
        <v>395</v>
      </c>
      <c r="H844" s="122">
        <v>281</v>
      </c>
      <c r="I844" s="123"/>
      <c r="J844" s="122">
        <v>2900</v>
      </c>
      <c r="K844" s="122">
        <v>326</v>
      </c>
      <c r="L844" s="122">
        <v>299</v>
      </c>
      <c r="M844" s="122">
        <v>260</v>
      </c>
      <c r="N844" s="122">
        <v>198</v>
      </c>
      <c r="O844" s="122">
        <v>180</v>
      </c>
      <c r="P844" s="123"/>
    </row>
    <row r="845" spans="1:16" s="1" customFormat="1" x14ac:dyDescent="0.25">
      <c r="A845" s="14"/>
      <c r="B845" s="121">
        <v>2008</v>
      </c>
      <c r="C845" s="122">
        <v>4805</v>
      </c>
      <c r="D845" s="122">
        <v>663</v>
      </c>
      <c r="E845" s="122">
        <v>628</v>
      </c>
      <c r="F845" s="122">
        <v>577</v>
      </c>
      <c r="G845" s="122">
        <v>455</v>
      </c>
      <c r="H845" s="122">
        <v>231</v>
      </c>
      <c r="I845" s="123"/>
      <c r="J845" s="122">
        <v>2786</v>
      </c>
      <c r="K845" s="122">
        <v>355</v>
      </c>
      <c r="L845" s="122">
        <v>333</v>
      </c>
      <c r="M845" s="122">
        <v>295</v>
      </c>
      <c r="N845" s="122">
        <v>217</v>
      </c>
      <c r="O845" s="122">
        <v>195</v>
      </c>
      <c r="P845" s="123"/>
    </row>
    <row r="846" spans="1:16" s="1" customFormat="1" x14ac:dyDescent="0.25">
      <c r="A846" s="14"/>
      <c r="B846" s="157" t="s">
        <v>30</v>
      </c>
      <c r="C846" s="114"/>
      <c r="D846" s="114"/>
      <c r="E846" s="114"/>
      <c r="F846" s="114"/>
      <c r="G846" s="114"/>
      <c r="H846" s="114"/>
      <c r="I846" s="114"/>
      <c r="J846" s="114"/>
      <c r="K846" s="114"/>
      <c r="L846" s="114"/>
      <c r="M846" s="114"/>
      <c r="N846" s="114"/>
      <c r="O846" s="114"/>
      <c r="P846" s="114"/>
    </row>
    <row r="847" spans="1:16" s="1" customFormat="1" x14ac:dyDescent="0.25">
      <c r="A847" s="14"/>
      <c r="B847" s="115" t="s">
        <v>169</v>
      </c>
      <c r="C847" s="115"/>
      <c r="D847" s="115"/>
      <c r="E847" s="115"/>
      <c r="F847" s="115"/>
      <c r="G847" s="115"/>
      <c r="H847" s="115"/>
      <c r="I847" s="115"/>
      <c r="J847" s="115"/>
      <c r="K847" s="115"/>
      <c r="L847" s="115"/>
      <c r="M847" s="115"/>
      <c r="N847" s="115"/>
      <c r="O847" s="115"/>
      <c r="P847" s="115"/>
    </row>
    <row r="848" spans="1:16" s="1" customFormat="1" x14ac:dyDescent="0.25">
      <c r="A848" s="14"/>
      <c r="B848" s="118">
        <v>2022</v>
      </c>
      <c r="C848" s="119">
        <v>5965</v>
      </c>
      <c r="D848" s="119">
        <v>362</v>
      </c>
      <c r="E848" s="125"/>
      <c r="F848" s="126"/>
      <c r="G848" s="125"/>
      <c r="H848" s="119">
        <v>413</v>
      </c>
      <c r="I848" s="123" t="s">
        <v>301</v>
      </c>
      <c r="J848" s="119">
        <v>2200</v>
      </c>
      <c r="K848" s="119">
        <v>163</v>
      </c>
      <c r="L848" s="125"/>
      <c r="M848" s="126"/>
      <c r="N848" s="125"/>
      <c r="O848" s="122" t="s">
        <v>159</v>
      </c>
      <c r="P848" s="120"/>
    </row>
    <row r="849" spans="1:16" s="1" customFormat="1" x14ac:dyDescent="0.25">
      <c r="A849" s="14"/>
      <c r="B849" s="121">
        <v>2021</v>
      </c>
      <c r="C849" s="122">
        <v>6087</v>
      </c>
      <c r="D849" s="122">
        <v>978</v>
      </c>
      <c r="E849" s="122">
        <v>835</v>
      </c>
      <c r="F849" s="127"/>
      <c r="G849" s="128"/>
      <c r="H849" s="122">
        <v>465</v>
      </c>
      <c r="I849" s="123" t="s">
        <v>300</v>
      </c>
      <c r="J849" s="122">
        <v>2134</v>
      </c>
      <c r="K849" s="122">
        <v>143</v>
      </c>
      <c r="L849" s="122">
        <v>130</v>
      </c>
      <c r="M849" s="127"/>
      <c r="N849" s="128"/>
      <c r="O849" s="122">
        <v>109</v>
      </c>
      <c r="P849" s="123" t="s">
        <v>300</v>
      </c>
    </row>
    <row r="850" spans="1:16" s="1" customFormat="1" x14ac:dyDescent="0.25">
      <c r="A850" s="14"/>
      <c r="B850" s="115" t="s">
        <v>170</v>
      </c>
      <c r="C850" s="115"/>
      <c r="D850" s="115"/>
      <c r="E850" s="115"/>
      <c r="F850" s="115"/>
      <c r="G850" s="115"/>
      <c r="H850" s="115"/>
      <c r="I850" s="115"/>
      <c r="J850" s="115"/>
      <c r="K850" s="115"/>
      <c r="L850" s="115"/>
      <c r="M850" s="115"/>
      <c r="N850" s="115"/>
      <c r="O850" s="115"/>
      <c r="P850" s="115"/>
    </row>
    <row r="851" spans="1:16" s="1" customFormat="1" x14ac:dyDescent="0.25">
      <c r="A851" s="14"/>
      <c r="B851" s="118">
        <v>2022</v>
      </c>
      <c r="C851" s="119">
        <v>2620</v>
      </c>
      <c r="D851" s="119">
        <v>154</v>
      </c>
      <c r="E851" s="125"/>
      <c r="F851" s="126"/>
      <c r="G851" s="125"/>
      <c r="H851" s="119">
        <v>212</v>
      </c>
      <c r="I851" s="123" t="s">
        <v>301</v>
      </c>
      <c r="J851" s="119">
        <v>886</v>
      </c>
      <c r="K851" s="119">
        <v>52</v>
      </c>
      <c r="L851" s="125"/>
      <c r="M851" s="126"/>
      <c r="N851" s="125"/>
      <c r="O851" s="122" t="s">
        <v>159</v>
      </c>
      <c r="P851" s="120"/>
    </row>
    <row r="852" spans="1:16" s="1" customFormat="1" x14ac:dyDescent="0.25">
      <c r="A852" s="14"/>
      <c r="B852" s="121">
        <v>2021</v>
      </c>
      <c r="C852" s="122">
        <v>2723</v>
      </c>
      <c r="D852" s="122">
        <v>466</v>
      </c>
      <c r="E852" s="122">
        <v>381</v>
      </c>
      <c r="F852" s="127"/>
      <c r="G852" s="128"/>
      <c r="H852" s="122">
        <v>219</v>
      </c>
      <c r="I852" s="123" t="s">
        <v>300</v>
      </c>
      <c r="J852" s="122">
        <v>868</v>
      </c>
      <c r="K852" s="122">
        <v>63</v>
      </c>
      <c r="L852" s="122">
        <v>54</v>
      </c>
      <c r="M852" s="127"/>
      <c r="N852" s="128"/>
      <c r="O852" s="122">
        <v>36</v>
      </c>
      <c r="P852" s="123" t="s">
        <v>300</v>
      </c>
    </row>
    <row r="853" spans="1:16" s="1" customFormat="1" x14ac:dyDescent="0.25">
      <c r="A853" s="14"/>
      <c r="B853" s="115" t="s">
        <v>341</v>
      </c>
      <c r="C853" s="115"/>
      <c r="D853" s="115"/>
      <c r="E853" s="115"/>
      <c r="F853" s="115"/>
      <c r="G853" s="115"/>
      <c r="H853" s="115"/>
      <c r="I853" s="115"/>
      <c r="J853" s="115"/>
      <c r="K853" s="115"/>
      <c r="L853" s="115"/>
      <c r="M853" s="115"/>
      <c r="N853" s="115"/>
      <c r="O853" s="115"/>
      <c r="P853" s="115"/>
    </row>
    <row r="854" spans="1:16" s="1" customFormat="1" x14ac:dyDescent="0.25">
      <c r="A854" s="14"/>
      <c r="B854" s="118">
        <v>2022</v>
      </c>
      <c r="C854" s="119">
        <v>1146</v>
      </c>
      <c r="D854" s="119">
        <v>91</v>
      </c>
      <c r="E854" s="125"/>
      <c r="F854" s="126"/>
      <c r="G854" s="125"/>
      <c r="H854" s="119">
        <v>91</v>
      </c>
      <c r="I854" s="123" t="s">
        <v>301</v>
      </c>
      <c r="J854" s="119">
        <v>430</v>
      </c>
      <c r="K854" s="119">
        <v>29</v>
      </c>
      <c r="L854" s="125"/>
      <c r="M854" s="126"/>
      <c r="N854" s="125"/>
      <c r="O854" s="122" t="s">
        <v>159</v>
      </c>
      <c r="P854" s="120"/>
    </row>
    <row r="855" spans="1:16" s="1" customFormat="1" x14ac:dyDescent="0.25">
      <c r="A855" s="14"/>
      <c r="B855" s="121">
        <v>2021</v>
      </c>
      <c r="C855" s="122">
        <v>1171</v>
      </c>
      <c r="D855" s="122">
        <v>209</v>
      </c>
      <c r="E855" s="122">
        <v>176</v>
      </c>
      <c r="F855" s="127"/>
      <c r="G855" s="128"/>
      <c r="H855" s="122">
        <v>104</v>
      </c>
      <c r="I855" s="123" t="s">
        <v>300</v>
      </c>
      <c r="J855" s="122">
        <v>415</v>
      </c>
      <c r="K855" s="122">
        <v>25</v>
      </c>
      <c r="L855" s="122">
        <v>23</v>
      </c>
      <c r="M855" s="127"/>
      <c r="N855" s="128"/>
      <c r="O855" s="122">
        <v>15</v>
      </c>
      <c r="P855" s="123" t="s">
        <v>300</v>
      </c>
    </row>
    <row r="856" spans="1:16" s="1" customFormat="1" x14ac:dyDescent="0.25">
      <c r="A856" s="14"/>
      <c r="B856" s="115" t="s">
        <v>340</v>
      </c>
      <c r="C856" s="115"/>
      <c r="D856" s="115"/>
      <c r="E856" s="115"/>
      <c r="F856" s="115"/>
      <c r="G856" s="115"/>
      <c r="H856" s="115"/>
      <c r="I856" s="115"/>
      <c r="J856" s="115"/>
      <c r="K856" s="115"/>
      <c r="L856" s="115"/>
      <c r="M856" s="115"/>
      <c r="N856" s="115"/>
      <c r="O856" s="115"/>
      <c r="P856" s="115"/>
    </row>
    <row r="857" spans="1:16" s="1" customFormat="1" x14ac:dyDescent="0.25">
      <c r="A857" s="14"/>
      <c r="B857" s="118">
        <v>2022</v>
      </c>
      <c r="C857" s="119">
        <v>4139</v>
      </c>
      <c r="D857" s="119">
        <v>313</v>
      </c>
      <c r="E857" s="125"/>
      <c r="F857" s="126"/>
      <c r="G857" s="125"/>
      <c r="H857" s="119">
        <v>256</v>
      </c>
      <c r="I857" s="123" t="s">
        <v>301</v>
      </c>
      <c r="J857" s="119">
        <v>1629</v>
      </c>
      <c r="K857" s="119">
        <v>153</v>
      </c>
      <c r="L857" s="125"/>
      <c r="M857" s="126"/>
      <c r="N857" s="125"/>
      <c r="O857" s="122" t="s">
        <v>159</v>
      </c>
      <c r="P857" s="120"/>
    </row>
    <row r="858" spans="1:16" s="1" customFormat="1" x14ac:dyDescent="0.25">
      <c r="A858" s="14"/>
      <c r="B858" s="121">
        <v>2021</v>
      </c>
      <c r="C858" s="122">
        <v>4195</v>
      </c>
      <c r="D858" s="122">
        <v>641</v>
      </c>
      <c r="E858" s="122">
        <v>551</v>
      </c>
      <c r="F858" s="127"/>
      <c r="G858" s="128"/>
      <c r="H858" s="122">
        <v>326</v>
      </c>
      <c r="I858" s="123" t="s">
        <v>300</v>
      </c>
      <c r="J858" s="122">
        <v>1585</v>
      </c>
      <c r="K858" s="122">
        <v>134</v>
      </c>
      <c r="L858" s="122">
        <v>116</v>
      </c>
      <c r="M858" s="127"/>
      <c r="N858" s="128"/>
      <c r="O858" s="122">
        <v>108</v>
      </c>
      <c r="P858" s="123" t="s">
        <v>300</v>
      </c>
    </row>
    <row r="859" spans="1:16" s="1" customFormat="1" x14ac:dyDescent="0.25">
      <c r="A859" s="14"/>
      <c r="B859" s="115" t="s">
        <v>339</v>
      </c>
      <c r="C859" s="115"/>
      <c r="D859" s="115"/>
      <c r="E859" s="115"/>
      <c r="F859" s="115"/>
      <c r="G859" s="115"/>
      <c r="H859" s="115"/>
      <c r="I859" s="115"/>
      <c r="J859" s="115"/>
      <c r="K859" s="115"/>
      <c r="L859" s="115"/>
      <c r="M859" s="115"/>
      <c r="N859" s="115"/>
      <c r="O859" s="115"/>
      <c r="P859" s="115"/>
    </row>
    <row r="860" spans="1:16" s="1" customFormat="1" x14ac:dyDescent="0.25">
      <c r="A860" s="14"/>
      <c r="B860" s="118">
        <v>2022</v>
      </c>
      <c r="C860" s="119">
        <v>891</v>
      </c>
      <c r="D860" s="119">
        <v>74</v>
      </c>
      <c r="E860" s="125"/>
      <c r="F860" s="126"/>
      <c r="G860" s="125"/>
      <c r="H860" s="119">
        <v>79</v>
      </c>
      <c r="I860" s="123" t="s">
        <v>301</v>
      </c>
      <c r="J860" s="119">
        <v>306</v>
      </c>
      <c r="K860" s="119">
        <v>35</v>
      </c>
      <c r="L860" s="125"/>
      <c r="M860" s="126"/>
      <c r="N860" s="125"/>
      <c r="O860" s="122" t="s">
        <v>159</v>
      </c>
      <c r="P860" s="120"/>
    </row>
    <row r="861" spans="1:16" s="1" customFormat="1" x14ac:dyDescent="0.25">
      <c r="A861" s="14"/>
      <c r="B861" s="121">
        <v>2021</v>
      </c>
      <c r="C861" s="122">
        <v>924</v>
      </c>
      <c r="D861" s="122">
        <v>193</v>
      </c>
      <c r="E861" s="122">
        <v>166</v>
      </c>
      <c r="F861" s="127"/>
      <c r="G861" s="128"/>
      <c r="H861" s="122">
        <v>96</v>
      </c>
      <c r="I861" s="123" t="s">
        <v>300</v>
      </c>
      <c r="J861" s="122">
        <v>295</v>
      </c>
      <c r="K861" s="122">
        <v>20</v>
      </c>
      <c r="L861" s="122">
        <v>17</v>
      </c>
      <c r="M861" s="127"/>
      <c r="N861" s="128"/>
      <c r="O861" s="122">
        <v>29</v>
      </c>
      <c r="P861" s="123" t="s">
        <v>300</v>
      </c>
    </row>
    <row r="862" spans="1:16" s="1" customFormat="1" x14ac:dyDescent="0.25">
      <c r="A862" s="14"/>
      <c r="B862" s="115" t="s">
        <v>171</v>
      </c>
      <c r="C862" s="115"/>
      <c r="D862" s="115"/>
      <c r="E862" s="115"/>
      <c r="F862" s="115"/>
      <c r="G862" s="115"/>
      <c r="H862" s="115"/>
      <c r="I862" s="115"/>
      <c r="J862" s="115"/>
      <c r="K862" s="115"/>
      <c r="L862" s="115"/>
      <c r="M862" s="115"/>
      <c r="N862" s="115"/>
      <c r="O862" s="115"/>
      <c r="P862" s="115"/>
    </row>
    <row r="863" spans="1:16" s="1" customFormat="1" x14ac:dyDescent="0.25">
      <c r="A863" s="14"/>
      <c r="B863" s="118">
        <v>2022</v>
      </c>
      <c r="C863" s="119">
        <v>679</v>
      </c>
      <c r="D863" s="119">
        <v>39</v>
      </c>
      <c r="E863" s="125"/>
      <c r="F863" s="126"/>
      <c r="G863" s="125"/>
      <c r="H863" s="119">
        <v>61</v>
      </c>
      <c r="I863" s="123" t="s">
        <v>301</v>
      </c>
      <c r="J863" s="119">
        <v>194</v>
      </c>
      <c r="K863" s="119">
        <v>16</v>
      </c>
      <c r="L863" s="125"/>
      <c r="M863" s="126"/>
      <c r="N863" s="125"/>
      <c r="O863" s="122" t="s">
        <v>159</v>
      </c>
      <c r="P863" s="120"/>
    </row>
    <row r="864" spans="1:16" s="1" customFormat="1" x14ac:dyDescent="0.25">
      <c r="A864" s="14"/>
      <c r="B864" s="121">
        <v>2021</v>
      </c>
      <c r="C864" s="122">
        <v>713</v>
      </c>
      <c r="D864" s="122">
        <v>143</v>
      </c>
      <c r="E864" s="122">
        <v>118</v>
      </c>
      <c r="F864" s="127"/>
      <c r="G864" s="128"/>
      <c r="H864" s="122">
        <v>69</v>
      </c>
      <c r="I864" s="123" t="s">
        <v>300</v>
      </c>
      <c r="J864" s="122">
        <v>184</v>
      </c>
      <c r="K864" s="122">
        <v>20</v>
      </c>
      <c r="L864" s="122">
        <v>19</v>
      </c>
      <c r="M864" s="127"/>
      <c r="N864" s="128"/>
      <c r="O864" s="122">
        <v>12</v>
      </c>
      <c r="P864" s="123" t="s">
        <v>300</v>
      </c>
    </row>
    <row r="865" spans="1:16" s="1" customFormat="1" x14ac:dyDescent="0.25">
      <c r="A865" s="14"/>
      <c r="B865" s="115" t="s">
        <v>172</v>
      </c>
      <c r="C865" s="115"/>
      <c r="D865" s="115"/>
      <c r="E865" s="115"/>
      <c r="F865" s="115"/>
      <c r="G865" s="115"/>
      <c r="H865" s="115"/>
      <c r="I865" s="115"/>
      <c r="J865" s="115"/>
      <c r="K865" s="115"/>
      <c r="L865" s="115"/>
      <c r="M865" s="115"/>
      <c r="N865" s="115"/>
      <c r="O865" s="115"/>
      <c r="P865" s="115"/>
    </row>
    <row r="866" spans="1:16" s="1" customFormat="1" x14ac:dyDescent="0.25">
      <c r="A866" s="14"/>
      <c r="B866" s="118">
        <v>2022</v>
      </c>
      <c r="C866" s="119">
        <v>638</v>
      </c>
      <c r="D866" s="119">
        <v>46</v>
      </c>
      <c r="E866" s="125"/>
      <c r="F866" s="126"/>
      <c r="G866" s="125"/>
      <c r="H866" s="119">
        <v>54</v>
      </c>
      <c r="I866" s="123" t="s">
        <v>301</v>
      </c>
      <c r="J866" s="119">
        <v>195</v>
      </c>
      <c r="K866" s="119">
        <v>12</v>
      </c>
      <c r="L866" s="125"/>
      <c r="M866" s="126"/>
      <c r="N866" s="125"/>
      <c r="O866" s="122" t="s">
        <v>159</v>
      </c>
      <c r="P866" s="120"/>
    </row>
    <row r="867" spans="1:16" s="1" customFormat="1" x14ac:dyDescent="0.25">
      <c r="A867" s="14"/>
      <c r="B867" s="121">
        <v>2021</v>
      </c>
      <c r="C867" s="122">
        <v>668</v>
      </c>
      <c r="D867" s="122">
        <v>131</v>
      </c>
      <c r="E867" s="122">
        <v>108</v>
      </c>
      <c r="F867" s="127"/>
      <c r="G867" s="128"/>
      <c r="H867" s="122">
        <v>70</v>
      </c>
      <c r="I867" s="123" t="s">
        <v>300</v>
      </c>
      <c r="J867" s="122">
        <v>189</v>
      </c>
      <c r="K867" s="122">
        <v>17</v>
      </c>
      <c r="L867" s="122">
        <v>16</v>
      </c>
      <c r="M867" s="127"/>
      <c r="N867" s="128"/>
      <c r="O867" s="122">
        <v>9</v>
      </c>
      <c r="P867" s="123" t="s">
        <v>300</v>
      </c>
    </row>
    <row r="868" spans="1:16" s="1" customFormat="1" x14ac:dyDescent="0.25">
      <c r="A868" s="14"/>
      <c r="B868" s="115" t="s">
        <v>399</v>
      </c>
      <c r="C868" s="115"/>
      <c r="D868" s="115"/>
      <c r="E868" s="115"/>
      <c r="F868" s="115"/>
      <c r="G868" s="115"/>
      <c r="H868" s="115"/>
      <c r="I868" s="115"/>
      <c r="J868" s="115"/>
      <c r="K868" s="115"/>
      <c r="L868" s="115"/>
      <c r="M868" s="115"/>
      <c r="N868" s="115"/>
      <c r="O868" s="115"/>
      <c r="P868" s="115"/>
    </row>
    <row r="869" spans="1:16" s="1" customFormat="1" x14ac:dyDescent="0.25">
      <c r="A869" s="14"/>
      <c r="B869" s="118">
        <v>2022</v>
      </c>
      <c r="C869" s="119">
        <v>156</v>
      </c>
      <c r="D869" s="119">
        <v>14</v>
      </c>
      <c r="E869" s="125"/>
      <c r="F869" s="126"/>
      <c r="G869" s="125"/>
      <c r="H869" s="119">
        <v>17</v>
      </c>
      <c r="I869" s="123" t="s">
        <v>301</v>
      </c>
      <c r="J869" s="119">
        <v>56</v>
      </c>
      <c r="K869" s="119">
        <v>4</v>
      </c>
      <c r="L869" s="125"/>
      <c r="M869" s="126"/>
      <c r="N869" s="125"/>
      <c r="O869" s="122" t="s">
        <v>159</v>
      </c>
      <c r="P869" s="120"/>
    </row>
    <row r="870" spans="1:16" s="1" customFormat="1" x14ac:dyDescent="0.25">
      <c r="A870" s="14"/>
      <c r="B870" s="121">
        <v>2021</v>
      </c>
      <c r="C870" s="122">
        <v>166</v>
      </c>
      <c r="D870" s="122">
        <v>47</v>
      </c>
      <c r="E870" s="122">
        <v>34</v>
      </c>
      <c r="F870" s="127"/>
      <c r="G870" s="128"/>
      <c r="H870" s="122">
        <v>20</v>
      </c>
      <c r="I870" s="123" t="s">
        <v>300</v>
      </c>
      <c r="J870" s="122">
        <v>55</v>
      </c>
      <c r="K870" s="122">
        <v>5</v>
      </c>
      <c r="L870" s="122">
        <v>4</v>
      </c>
      <c r="M870" s="127"/>
      <c r="N870" s="128"/>
      <c r="O870" s="122">
        <v>4</v>
      </c>
      <c r="P870" s="123" t="s">
        <v>300</v>
      </c>
    </row>
    <row r="871" spans="1:16" s="1" customFormat="1" x14ac:dyDescent="0.25">
      <c r="A871" s="14"/>
      <c r="B871" s="115" t="s">
        <v>417</v>
      </c>
      <c r="C871" s="115"/>
      <c r="D871" s="115"/>
      <c r="E871" s="115"/>
      <c r="F871" s="115"/>
      <c r="G871" s="115"/>
      <c r="H871" s="115"/>
      <c r="I871" s="115"/>
      <c r="J871" s="115"/>
      <c r="K871" s="115"/>
      <c r="L871" s="115"/>
      <c r="M871" s="115"/>
      <c r="N871" s="115"/>
      <c r="O871" s="115"/>
      <c r="P871" s="115"/>
    </row>
    <row r="872" spans="1:16" s="1" customFormat="1" x14ac:dyDescent="0.25">
      <c r="A872" s="14"/>
      <c r="B872" s="118">
        <v>2022</v>
      </c>
      <c r="C872" s="119">
        <v>240</v>
      </c>
      <c r="D872" s="119">
        <v>15</v>
      </c>
      <c r="E872" s="125"/>
      <c r="F872" s="126"/>
      <c r="G872" s="125"/>
      <c r="H872" s="119">
        <v>19</v>
      </c>
      <c r="I872" s="123" t="s">
        <v>301</v>
      </c>
      <c r="J872" s="119">
        <v>88</v>
      </c>
      <c r="K872" s="119">
        <v>10</v>
      </c>
      <c r="L872" s="125"/>
      <c r="M872" s="126"/>
      <c r="N872" s="125"/>
      <c r="O872" s="122" t="s">
        <v>159</v>
      </c>
      <c r="P872" s="120"/>
    </row>
    <row r="873" spans="1:16" s="1" customFormat="1" x14ac:dyDescent="0.25">
      <c r="A873" s="14"/>
      <c r="B873" s="121">
        <v>2021</v>
      </c>
      <c r="C873" s="122">
        <v>272</v>
      </c>
      <c r="D873" s="122">
        <v>60</v>
      </c>
      <c r="E873" s="122">
        <v>45</v>
      </c>
      <c r="F873" s="127"/>
      <c r="G873" s="128"/>
      <c r="H873" s="122">
        <v>35</v>
      </c>
      <c r="I873" s="123" t="s">
        <v>300</v>
      </c>
      <c r="J873" s="122">
        <v>90</v>
      </c>
      <c r="K873" s="122">
        <v>16</v>
      </c>
      <c r="L873" s="122">
        <v>14</v>
      </c>
      <c r="M873" s="127"/>
      <c r="N873" s="128"/>
      <c r="O873" s="122">
        <v>8</v>
      </c>
      <c r="P873" s="123" t="s">
        <v>300</v>
      </c>
    </row>
    <row r="874" spans="1:16" s="1" customFormat="1" x14ac:dyDescent="0.25">
      <c r="A874" s="14"/>
      <c r="B874" s="157" t="s">
        <v>96</v>
      </c>
      <c r="C874" s="114"/>
      <c r="D874" s="114"/>
      <c r="E874" s="114"/>
      <c r="F874" s="114"/>
      <c r="G874" s="114"/>
      <c r="H874" s="114"/>
      <c r="I874" s="114"/>
      <c r="J874" s="114"/>
      <c r="K874" s="114"/>
      <c r="L874" s="114"/>
      <c r="M874" s="114"/>
      <c r="N874" s="114"/>
      <c r="O874" s="114"/>
      <c r="P874" s="114"/>
    </row>
    <row r="875" spans="1:16" s="1" customFormat="1" x14ac:dyDescent="0.25">
      <c r="A875" s="14"/>
      <c r="B875" s="115" t="s">
        <v>210</v>
      </c>
      <c r="C875" s="115"/>
      <c r="D875" s="115"/>
      <c r="E875" s="115"/>
      <c r="F875" s="115"/>
      <c r="G875" s="115"/>
      <c r="H875" s="115"/>
      <c r="I875" s="115"/>
      <c r="J875" s="115"/>
      <c r="K875" s="115"/>
      <c r="L875" s="115"/>
      <c r="M875" s="115"/>
      <c r="N875" s="115"/>
      <c r="O875" s="115"/>
      <c r="P875" s="115"/>
    </row>
    <row r="876" spans="1:16" s="1" customFormat="1" x14ac:dyDescent="0.25">
      <c r="A876" s="14"/>
      <c r="B876" s="118">
        <v>2022</v>
      </c>
      <c r="C876" s="119">
        <v>61548</v>
      </c>
      <c r="D876" s="119">
        <v>8432</v>
      </c>
      <c r="E876" s="125"/>
      <c r="F876" s="126"/>
      <c r="G876" s="125"/>
      <c r="H876" s="119">
        <v>4019</v>
      </c>
      <c r="I876" s="123" t="s">
        <v>301</v>
      </c>
      <c r="J876" s="119">
        <v>21479</v>
      </c>
      <c r="K876" s="119">
        <v>3363</v>
      </c>
      <c r="L876" s="125"/>
      <c r="M876" s="126"/>
      <c r="N876" s="125"/>
      <c r="O876" s="122" t="s">
        <v>159</v>
      </c>
      <c r="P876" s="120"/>
    </row>
    <row r="877" spans="1:16" s="1" customFormat="1" x14ac:dyDescent="0.25">
      <c r="A877" s="14"/>
      <c r="B877" s="121">
        <v>2021</v>
      </c>
      <c r="C877" s="122">
        <v>56739</v>
      </c>
      <c r="D877" s="122">
        <v>7873</v>
      </c>
      <c r="E877" s="122">
        <v>6767</v>
      </c>
      <c r="F877" s="127"/>
      <c r="G877" s="128"/>
      <c r="H877" s="122">
        <v>4168</v>
      </c>
      <c r="I877" s="123" t="s">
        <v>300</v>
      </c>
      <c r="J877" s="122">
        <v>19413</v>
      </c>
      <c r="K877" s="122">
        <v>2960</v>
      </c>
      <c r="L877" s="122">
        <v>2611</v>
      </c>
      <c r="M877" s="127"/>
      <c r="N877" s="128"/>
      <c r="O877" s="122">
        <v>1622</v>
      </c>
      <c r="P877" s="123" t="s">
        <v>300</v>
      </c>
    </row>
    <row r="878" spans="1:16" s="1" customFormat="1" x14ac:dyDescent="0.25">
      <c r="A878" s="14"/>
      <c r="B878" s="121">
        <v>2020</v>
      </c>
      <c r="C878" s="122">
        <v>51940</v>
      </c>
      <c r="D878" s="122">
        <v>6210</v>
      </c>
      <c r="E878" s="122">
        <v>5290</v>
      </c>
      <c r="F878" s="122">
        <v>4595</v>
      </c>
      <c r="G878" s="128"/>
      <c r="H878" s="122">
        <v>3294</v>
      </c>
      <c r="I878" s="123"/>
      <c r="J878" s="122">
        <v>17946</v>
      </c>
      <c r="K878" s="122">
        <v>2513</v>
      </c>
      <c r="L878" s="122">
        <v>2139</v>
      </c>
      <c r="M878" s="122">
        <v>1880</v>
      </c>
      <c r="N878" s="128"/>
      <c r="O878" s="122">
        <v>1602</v>
      </c>
      <c r="P878" s="123"/>
    </row>
    <row r="879" spans="1:16" s="1" customFormat="1" x14ac:dyDescent="0.25">
      <c r="A879" s="14"/>
      <c r="B879" s="121">
        <v>2019</v>
      </c>
      <c r="C879" s="122">
        <v>49830</v>
      </c>
      <c r="D879" s="122">
        <v>7598</v>
      </c>
      <c r="E879" s="122">
        <v>6494</v>
      </c>
      <c r="F879" s="122">
        <v>5695</v>
      </c>
      <c r="G879" s="128"/>
      <c r="H879" s="122">
        <v>3561</v>
      </c>
      <c r="I879" s="123"/>
      <c r="J879" s="122">
        <v>17161</v>
      </c>
      <c r="K879" s="122">
        <v>3057</v>
      </c>
      <c r="L879" s="122">
        <v>2705</v>
      </c>
      <c r="M879" s="122">
        <v>2339</v>
      </c>
      <c r="N879" s="128"/>
      <c r="O879" s="122">
        <v>1367</v>
      </c>
      <c r="P879" s="123"/>
    </row>
    <row r="880" spans="1:16" s="1" customFormat="1" x14ac:dyDescent="0.25">
      <c r="A880" s="14"/>
      <c r="B880" s="121">
        <v>2018</v>
      </c>
      <c r="C880" s="122">
        <v>45510</v>
      </c>
      <c r="D880" s="122">
        <v>7709</v>
      </c>
      <c r="E880" s="124">
        <v>6652</v>
      </c>
      <c r="F880" s="122">
        <v>5757</v>
      </c>
      <c r="G880" s="128"/>
      <c r="H880" s="122">
        <v>3357</v>
      </c>
      <c r="I880" s="123"/>
      <c r="J880" s="122">
        <v>15169</v>
      </c>
      <c r="K880" s="122">
        <v>2903</v>
      </c>
      <c r="L880" s="122">
        <v>2563</v>
      </c>
      <c r="M880" s="122">
        <v>2232</v>
      </c>
      <c r="N880" s="128"/>
      <c r="O880" s="122">
        <v>1126</v>
      </c>
      <c r="P880" s="123"/>
    </row>
    <row r="881" spans="1:16" s="1" customFormat="1" x14ac:dyDescent="0.25">
      <c r="A881" s="14"/>
      <c r="B881" s="121">
        <v>2017</v>
      </c>
      <c r="C881" s="122">
        <v>40792</v>
      </c>
      <c r="D881" s="122">
        <v>6973</v>
      </c>
      <c r="E881" s="122">
        <v>5925</v>
      </c>
      <c r="F881" s="124">
        <v>5100</v>
      </c>
      <c r="G881" s="122">
        <v>3932</v>
      </c>
      <c r="H881" s="122">
        <v>2858</v>
      </c>
      <c r="I881" s="123"/>
      <c r="J881" s="122">
        <v>13209</v>
      </c>
      <c r="K881" s="122">
        <v>2457</v>
      </c>
      <c r="L881" s="122">
        <v>2179</v>
      </c>
      <c r="M881" s="124">
        <v>1933</v>
      </c>
      <c r="N881" s="122">
        <v>1430</v>
      </c>
      <c r="O881" s="122">
        <v>996</v>
      </c>
      <c r="P881" s="123"/>
    </row>
    <row r="882" spans="1:16" s="1" customFormat="1" x14ac:dyDescent="0.25">
      <c r="A882" s="14"/>
      <c r="B882" s="121">
        <v>2016</v>
      </c>
      <c r="C882" s="122">
        <v>35787</v>
      </c>
      <c r="D882" s="122">
        <v>5517</v>
      </c>
      <c r="E882" s="122">
        <v>4752</v>
      </c>
      <c r="F882" s="124">
        <v>4163</v>
      </c>
      <c r="G882" s="122">
        <v>3184</v>
      </c>
      <c r="H882" s="122">
        <v>2383</v>
      </c>
      <c r="I882" s="123"/>
      <c r="J882" s="122">
        <v>11574</v>
      </c>
      <c r="K882" s="122">
        <v>1960</v>
      </c>
      <c r="L882" s="122">
        <v>1702</v>
      </c>
      <c r="M882" s="124">
        <v>1481</v>
      </c>
      <c r="N882" s="122">
        <v>1095</v>
      </c>
      <c r="O882" s="122">
        <v>958</v>
      </c>
      <c r="P882" s="123"/>
    </row>
    <row r="883" spans="1:16" s="1" customFormat="1" x14ac:dyDescent="0.25">
      <c r="A883" s="14"/>
      <c r="B883" s="121">
        <v>2015</v>
      </c>
      <c r="C883" s="122">
        <v>32154</v>
      </c>
      <c r="D883" s="122">
        <v>4461</v>
      </c>
      <c r="E883" s="122">
        <v>3757</v>
      </c>
      <c r="F883" s="122">
        <v>3239</v>
      </c>
      <c r="G883" s="122">
        <v>2486</v>
      </c>
      <c r="H883" s="122">
        <v>2187</v>
      </c>
      <c r="I883" s="123"/>
      <c r="J883" s="122">
        <v>10443</v>
      </c>
      <c r="K883" s="122">
        <v>1570</v>
      </c>
      <c r="L883" s="122">
        <v>1368</v>
      </c>
      <c r="M883" s="124">
        <v>1178</v>
      </c>
      <c r="N883" s="122">
        <v>913</v>
      </c>
      <c r="O883" s="122">
        <v>919</v>
      </c>
      <c r="P883" s="123"/>
    </row>
    <row r="884" spans="1:16" s="1" customFormat="1" x14ac:dyDescent="0.25">
      <c r="A884" s="14"/>
      <c r="B884" s="121">
        <v>2014</v>
      </c>
      <c r="C884" s="122">
        <v>29561</v>
      </c>
      <c r="D884" s="122">
        <v>3530</v>
      </c>
      <c r="E884" s="122">
        <v>2886</v>
      </c>
      <c r="F884" s="122">
        <v>2548</v>
      </c>
      <c r="G884" s="122">
        <v>1943</v>
      </c>
      <c r="H884" s="122">
        <v>2178</v>
      </c>
      <c r="I884" s="123"/>
      <c r="J884" s="122">
        <v>9691</v>
      </c>
      <c r="K884" s="122">
        <v>1302</v>
      </c>
      <c r="L884" s="122">
        <v>1129</v>
      </c>
      <c r="M884" s="124">
        <v>969</v>
      </c>
      <c r="N884" s="122">
        <v>716</v>
      </c>
      <c r="O884" s="122">
        <v>901</v>
      </c>
      <c r="P884" s="123"/>
    </row>
    <row r="885" spans="1:16" s="1" customFormat="1" x14ac:dyDescent="0.25">
      <c r="A885" s="28"/>
      <c r="B885" s="121">
        <v>2013</v>
      </c>
      <c r="C885" s="122">
        <v>28298</v>
      </c>
      <c r="D885" s="122">
        <v>2729</v>
      </c>
      <c r="E885" s="122">
        <v>2246</v>
      </c>
      <c r="F885" s="122">
        <v>1932</v>
      </c>
      <c r="G885" s="122">
        <v>1482</v>
      </c>
      <c r="H885" s="122">
        <v>2395</v>
      </c>
      <c r="I885" s="123"/>
      <c r="J885" s="122">
        <v>9471</v>
      </c>
      <c r="K885" s="122">
        <v>1077</v>
      </c>
      <c r="L885" s="122">
        <v>902</v>
      </c>
      <c r="M885" s="122">
        <v>762</v>
      </c>
      <c r="N885" s="122">
        <v>558</v>
      </c>
      <c r="O885" s="122">
        <v>1123</v>
      </c>
      <c r="P885" s="123"/>
    </row>
    <row r="886" spans="1:16" s="1" customFormat="1" x14ac:dyDescent="0.25">
      <c r="A886" s="14"/>
      <c r="B886" s="121">
        <v>2012</v>
      </c>
      <c r="C886" s="122">
        <v>28435</v>
      </c>
      <c r="D886" s="122">
        <v>2532</v>
      </c>
      <c r="E886" s="122">
        <v>2049</v>
      </c>
      <c r="F886" s="122">
        <v>1729</v>
      </c>
      <c r="G886" s="122">
        <v>1279</v>
      </c>
      <c r="H886" s="122">
        <v>2812</v>
      </c>
      <c r="I886" s="123"/>
      <c r="J886" s="122">
        <v>9886</v>
      </c>
      <c r="K886" s="122">
        <v>987</v>
      </c>
      <c r="L886" s="122">
        <v>809</v>
      </c>
      <c r="M886" s="122">
        <v>673</v>
      </c>
      <c r="N886" s="122">
        <v>485</v>
      </c>
      <c r="O886" s="122">
        <v>1496</v>
      </c>
      <c r="P886" s="123"/>
    </row>
    <row r="887" spans="1:16" s="1" customFormat="1" x14ac:dyDescent="0.25">
      <c r="A887" s="14"/>
      <c r="B887" s="121">
        <v>2011</v>
      </c>
      <c r="C887" s="122">
        <v>28983</v>
      </c>
      <c r="D887" s="122">
        <v>2419</v>
      </c>
      <c r="E887" s="122">
        <v>1903</v>
      </c>
      <c r="F887" s="122">
        <v>1587</v>
      </c>
      <c r="G887" s="122">
        <v>1146</v>
      </c>
      <c r="H887" s="122">
        <v>3133</v>
      </c>
      <c r="I887" s="123"/>
      <c r="J887" s="122">
        <v>10567</v>
      </c>
      <c r="K887" s="122">
        <v>1006</v>
      </c>
      <c r="L887" s="122">
        <v>797</v>
      </c>
      <c r="M887" s="122">
        <v>621</v>
      </c>
      <c r="N887" s="122">
        <v>399</v>
      </c>
      <c r="O887" s="122">
        <v>1647</v>
      </c>
      <c r="P887" s="123"/>
    </row>
    <row r="888" spans="1:16" s="1" customFormat="1" x14ac:dyDescent="0.25">
      <c r="A888" s="14"/>
      <c r="B888" s="121">
        <v>2010</v>
      </c>
      <c r="C888" s="122">
        <v>29566</v>
      </c>
      <c r="D888" s="122">
        <v>2546</v>
      </c>
      <c r="E888" s="122">
        <v>2042</v>
      </c>
      <c r="F888" s="122">
        <v>1662</v>
      </c>
      <c r="G888" s="122">
        <v>1119</v>
      </c>
      <c r="H888" s="122">
        <v>3022</v>
      </c>
      <c r="I888" s="123"/>
      <c r="J888" s="122">
        <v>11336</v>
      </c>
      <c r="K888" s="122">
        <v>1323</v>
      </c>
      <c r="L888" s="122">
        <v>951</v>
      </c>
      <c r="M888" s="122">
        <v>752</v>
      </c>
      <c r="N888" s="122">
        <v>467</v>
      </c>
      <c r="O888" s="122">
        <v>1770</v>
      </c>
      <c r="P888" s="123"/>
    </row>
    <row r="889" spans="1:16" s="1" customFormat="1" x14ac:dyDescent="0.25">
      <c r="A889" s="14"/>
      <c r="B889" s="121">
        <v>2009</v>
      </c>
      <c r="C889" s="122">
        <v>30010</v>
      </c>
      <c r="D889" s="122">
        <v>2519</v>
      </c>
      <c r="E889" s="122">
        <v>2042</v>
      </c>
      <c r="F889" s="122">
        <v>1722</v>
      </c>
      <c r="G889" s="122">
        <v>1151</v>
      </c>
      <c r="H889" s="122">
        <v>2852</v>
      </c>
      <c r="I889" s="123"/>
      <c r="J889" s="122">
        <v>11568</v>
      </c>
      <c r="K889" s="122">
        <v>1108</v>
      </c>
      <c r="L889" s="122">
        <v>917</v>
      </c>
      <c r="M889" s="122">
        <v>747</v>
      </c>
      <c r="N889" s="122">
        <v>425</v>
      </c>
      <c r="O889" s="122">
        <v>1615</v>
      </c>
      <c r="P889" s="123"/>
    </row>
    <row r="890" spans="1:16" s="1" customFormat="1" x14ac:dyDescent="0.25">
      <c r="A890" s="14"/>
      <c r="B890" s="121">
        <v>2008</v>
      </c>
      <c r="C890" s="122">
        <v>30068</v>
      </c>
      <c r="D890" s="122">
        <v>3379</v>
      </c>
      <c r="E890" s="122">
        <v>2777</v>
      </c>
      <c r="F890" s="122">
        <v>2324</v>
      </c>
      <c r="G890" s="122">
        <v>1434</v>
      </c>
      <c r="H890" s="122">
        <v>2586</v>
      </c>
      <c r="I890" s="123"/>
      <c r="J890" s="122">
        <v>12058</v>
      </c>
      <c r="K890" s="122">
        <v>1504</v>
      </c>
      <c r="L890" s="122">
        <v>1248</v>
      </c>
      <c r="M890" s="122">
        <v>992</v>
      </c>
      <c r="N890" s="122">
        <v>489</v>
      </c>
      <c r="O890" s="122">
        <v>1556</v>
      </c>
      <c r="P890" s="123"/>
    </row>
    <row r="891" spans="1:16" s="1" customFormat="1" x14ac:dyDescent="0.25">
      <c r="A891" s="14"/>
      <c r="B891" s="157" t="s">
        <v>3</v>
      </c>
      <c r="C891" s="114"/>
      <c r="D891" s="114"/>
      <c r="E891" s="114"/>
      <c r="F891" s="114"/>
      <c r="G891" s="114"/>
      <c r="H891" s="114"/>
      <c r="I891" s="114"/>
      <c r="J891" s="114"/>
      <c r="K891" s="114"/>
      <c r="L891" s="114"/>
      <c r="M891" s="114"/>
      <c r="N891" s="114"/>
      <c r="O891" s="114"/>
      <c r="P891" s="114"/>
    </row>
    <row r="892" spans="1:16" s="1" customFormat="1" x14ac:dyDescent="0.25">
      <c r="A892" s="14"/>
      <c r="B892" s="115" t="s">
        <v>97</v>
      </c>
      <c r="C892" s="115"/>
      <c r="D892" s="115"/>
      <c r="E892" s="115"/>
      <c r="F892" s="115"/>
      <c r="G892" s="115"/>
      <c r="H892" s="115"/>
      <c r="I892" s="115"/>
      <c r="J892" s="115"/>
      <c r="K892" s="115"/>
      <c r="L892" s="115"/>
      <c r="M892" s="115"/>
      <c r="N892" s="115"/>
      <c r="O892" s="115"/>
      <c r="P892" s="115"/>
    </row>
    <row r="893" spans="1:16" s="1" customFormat="1" x14ac:dyDescent="0.25">
      <c r="A893" s="14"/>
      <c r="B893" s="118">
        <v>2022</v>
      </c>
      <c r="C893" s="119">
        <v>11648</v>
      </c>
      <c r="D893" s="119">
        <v>2966</v>
      </c>
      <c r="E893" s="125"/>
      <c r="F893" s="126"/>
      <c r="G893" s="125"/>
      <c r="H893" s="119">
        <v>2270</v>
      </c>
      <c r="I893" s="123" t="s">
        <v>301</v>
      </c>
      <c r="J893" s="119">
        <v>240</v>
      </c>
      <c r="K893" s="119">
        <v>53</v>
      </c>
      <c r="L893" s="125"/>
      <c r="M893" s="126"/>
      <c r="N893" s="125"/>
      <c r="O893" s="122" t="s">
        <v>159</v>
      </c>
      <c r="P893" s="120"/>
    </row>
    <row r="894" spans="1:16" s="1" customFormat="1" x14ac:dyDescent="0.25">
      <c r="A894" s="14"/>
      <c r="B894" s="121">
        <v>2021</v>
      </c>
      <c r="C894" s="122">
        <v>10645</v>
      </c>
      <c r="D894" s="122">
        <v>2573</v>
      </c>
      <c r="E894" s="122">
        <v>1770</v>
      </c>
      <c r="F894" s="127"/>
      <c r="G894" s="128"/>
      <c r="H894" s="122">
        <v>2079</v>
      </c>
      <c r="I894" s="123" t="s">
        <v>300</v>
      </c>
      <c r="J894" s="122">
        <v>224</v>
      </c>
      <c r="K894" s="122">
        <v>34</v>
      </c>
      <c r="L894" s="122">
        <v>17</v>
      </c>
      <c r="M894" s="127"/>
      <c r="N894" s="128"/>
      <c r="O894" s="122">
        <v>67</v>
      </c>
      <c r="P894" s="123" t="s">
        <v>300</v>
      </c>
    </row>
    <row r="895" spans="1:16" s="1" customFormat="1" x14ac:dyDescent="0.25">
      <c r="A895" s="14"/>
      <c r="B895" s="121">
        <v>2020</v>
      </c>
      <c r="C895" s="122">
        <v>9792</v>
      </c>
      <c r="D895" s="122">
        <v>2086</v>
      </c>
      <c r="E895" s="122">
        <v>1422</v>
      </c>
      <c r="F895" s="122">
        <v>984</v>
      </c>
      <c r="G895" s="128"/>
      <c r="H895" s="122">
        <v>1837</v>
      </c>
      <c r="I895" s="123"/>
      <c r="J895" s="122">
        <v>559</v>
      </c>
      <c r="K895" s="122">
        <v>103</v>
      </c>
      <c r="L895" s="122">
        <v>22</v>
      </c>
      <c r="M895" s="122">
        <v>15</v>
      </c>
      <c r="N895" s="128"/>
      <c r="O895" s="122">
        <v>353</v>
      </c>
      <c r="P895" s="123"/>
    </row>
    <row r="896" spans="1:16" s="1" customFormat="1" x14ac:dyDescent="0.25">
      <c r="A896" s="14"/>
      <c r="B896" s="121">
        <v>2019</v>
      </c>
      <c r="C896" s="122">
        <v>9825</v>
      </c>
      <c r="D896" s="122">
        <v>2558</v>
      </c>
      <c r="E896" s="122">
        <v>1738</v>
      </c>
      <c r="F896" s="122">
        <v>1247</v>
      </c>
      <c r="G896" s="128"/>
      <c r="H896" s="122">
        <v>2085</v>
      </c>
      <c r="I896" s="123"/>
      <c r="J896" s="122">
        <v>594</v>
      </c>
      <c r="K896" s="122">
        <v>150</v>
      </c>
      <c r="L896" s="122">
        <v>88</v>
      </c>
      <c r="M896" s="122">
        <v>29</v>
      </c>
      <c r="N896" s="128"/>
      <c r="O896" s="122">
        <v>157</v>
      </c>
      <c r="P896" s="123"/>
    </row>
    <row r="897" spans="1:16" s="1" customFormat="1" x14ac:dyDescent="0.25">
      <c r="A897" s="14"/>
      <c r="B897" s="121">
        <v>2018</v>
      </c>
      <c r="C897" s="122">
        <v>9261</v>
      </c>
      <c r="D897" s="122">
        <v>2553</v>
      </c>
      <c r="E897" s="124">
        <v>1817</v>
      </c>
      <c r="F897" s="122">
        <v>1238</v>
      </c>
      <c r="G897" s="128"/>
      <c r="H897" s="122">
        <v>2014</v>
      </c>
      <c r="I897" s="123"/>
      <c r="J897" s="122">
        <v>583</v>
      </c>
      <c r="K897" s="122">
        <v>163</v>
      </c>
      <c r="L897" s="122">
        <v>99</v>
      </c>
      <c r="M897" s="122">
        <v>65</v>
      </c>
      <c r="N897" s="128"/>
      <c r="O897" s="122">
        <v>143</v>
      </c>
      <c r="P897" s="123"/>
    </row>
    <row r="898" spans="1:16" s="1" customFormat="1" x14ac:dyDescent="0.25">
      <c r="A898" s="14"/>
      <c r="B898" s="121">
        <v>2017</v>
      </c>
      <c r="C898" s="122">
        <v>8497</v>
      </c>
      <c r="D898" s="122">
        <v>2542</v>
      </c>
      <c r="E898" s="122">
        <v>1783</v>
      </c>
      <c r="F898" s="124">
        <v>1198</v>
      </c>
      <c r="G898" s="122">
        <v>598</v>
      </c>
      <c r="H898" s="122">
        <v>1601</v>
      </c>
      <c r="I898" s="123"/>
      <c r="J898" s="122">
        <v>557</v>
      </c>
      <c r="K898" s="122">
        <v>157</v>
      </c>
      <c r="L898" s="122">
        <v>103</v>
      </c>
      <c r="M898" s="124">
        <v>72</v>
      </c>
      <c r="N898" s="122">
        <v>14</v>
      </c>
      <c r="O898" s="122">
        <v>124</v>
      </c>
      <c r="P898" s="123"/>
    </row>
    <row r="899" spans="1:16" s="1" customFormat="1" x14ac:dyDescent="0.25">
      <c r="A899" s="14"/>
      <c r="B899" s="121">
        <v>2016</v>
      </c>
      <c r="C899" s="122">
        <v>6891</v>
      </c>
      <c r="D899" s="122">
        <v>1982</v>
      </c>
      <c r="E899" s="122">
        <v>1445</v>
      </c>
      <c r="F899" s="124">
        <v>1045</v>
      </c>
      <c r="G899" s="122">
        <v>485</v>
      </c>
      <c r="H899" s="122">
        <v>1190</v>
      </c>
      <c r="I899" s="123"/>
      <c r="J899" s="122">
        <v>474</v>
      </c>
      <c r="K899" s="122">
        <v>128</v>
      </c>
      <c r="L899" s="122">
        <v>78</v>
      </c>
      <c r="M899" s="124">
        <v>52</v>
      </c>
      <c r="N899" s="122">
        <v>17</v>
      </c>
      <c r="O899" s="122">
        <v>88</v>
      </c>
      <c r="P899" s="123"/>
    </row>
    <row r="900" spans="1:16" s="1" customFormat="1" x14ac:dyDescent="0.25">
      <c r="A900" s="14"/>
      <c r="B900" s="121">
        <v>2015</v>
      </c>
      <c r="C900" s="122">
        <v>5702</v>
      </c>
      <c r="D900" s="122">
        <v>1662</v>
      </c>
      <c r="E900" s="122">
        <v>1205</v>
      </c>
      <c r="F900" s="122">
        <v>891</v>
      </c>
      <c r="G900" s="122">
        <v>445</v>
      </c>
      <c r="H900" s="122">
        <v>952</v>
      </c>
      <c r="I900" s="123"/>
      <c r="J900" s="122">
        <v>415</v>
      </c>
      <c r="K900" s="122">
        <v>105</v>
      </c>
      <c r="L900" s="122">
        <v>70</v>
      </c>
      <c r="M900" s="124">
        <v>53</v>
      </c>
      <c r="N900" s="122">
        <v>23</v>
      </c>
      <c r="O900" s="122">
        <v>80</v>
      </c>
      <c r="P900" s="123"/>
    </row>
    <row r="901" spans="1:16" s="1" customFormat="1" x14ac:dyDescent="0.25">
      <c r="A901" s="14"/>
      <c r="B901" s="121">
        <v>2014</v>
      </c>
      <c r="C901" s="122">
        <v>4781</v>
      </c>
      <c r="D901" s="122">
        <v>1131</v>
      </c>
      <c r="E901" s="122">
        <v>729</v>
      </c>
      <c r="F901" s="122">
        <v>548</v>
      </c>
      <c r="G901" s="122">
        <v>272</v>
      </c>
      <c r="H901" s="122">
        <v>908</v>
      </c>
      <c r="I901" s="123"/>
      <c r="J901" s="122">
        <v>373</v>
      </c>
      <c r="K901" s="122">
        <v>90</v>
      </c>
      <c r="L901" s="122">
        <v>45</v>
      </c>
      <c r="M901" s="124">
        <v>34</v>
      </c>
      <c r="N901" s="122">
        <v>12</v>
      </c>
      <c r="O901" s="122">
        <v>69</v>
      </c>
      <c r="P901" s="123"/>
    </row>
    <row r="902" spans="1:16" s="1" customFormat="1" x14ac:dyDescent="0.25">
      <c r="A902" s="28"/>
      <c r="B902" s="121">
        <v>2013</v>
      </c>
      <c r="C902" s="122">
        <v>4507</v>
      </c>
      <c r="D902" s="122">
        <v>879</v>
      </c>
      <c r="E902" s="122">
        <v>587</v>
      </c>
      <c r="F902" s="122">
        <v>413</v>
      </c>
      <c r="G902" s="122">
        <v>224</v>
      </c>
      <c r="H902" s="122">
        <v>958</v>
      </c>
      <c r="I902" s="123"/>
      <c r="J902" s="122">
        <v>376</v>
      </c>
      <c r="K902" s="122">
        <v>85</v>
      </c>
      <c r="L902" s="122">
        <v>42</v>
      </c>
      <c r="M902" s="122">
        <v>38</v>
      </c>
      <c r="N902" s="122">
        <v>22</v>
      </c>
      <c r="O902" s="122">
        <v>92</v>
      </c>
      <c r="P902" s="123"/>
    </row>
    <row r="903" spans="1:16" s="1" customFormat="1" x14ac:dyDescent="0.25">
      <c r="A903" s="14"/>
      <c r="B903" s="121">
        <v>2012</v>
      </c>
      <c r="C903" s="122">
        <v>4562</v>
      </c>
      <c r="D903" s="122">
        <v>881</v>
      </c>
      <c r="E903" s="122">
        <v>596</v>
      </c>
      <c r="F903" s="122">
        <v>420</v>
      </c>
      <c r="G903" s="122">
        <v>217</v>
      </c>
      <c r="H903" s="122">
        <v>951</v>
      </c>
      <c r="I903" s="123"/>
      <c r="J903" s="122">
        <v>382</v>
      </c>
      <c r="K903" s="122">
        <v>65</v>
      </c>
      <c r="L903" s="122">
        <v>34</v>
      </c>
      <c r="M903" s="122">
        <v>24</v>
      </c>
      <c r="N903" s="122">
        <v>12</v>
      </c>
      <c r="O903" s="122">
        <v>109</v>
      </c>
      <c r="P903" s="123"/>
    </row>
    <row r="904" spans="1:16" s="1" customFormat="1" x14ac:dyDescent="0.25">
      <c r="A904" s="14"/>
      <c r="B904" s="121">
        <v>2011</v>
      </c>
      <c r="C904" s="122">
        <v>4797</v>
      </c>
      <c r="D904" s="122">
        <v>761</v>
      </c>
      <c r="E904" s="122">
        <v>452</v>
      </c>
      <c r="F904" s="122">
        <v>313</v>
      </c>
      <c r="G904" s="122">
        <v>163</v>
      </c>
      <c r="H904" s="122">
        <v>1147</v>
      </c>
      <c r="I904" s="123"/>
      <c r="J904" s="122">
        <v>440</v>
      </c>
      <c r="K904" s="122">
        <v>81</v>
      </c>
      <c r="L904" s="122">
        <v>34</v>
      </c>
      <c r="M904" s="122">
        <v>20</v>
      </c>
      <c r="N904" s="122">
        <v>9</v>
      </c>
      <c r="O904" s="122">
        <v>128</v>
      </c>
      <c r="P904" s="123"/>
    </row>
    <row r="905" spans="1:16" s="1" customFormat="1" x14ac:dyDescent="0.25">
      <c r="A905" s="14"/>
      <c r="B905" s="121">
        <v>2010</v>
      </c>
      <c r="C905" s="122">
        <v>5096</v>
      </c>
      <c r="D905" s="122">
        <v>912</v>
      </c>
      <c r="E905" s="122">
        <v>575</v>
      </c>
      <c r="F905" s="122">
        <v>367</v>
      </c>
      <c r="G905" s="122">
        <v>145</v>
      </c>
      <c r="H905" s="122">
        <v>1098</v>
      </c>
      <c r="I905" s="123"/>
      <c r="J905" s="122">
        <v>493</v>
      </c>
      <c r="K905" s="122">
        <v>149</v>
      </c>
      <c r="L905" s="122">
        <v>89</v>
      </c>
      <c r="M905" s="122">
        <v>60</v>
      </c>
      <c r="N905" s="122">
        <v>33</v>
      </c>
      <c r="O905" s="122">
        <v>131</v>
      </c>
      <c r="P905" s="123"/>
    </row>
    <row r="906" spans="1:16" s="1" customFormat="1" x14ac:dyDescent="0.25">
      <c r="A906" s="14"/>
      <c r="B906" s="121">
        <v>2009</v>
      </c>
      <c r="C906" s="122">
        <v>5061</v>
      </c>
      <c r="D906" s="122">
        <v>823</v>
      </c>
      <c r="E906" s="122">
        <v>537</v>
      </c>
      <c r="F906" s="122">
        <v>393</v>
      </c>
      <c r="G906" s="122">
        <v>158</v>
      </c>
      <c r="H906" s="122">
        <v>889</v>
      </c>
      <c r="I906" s="123"/>
      <c r="J906" s="122">
        <v>421</v>
      </c>
      <c r="K906" s="122">
        <v>91</v>
      </c>
      <c r="L906" s="122">
        <v>48</v>
      </c>
      <c r="M906" s="122">
        <v>34</v>
      </c>
      <c r="N906" s="122">
        <v>17</v>
      </c>
      <c r="O906" s="122">
        <v>117</v>
      </c>
      <c r="P906" s="123"/>
    </row>
    <row r="907" spans="1:16" s="1" customFormat="1" x14ac:dyDescent="0.25">
      <c r="A907" s="14"/>
      <c r="B907" s="121">
        <v>2008</v>
      </c>
      <c r="C907" s="122">
        <v>5094</v>
      </c>
      <c r="D907" s="122">
        <v>1106</v>
      </c>
      <c r="E907" s="122">
        <v>740</v>
      </c>
      <c r="F907" s="122">
        <v>518</v>
      </c>
      <c r="G907" s="122">
        <v>216</v>
      </c>
      <c r="H907" s="122">
        <v>871</v>
      </c>
      <c r="I907" s="123"/>
      <c r="J907" s="122">
        <v>471</v>
      </c>
      <c r="K907" s="122">
        <v>114</v>
      </c>
      <c r="L907" s="122">
        <v>56</v>
      </c>
      <c r="M907" s="122">
        <v>30</v>
      </c>
      <c r="N907" s="122">
        <v>11</v>
      </c>
      <c r="O907" s="122">
        <v>135</v>
      </c>
      <c r="P907" s="123"/>
    </row>
    <row r="908" spans="1:16" s="1" customFormat="1" x14ac:dyDescent="0.25">
      <c r="A908" s="14"/>
      <c r="B908" s="115" t="s">
        <v>98</v>
      </c>
      <c r="C908" s="115"/>
      <c r="D908" s="115"/>
      <c r="E908" s="115"/>
      <c r="F908" s="115"/>
      <c r="G908" s="115"/>
      <c r="H908" s="115"/>
      <c r="I908" s="115"/>
      <c r="J908" s="115"/>
      <c r="K908" s="115"/>
      <c r="L908" s="115"/>
      <c r="M908" s="115"/>
      <c r="N908" s="115"/>
      <c r="O908" s="115"/>
      <c r="P908" s="115"/>
    </row>
    <row r="909" spans="1:16" s="1" customFormat="1" x14ac:dyDescent="0.25">
      <c r="A909" s="14"/>
      <c r="B909" s="118">
        <v>2022</v>
      </c>
      <c r="C909" s="119">
        <v>49900</v>
      </c>
      <c r="D909" s="119">
        <v>5466</v>
      </c>
      <c r="E909" s="125"/>
      <c r="F909" s="126"/>
      <c r="G909" s="125"/>
      <c r="H909" s="119">
        <v>1749</v>
      </c>
      <c r="I909" s="123" t="s">
        <v>301</v>
      </c>
      <c r="J909" s="119">
        <v>21239</v>
      </c>
      <c r="K909" s="119">
        <v>3310</v>
      </c>
      <c r="L909" s="125"/>
      <c r="M909" s="126"/>
      <c r="N909" s="125"/>
      <c r="O909" s="122" t="s">
        <v>159</v>
      </c>
      <c r="P909" s="120"/>
    </row>
    <row r="910" spans="1:16" s="1" customFormat="1" x14ac:dyDescent="0.25">
      <c r="A910" s="14"/>
      <c r="B910" s="121">
        <v>2021</v>
      </c>
      <c r="C910" s="122">
        <v>46094</v>
      </c>
      <c r="D910" s="122">
        <v>5300</v>
      </c>
      <c r="E910" s="122">
        <v>4997</v>
      </c>
      <c r="F910" s="127"/>
      <c r="G910" s="128"/>
      <c r="H910" s="122">
        <v>2089</v>
      </c>
      <c r="I910" s="123" t="s">
        <v>300</v>
      </c>
      <c r="J910" s="122">
        <v>19189</v>
      </c>
      <c r="K910" s="122">
        <v>2926</v>
      </c>
      <c r="L910" s="122">
        <v>2594</v>
      </c>
      <c r="M910" s="127"/>
      <c r="N910" s="128"/>
      <c r="O910" s="122">
        <v>1555</v>
      </c>
      <c r="P910" s="123" t="s">
        <v>300</v>
      </c>
    </row>
    <row r="911" spans="1:16" s="1" customFormat="1" x14ac:dyDescent="0.25">
      <c r="A911" s="14"/>
      <c r="B911" s="121">
        <v>2020</v>
      </c>
      <c r="C911" s="122">
        <v>42148</v>
      </c>
      <c r="D911" s="122">
        <v>4124</v>
      </c>
      <c r="E911" s="122">
        <v>3868</v>
      </c>
      <c r="F911" s="122">
        <v>3611</v>
      </c>
      <c r="G911" s="128"/>
      <c r="H911" s="122">
        <v>1457</v>
      </c>
      <c r="I911" s="123"/>
      <c r="J911" s="122">
        <v>17387</v>
      </c>
      <c r="K911" s="122">
        <v>2410</v>
      </c>
      <c r="L911" s="122">
        <v>2117</v>
      </c>
      <c r="M911" s="122">
        <v>1865</v>
      </c>
      <c r="N911" s="128"/>
      <c r="O911" s="122">
        <v>1249</v>
      </c>
      <c r="P911" s="123"/>
    </row>
    <row r="912" spans="1:16" s="1" customFormat="1" x14ac:dyDescent="0.25">
      <c r="A912" s="14"/>
      <c r="B912" s="121">
        <v>2019</v>
      </c>
      <c r="C912" s="122">
        <v>40005</v>
      </c>
      <c r="D912" s="122">
        <v>5040</v>
      </c>
      <c r="E912" s="122">
        <v>4756</v>
      </c>
      <c r="F912" s="122">
        <v>4448</v>
      </c>
      <c r="G912" s="128"/>
      <c r="H912" s="122">
        <v>1476</v>
      </c>
      <c r="I912" s="123"/>
      <c r="J912" s="122">
        <v>16567</v>
      </c>
      <c r="K912" s="122">
        <v>2907</v>
      </c>
      <c r="L912" s="122">
        <v>2617</v>
      </c>
      <c r="M912" s="122">
        <v>2310</v>
      </c>
      <c r="N912" s="128"/>
      <c r="O912" s="122">
        <v>1210</v>
      </c>
      <c r="P912" s="123"/>
    </row>
    <row r="913" spans="1:16" s="1" customFormat="1" x14ac:dyDescent="0.25">
      <c r="A913" s="14"/>
      <c r="B913" s="121">
        <v>2018</v>
      </c>
      <c r="C913" s="122">
        <v>36249</v>
      </c>
      <c r="D913" s="122">
        <v>5156</v>
      </c>
      <c r="E913" s="124">
        <v>4835</v>
      </c>
      <c r="F913" s="122">
        <v>4519</v>
      </c>
      <c r="G913" s="128"/>
      <c r="H913" s="122">
        <v>1343</v>
      </c>
      <c r="I913" s="123"/>
      <c r="J913" s="122">
        <v>14586</v>
      </c>
      <c r="K913" s="122">
        <v>2740</v>
      </c>
      <c r="L913" s="122">
        <v>2464</v>
      </c>
      <c r="M913" s="122">
        <v>2167</v>
      </c>
      <c r="N913" s="128"/>
      <c r="O913" s="122">
        <v>983</v>
      </c>
      <c r="P913" s="123"/>
    </row>
    <row r="914" spans="1:16" s="1" customFormat="1" x14ac:dyDescent="0.25">
      <c r="A914" s="14"/>
      <c r="B914" s="121">
        <v>2017</v>
      </c>
      <c r="C914" s="122">
        <v>32295</v>
      </c>
      <c r="D914" s="122">
        <v>4431</v>
      </c>
      <c r="E914" s="122">
        <v>4142</v>
      </c>
      <c r="F914" s="124">
        <v>3902</v>
      </c>
      <c r="G914" s="122">
        <v>3334</v>
      </c>
      <c r="H914" s="122">
        <v>1257</v>
      </c>
      <c r="I914" s="123"/>
      <c r="J914" s="122">
        <v>12652</v>
      </c>
      <c r="K914" s="122">
        <v>2300</v>
      </c>
      <c r="L914" s="122">
        <v>2076</v>
      </c>
      <c r="M914" s="124">
        <v>1861</v>
      </c>
      <c r="N914" s="122">
        <v>1416</v>
      </c>
      <c r="O914" s="122">
        <v>872</v>
      </c>
      <c r="P914" s="123"/>
    </row>
    <row r="915" spans="1:16" s="1" customFormat="1" x14ac:dyDescent="0.25">
      <c r="A915" s="14"/>
      <c r="B915" s="121">
        <v>2016</v>
      </c>
      <c r="C915" s="122">
        <v>28896</v>
      </c>
      <c r="D915" s="122">
        <v>3535</v>
      </c>
      <c r="E915" s="122">
        <v>3307</v>
      </c>
      <c r="F915" s="124">
        <v>3118</v>
      </c>
      <c r="G915" s="122">
        <v>2699</v>
      </c>
      <c r="H915" s="122">
        <v>1193</v>
      </c>
      <c r="I915" s="123"/>
      <c r="J915" s="122">
        <v>11100</v>
      </c>
      <c r="K915" s="122">
        <v>1832</v>
      </c>
      <c r="L915" s="122">
        <v>1624</v>
      </c>
      <c r="M915" s="124">
        <v>1429</v>
      </c>
      <c r="N915" s="122">
        <v>1078</v>
      </c>
      <c r="O915" s="122">
        <v>870</v>
      </c>
      <c r="P915" s="123"/>
    </row>
    <row r="916" spans="1:16" s="1" customFormat="1" x14ac:dyDescent="0.25">
      <c r="A916" s="14"/>
      <c r="B916" s="121">
        <v>2015</v>
      </c>
      <c r="C916" s="122">
        <v>26452</v>
      </c>
      <c r="D916" s="122">
        <v>2799</v>
      </c>
      <c r="E916" s="122">
        <v>2552</v>
      </c>
      <c r="F916" s="122">
        <v>2348</v>
      </c>
      <c r="G916" s="122">
        <v>2041</v>
      </c>
      <c r="H916" s="122">
        <v>1235</v>
      </c>
      <c r="I916" s="123"/>
      <c r="J916" s="122">
        <v>10028</v>
      </c>
      <c r="K916" s="122">
        <v>1465</v>
      </c>
      <c r="L916" s="122">
        <v>1298</v>
      </c>
      <c r="M916" s="124">
        <v>1125</v>
      </c>
      <c r="N916" s="122">
        <v>890</v>
      </c>
      <c r="O916" s="122">
        <v>839</v>
      </c>
      <c r="P916" s="123"/>
    </row>
    <row r="917" spans="1:16" s="1" customFormat="1" x14ac:dyDescent="0.25">
      <c r="A917" s="14"/>
      <c r="B917" s="121">
        <v>2014</v>
      </c>
      <c r="C917" s="122">
        <v>24780</v>
      </c>
      <c r="D917" s="122">
        <v>2399</v>
      </c>
      <c r="E917" s="122">
        <v>2157</v>
      </c>
      <c r="F917" s="122">
        <v>2000</v>
      </c>
      <c r="G917" s="122">
        <v>1671</v>
      </c>
      <c r="H917" s="122">
        <v>1270</v>
      </c>
      <c r="I917" s="123"/>
      <c r="J917" s="122">
        <v>9318</v>
      </c>
      <c r="K917" s="122">
        <v>1212</v>
      </c>
      <c r="L917" s="122">
        <v>1084</v>
      </c>
      <c r="M917" s="124">
        <v>935</v>
      </c>
      <c r="N917" s="122">
        <v>704</v>
      </c>
      <c r="O917" s="122">
        <v>832</v>
      </c>
      <c r="P917" s="123"/>
    </row>
    <row r="918" spans="1:16" s="1" customFormat="1" x14ac:dyDescent="0.25">
      <c r="A918" s="28"/>
      <c r="B918" s="121">
        <v>2013</v>
      </c>
      <c r="C918" s="122">
        <v>23791</v>
      </c>
      <c r="D918" s="122">
        <v>1850</v>
      </c>
      <c r="E918" s="122">
        <v>1659</v>
      </c>
      <c r="F918" s="122">
        <v>1519</v>
      </c>
      <c r="G918" s="122">
        <v>1258</v>
      </c>
      <c r="H918" s="122">
        <v>1437</v>
      </c>
      <c r="I918" s="123"/>
      <c r="J918" s="122">
        <v>9095</v>
      </c>
      <c r="K918" s="122">
        <v>992</v>
      </c>
      <c r="L918" s="122">
        <v>860</v>
      </c>
      <c r="M918" s="122">
        <v>724</v>
      </c>
      <c r="N918" s="122">
        <v>536</v>
      </c>
      <c r="O918" s="122">
        <v>1031</v>
      </c>
      <c r="P918" s="123"/>
    </row>
    <row r="919" spans="1:16" s="1" customFormat="1" x14ac:dyDescent="0.25">
      <c r="A919" s="14"/>
      <c r="B919" s="121">
        <v>2012</v>
      </c>
      <c r="C919" s="122">
        <v>23873</v>
      </c>
      <c r="D919" s="122">
        <v>1651</v>
      </c>
      <c r="E919" s="122">
        <v>1453</v>
      </c>
      <c r="F919" s="122">
        <v>1309</v>
      </c>
      <c r="G919" s="122">
        <v>1062</v>
      </c>
      <c r="H919" s="122">
        <v>1861</v>
      </c>
      <c r="I919" s="123"/>
      <c r="J919" s="122">
        <v>9504</v>
      </c>
      <c r="K919" s="122">
        <v>922</v>
      </c>
      <c r="L919" s="122">
        <v>775</v>
      </c>
      <c r="M919" s="122">
        <v>649</v>
      </c>
      <c r="N919" s="122">
        <v>473</v>
      </c>
      <c r="O919" s="122">
        <v>1387</v>
      </c>
      <c r="P919" s="123"/>
    </row>
    <row r="920" spans="1:16" s="1" customFormat="1" x14ac:dyDescent="0.25">
      <c r="A920" s="14"/>
      <c r="B920" s="121">
        <v>2011</v>
      </c>
      <c r="C920" s="122">
        <v>24186</v>
      </c>
      <c r="D920" s="122">
        <v>1658</v>
      </c>
      <c r="E920" s="122">
        <v>1451</v>
      </c>
      <c r="F920" s="122">
        <v>1274</v>
      </c>
      <c r="G920" s="122">
        <v>983</v>
      </c>
      <c r="H920" s="122">
        <v>1986</v>
      </c>
      <c r="I920" s="123"/>
      <c r="J920" s="122">
        <v>10127</v>
      </c>
      <c r="K920" s="122">
        <v>925</v>
      </c>
      <c r="L920" s="122">
        <v>763</v>
      </c>
      <c r="M920" s="122">
        <v>601</v>
      </c>
      <c r="N920" s="122">
        <v>390</v>
      </c>
      <c r="O920" s="122">
        <v>1519</v>
      </c>
      <c r="P920" s="123"/>
    </row>
    <row r="921" spans="1:16" s="1" customFormat="1" x14ac:dyDescent="0.25">
      <c r="A921" s="14"/>
      <c r="B921" s="121">
        <v>2010</v>
      </c>
      <c r="C921" s="122">
        <v>24470</v>
      </c>
      <c r="D921" s="122">
        <v>1634</v>
      </c>
      <c r="E921" s="122">
        <v>1467</v>
      </c>
      <c r="F921" s="122">
        <v>1295</v>
      </c>
      <c r="G921" s="122">
        <v>974</v>
      </c>
      <c r="H921" s="122">
        <v>1924</v>
      </c>
      <c r="I921" s="123"/>
      <c r="J921" s="122">
        <v>10843</v>
      </c>
      <c r="K921" s="122">
        <v>1174</v>
      </c>
      <c r="L921" s="122">
        <v>862</v>
      </c>
      <c r="M921" s="122">
        <v>692</v>
      </c>
      <c r="N921" s="122">
        <v>434</v>
      </c>
      <c r="O921" s="122">
        <v>1639</v>
      </c>
      <c r="P921" s="123"/>
    </row>
    <row r="922" spans="1:16" s="1" customFormat="1" x14ac:dyDescent="0.25">
      <c r="A922" s="14"/>
      <c r="B922" s="121">
        <v>2009</v>
      </c>
      <c r="C922" s="122">
        <v>24949</v>
      </c>
      <c r="D922" s="122">
        <v>1696</v>
      </c>
      <c r="E922" s="122">
        <v>1505</v>
      </c>
      <c r="F922" s="122">
        <v>1329</v>
      </c>
      <c r="G922" s="122">
        <v>993</v>
      </c>
      <c r="H922" s="122">
        <v>1963</v>
      </c>
      <c r="I922" s="123"/>
      <c r="J922" s="122">
        <v>11147</v>
      </c>
      <c r="K922" s="122">
        <v>1017</v>
      </c>
      <c r="L922" s="122">
        <v>869</v>
      </c>
      <c r="M922" s="122">
        <v>713</v>
      </c>
      <c r="N922" s="122">
        <v>408</v>
      </c>
      <c r="O922" s="122">
        <v>1498</v>
      </c>
      <c r="P922" s="123"/>
    </row>
    <row r="923" spans="1:16" s="1" customFormat="1" x14ac:dyDescent="0.25">
      <c r="A923" s="14"/>
      <c r="B923" s="121">
        <v>2008</v>
      </c>
      <c r="C923" s="122">
        <v>24974</v>
      </c>
      <c r="D923" s="122">
        <v>2273</v>
      </c>
      <c r="E923" s="122">
        <v>2037</v>
      </c>
      <c r="F923" s="122">
        <v>1806</v>
      </c>
      <c r="G923" s="122">
        <v>1218</v>
      </c>
      <c r="H923" s="122">
        <v>1715</v>
      </c>
      <c r="I923" s="123"/>
      <c r="J923" s="122">
        <v>11587</v>
      </c>
      <c r="K923" s="122">
        <v>1390</v>
      </c>
      <c r="L923" s="122">
        <v>1192</v>
      </c>
      <c r="M923" s="122">
        <v>962</v>
      </c>
      <c r="N923" s="122">
        <v>478</v>
      </c>
      <c r="O923" s="122">
        <v>1421</v>
      </c>
      <c r="P923" s="123"/>
    </row>
    <row r="924" spans="1:16" s="1" customFormat="1" x14ac:dyDescent="0.25">
      <c r="A924" s="14"/>
      <c r="B924" s="157" t="s">
        <v>30</v>
      </c>
      <c r="C924" s="114"/>
      <c r="D924" s="114"/>
      <c r="E924" s="114"/>
      <c r="F924" s="114"/>
      <c r="G924" s="114"/>
      <c r="H924" s="114"/>
      <c r="I924" s="114"/>
      <c r="J924" s="114"/>
      <c r="K924" s="114"/>
      <c r="L924" s="114"/>
      <c r="M924" s="114"/>
      <c r="N924" s="114"/>
      <c r="O924" s="114"/>
      <c r="P924" s="114"/>
    </row>
    <row r="925" spans="1:16" s="1" customFormat="1" x14ac:dyDescent="0.25">
      <c r="A925" s="14"/>
      <c r="B925" s="115" t="s">
        <v>99</v>
      </c>
      <c r="C925" s="115"/>
      <c r="D925" s="115"/>
      <c r="E925" s="115"/>
      <c r="F925" s="115"/>
      <c r="G925" s="115"/>
      <c r="H925" s="115"/>
      <c r="I925" s="115"/>
      <c r="J925" s="115"/>
      <c r="K925" s="115"/>
      <c r="L925" s="115"/>
      <c r="M925" s="115"/>
      <c r="N925" s="115"/>
      <c r="O925" s="115"/>
      <c r="P925" s="115"/>
    </row>
    <row r="926" spans="1:16" s="1" customFormat="1" x14ac:dyDescent="0.25">
      <c r="A926" s="14"/>
      <c r="B926" s="118">
        <v>2022</v>
      </c>
      <c r="C926" s="119">
        <v>17772</v>
      </c>
      <c r="D926" s="119">
        <v>2293</v>
      </c>
      <c r="E926" s="125"/>
      <c r="F926" s="126"/>
      <c r="G926" s="125"/>
      <c r="H926" s="119">
        <v>1008</v>
      </c>
      <c r="I926" s="123" t="s">
        <v>301</v>
      </c>
      <c r="J926" s="119">
        <v>5990</v>
      </c>
      <c r="K926" s="119">
        <v>914</v>
      </c>
      <c r="L926" s="125"/>
      <c r="M926" s="126"/>
      <c r="N926" s="125"/>
      <c r="O926" s="122" t="s">
        <v>159</v>
      </c>
      <c r="P926" s="120"/>
    </row>
    <row r="927" spans="1:16" s="1" customFormat="1" x14ac:dyDescent="0.25">
      <c r="A927" s="14"/>
      <c r="B927" s="121">
        <v>2021</v>
      </c>
      <c r="C927" s="122">
        <v>16476</v>
      </c>
      <c r="D927" s="122">
        <v>2173</v>
      </c>
      <c r="E927" s="122">
        <v>1877</v>
      </c>
      <c r="F927" s="127"/>
      <c r="G927" s="128"/>
      <c r="H927" s="122">
        <v>1098</v>
      </c>
      <c r="I927" s="123" t="s">
        <v>300</v>
      </c>
      <c r="J927" s="122">
        <v>5457</v>
      </c>
      <c r="K927" s="122">
        <v>852</v>
      </c>
      <c r="L927" s="122">
        <v>744</v>
      </c>
      <c r="M927" s="127"/>
      <c r="N927" s="128"/>
      <c r="O927" s="122">
        <v>476</v>
      </c>
      <c r="P927" s="123" t="s">
        <v>300</v>
      </c>
    </row>
    <row r="928" spans="1:16" s="1" customFormat="1" x14ac:dyDescent="0.25">
      <c r="A928" s="14"/>
      <c r="B928" s="115" t="s">
        <v>100</v>
      </c>
      <c r="C928" s="115"/>
      <c r="D928" s="115"/>
      <c r="E928" s="115"/>
      <c r="F928" s="115"/>
      <c r="G928" s="115"/>
      <c r="H928" s="115"/>
      <c r="I928" s="115"/>
      <c r="J928" s="115"/>
      <c r="K928" s="115"/>
      <c r="L928" s="115"/>
      <c r="M928" s="115"/>
      <c r="N928" s="115"/>
      <c r="O928" s="115"/>
      <c r="P928" s="115"/>
    </row>
    <row r="929" spans="1:16" s="1" customFormat="1" x14ac:dyDescent="0.25">
      <c r="A929" s="14"/>
      <c r="B929" s="118">
        <v>2022</v>
      </c>
      <c r="C929" s="119">
        <v>6033</v>
      </c>
      <c r="D929" s="119">
        <v>796</v>
      </c>
      <c r="E929" s="125"/>
      <c r="F929" s="126"/>
      <c r="G929" s="125"/>
      <c r="H929" s="119">
        <v>378</v>
      </c>
      <c r="I929" s="123" t="s">
        <v>301</v>
      </c>
      <c r="J929" s="119">
        <v>1982</v>
      </c>
      <c r="K929" s="119">
        <v>298</v>
      </c>
      <c r="L929" s="125"/>
      <c r="M929" s="126"/>
      <c r="N929" s="125"/>
      <c r="O929" s="122" t="s">
        <v>159</v>
      </c>
      <c r="P929" s="120"/>
    </row>
    <row r="930" spans="1:16" s="1" customFormat="1" x14ac:dyDescent="0.25">
      <c r="A930" s="14"/>
      <c r="B930" s="121">
        <v>2021</v>
      </c>
      <c r="C930" s="122">
        <v>5524</v>
      </c>
      <c r="D930" s="122">
        <v>761</v>
      </c>
      <c r="E930" s="122">
        <v>654</v>
      </c>
      <c r="F930" s="127"/>
      <c r="G930" s="128"/>
      <c r="H930" s="122">
        <v>350</v>
      </c>
      <c r="I930" s="123" t="s">
        <v>300</v>
      </c>
      <c r="J930" s="122">
        <v>1805</v>
      </c>
      <c r="K930" s="122">
        <v>302</v>
      </c>
      <c r="L930" s="122">
        <v>265</v>
      </c>
      <c r="M930" s="127"/>
      <c r="N930" s="128"/>
      <c r="O930" s="122">
        <v>147</v>
      </c>
      <c r="P930" s="123" t="s">
        <v>300</v>
      </c>
    </row>
    <row r="931" spans="1:16" s="1" customFormat="1" x14ac:dyDescent="0.25">
      <c r="A931" s="14"/>
      <c r="B931" s="115" t="s">
        <v>338</v>
      </c>
      <c r="C931" s="115"/>
      <c r="D931" s="115"/>
      <c r="E931" s="115"/>
      <c r="F931" s="115"/>
      <c r="G931" s="115"/>
      <c r="H931" s="115"/>
      <c r="I931" s="115"/>
      <c r="J931" s="115"/>
      <c r="K931" s="115"/>
      <c r="L931" s="115"/>
      <c r="M931" s="115"/>
      <c r="N931" s="115"/>
      <c r="O931" s="115"/>
      <c r="P931" s="115"/>
    </row>
    <row r="932" spans="1:16" s="1" customFormat="1" x14ac:dyDescent="0.25">
      <c r="A932" s="14"/>
      <c r="B932" s="118">
        <v>2022</v>
      </c>
      <c r="C932" s="119">
        <v>3489</v>
      </c>
      <c r="D932" s="119">
        <v>548</v>
      </c>
      <c r="E932" s="125"/>
      <c r="F932" s="126"/>
      <c r="G932" s="125"/>
      <c r="H932" s="119">
        <v>273</v>
      </c>
      <c r="I932" s="123" t="s">
        <v>301</v>
      </c>
      <c r="J932" s="119">
        <v>1145</v>
      </c>
      <c r="K932" s="119">
        <v>188</v>
      </c>
      <c r="L932" s="125"/>
      <c r="M932" s="126"/>
      <c r="N932" s="125"/>
      <c r="O932" s="122" t="s">
        <v>159</v>
      </c>
      <c r="P932" s="120"/>
    </row>
    <row r="933" spans="1:16" s="1" customFormat="1" x14ac:dyDescent="0.25">
      <c r="A933" s="14"/>
      <c r="B933" s="121">
        <v>2021</v>
      </c>
      <c r="C933" s="122">
        <v>3168</v>
      </c>
      <c r="D933" s="122">
        <v>458</v>
      </c>
      <c r="E933" s="122">
        <v>383</v>
      </c>
      <c r="F933" s="127"/>
      <c r="G933" s="128"/>
      <c r="H933" s="122">
        <v>271</v>
      </c>
      <c r="I933" s="123" t="s">
        <v>300</v>
      </c>
      <c r="J933" s="122">
        <v>1034</v>
      </c>
      <c r="K933" s="122">
        <v>169</v>
      </c>
      <c r="L933" s="122">
        <v>145</v>
      </c>
      <c r="M933" s="127"/>
      <c r="N933" s="128"/>
      <c r="O933" s="122">
        <v>93</v>
      </c>
      <c r="P933" s="123" t="s">
        <v>300</v>
      </c>
    </row>
    <row r="934" spans="1:16" s="1" customFormat="1" x14ac:dyDescent="0.25">
      <c r="A934" s="14"/>
      <c r="B934" s="115" t="s">
        <v>337</v>
      </c>
      <c r="C934" s="115"/>
      <c r="D934" s="115"/>
      <c r="E934" s="115"/>
      <c r="F934" s="115"/>
      <c r="G934" s="115"/>
      <c r="H934" s="115"/>
      <c r="I934" s="115"/>
      <c r="J934" s="115"/>
      <c r="K934" s="115"/>
      <c r="L934" s="115"/>
      <c r="M934" s="115"/>
      <c r="N934" s="115"/>
      <c r="O934" s="115"/>
      <c r="P934" s="115"/>
    </row>
    <row r="935" spans="1:16" s="1" customFormat="1" x14ac:dyDescent="0.25">
      <c r="A935" s="14"/>
      <c r="B935" s="118">
        <v>2022</v>
      </c>
      <c r="C935" s="119">
        <v>22456</v>
      </c>
      <c r="D935" s="119">
        <v>2911</v>
      </c>
      <c r="E935" s="125"/>
      <c r="F935" s="126"/>
      <c r="G935" s="125"/>
      <c r="H935" s="119">
        <v>1419</v>
      </c>
      <c r="I935" s="123" t="s">
        <v>301</v>
      </c>
      <c r="J935" s="119">
        <v>7943</v>
      </c>
      <c r="K935" s="119">
        <v>1221</v>
      </c>
      <c r="L935" s="125"/>
      <c r="M935" s="126"/>
      <c r="N935" s="125"/>
      <c r="O935" s="122" t="s">
        <v>159</v>
      </c>
      <c r="P935" s="120"/>
    </row>
    <row r="936" spans="1:16" s="1" customFormat="1" x14ac:dyDescent="0.25">
      <c r="A936" s="14"/>
      <c r="B936" s="121">
        <v>2021</v>
      </c>
      <c r="C936" s="122">
        <v>20921</v>
      </c>
      <c r="D936" s="122">
        <v>2709</v>
      </c>
      <c r="E936" s="122">
        <v>2360</v>
      </c>
      <c r="F936" s="127"/>
      <c r="G936" s="128"/>
      <c r="H936" s="122">
        <v>1522</v>
      </c>
      <c r="I936" s="123" t="s">
        <v>300</v>
      </c>
      <c r="J936" s="122">
        <v>7238</v>
      </c>
      <c r="K936" s="122">
        <v>1023</v>
      </c>
      <c r="L936" s="122">
        <v>899</v>
      </c>
      <c r="M936" s="127"/>
      <c r="N936" s="128"/>
      <c r="O936" s="122">
        <v>598</v>
      </c>
      <c r="P936" s="123" t="s">
        <v>300</v>
      </c>
    </row>
    <row r="937" spans="1:16" s="1" customFormat="1" x14ac:dyDescent="0.25">
      <c r="A937" s="14"/>
      <c r="B937" s="115" t="s">
        <v>336</v>
      </c>
      <c r="C937" s="115"/>
      <c r="D937" s="115"/>
      <c r="E937" s="115"/>
      <c r="F937" s="115"/>
      <c r="G937" s="115"/>
      <c r="H937" s="115"/>
      <c r="I937" s="115"/>
      <c r="J937" s="115"/>
      <c r="K937" s="115"/>
      <c r="L937" s="115"/>
      <c r="M937" s="115"/>
      <c r="N937" s="115"/>
      <c r="O937" s="115"/>
      <c r="P937" s="115"/>
    </row>
    <row r="938" spans="1:16" s="1" customFormat="1" x14ac:dyDescent="0.25">
      <c r="A938" s="14"/>
      <c r="B938" s="118">
        <v>2022</v>
      </c>
      <c r="C938" s="119">
        <v>4137</v>
      </c>
      <c r="D938" s="119">
        <v>726</v>
      </c>
      <c r="E938" s="125"/>
      <c r="F938" s="126"/>
      <c r="G938" s="125"/>
      <c r="H938" s="119">
        <v>373</v>
      </c>
      <c r="I938" s="123" t="s">
        <v>301</v>
      </c>
      <c r="J938" s="119">
        <v>1587</v>
      </c>
      <c r="K938" s="119">
        <v>278</v>
      </c>
      <c r="L938" s="125"/>
      <c r="M938" s="126"/>
      <c r="N938" s="125"/>
      <c r="O938" s="122" t="s">
        <v>159</v>
      </c>
      <c r="P938" s="120"/>
    </row>
    <row r="939" spans="1:16" s="1" customFormat="1" x14ac:dyDescent="0.25">
      <c r="A939" s="14"/>
      <c r="B939" s="121">
        <v>2021</v>
      </c>
      <c r="C939" s="122">
        <v>3760</v>
      </c>
      <c r="D939" s="122">
        <v>719</v>
      </c>
      <c r="E939" s="122">
        <v>597</v>
      </c>
      <c r="F939" s="127"/>
      <c r="G939" s="128"/>
      <c r="H939" s="122">
        <v>400</v>
      </c>
      <c r="I939" s="123" t="s">
        <v>300</v>
      </c>
      <c r="J939" s="122">
        <v>1388</v>
      </c>
      <c r="K939" s="122">
        <v>245</v>
      </c>
      <c r="L939" s="122">
        <v>224</v>
      </c>
      <c r="M939" s="127"/>
      <c r="N939" s="128"/>
      <c r="O939" s="122">
        <v>118</v>
      </c>
      <c r="P939" s="123" t="s">
        <v>300</v>
      </c>
    </row>
    <row r="940" spans="1:16" s="1" customFormat="1" x14ac:dyDescent="0.25">
      <c r="A940" s="14"/>
      <c r="B940" s="115" t="s">
        <v>101</v>
      </c>
      <c r="C940" s="115"/>
      <c r="D940" s="115"/>
      <c r="E940" s="115"/>
      <c r="F940" s="115"/>
      <c r="G940" s="115"/>
      <c r="H940" s="115"/>
      <c r="I940" s="115"/>
      <c r="J940" s="115"/>
      <c r="K940" s="115"/>
      <c r="L940" s="115"/>
      <c r="M940" s="115"/>
      <c r="N940" s="115"/>
      <c r="O940" s="115"/>
      <c r="P940" s="115"/>
    </row>
    <row r="941" spans="1:16" s="1" customFormat="1" x14ac:dyDescent="0.25">
      <c r="A941" s="14"/>
      <c r="B941" s="118">
        <v>2022</v>
      </c>
      <c r="C941" s="119">
        <v>1399</v>
      </c>
      <c r="D941" s="119">
        <v>215</v>
      </c>
      <c r="E941" s="125"/>
      <c r="F941" s="126"/>
      <c r="G941" s="125"/>
      <c r="H941" s="119">
        <v>120</v>
      </c>
      <c r="I941" s="123" t="s">
        <v>301</v>
      </c>
      <c r="J941" s="119">
        <v>478</v>
      </c>
      <c r="K941" s="119">
        <v>81</v>
      </c>
      <c r="L941" s="125"/>
      <c r="M941" s="126"/>
      <c r="N941" s="125"/>
      <c r="O941" s="122" t="s">
        <v>159</v>
      </c>
      <c r="P941" s="120"/>
    </row>
    <row r="942" spans="1:16" s="1" customFormat="1" x14ac:dyDescent="0.25">
      <c r="A942" s="14"/>
      <c r="B942" s="121">
        <v>2021</v>
      </c>
      <c r="C942" s="122">
        <v>1275</v>
      </c>
      <c r="D942" s="122">
        <v>208</v>
      </c>
      <c r="E942" s="122">
        <v>168</v>
      </c>
      <c r="F942" s="127"/>
      <c r="G942" s="128"/>
      <c r="H942" s="122">
        <v>108</v>
      </c>
      <c r="I942" s="123" t="s">
        <v>300</v>
      </c>
      <c r="J942" s="122">
        <v>417</v>
      </c>
      <c r="K942" s="122">
        <v>83</v>
      </c>
      <c r="L942" s="122">
        <v>77</v>
      </c>
      <c r="M942" s="127"/>
      <c r="N942" s="128"/>
      <c r="O942" s="122">
        <v>29</v>
      </c>
      <c r="P942" s="123" t="s">
        <v>300</v>
      </c>
    </row>
    <row r="943" spans="1:16" s="1" customFormat="1" x14ac:dyDescent="0.25">
      <c r="A943" s="14"/>
      <c r="B943" s="115" t="s">
        <v>102</v>
      </c>
      <c r="C943" s="115"/>
      <c r="D943" s="115"/>
      <c r="E943" s="115"/>
      <c r="F943" s="115"/>
      <c r="G943" s="115"/>
      <c r="H943" s="115"/>
      <c r="I943" s="115"/>
      <c r="J943" s="115"/>
      <c r="K943" s="115"/>
      <c r="L943" s="115"/>
      <c r="M943" s="115"/>
      <c r="N943" s="115"/>
      <c r="O943" s="115"/>
      <c r="P943" s="115"/>
    </row>
    <row r="944" spans="1:16" s="1" customFormat="1" x14ac:dyDescent="0.25">
      <c r="A944" s="14"/>
      <c r="B944" s="118">
        <v>2022</v>
      </c>
      <c r="C944" s="119">
        <v>4371</v>
      </c>
      <c r="D944" s="119">
        <v>613</v>
      </c>
      <c r="E944" s="125"/>
      <c r="F944" s="126"/>
      <c r="G944" s="125"/>
      <c r="H944" s="119">
        <v>327</v>
      </c>
      <c r="I944" s="123" t="s">
        <v>301</v>
      </c>
      <c r="J944" s="119">
        <v>1669</v>
      </c>
      <c r="K944" s="119">
        <v>241</v>
      </c>
      <c r="L944" s="125"/>
      <c r="M944" s="126"/>
      <c r="N944" s="125"/>
      <c r="O944" s="122" t="s">
        <v>159</v>
      </c>
      <c r="P944" s="120"/>
    </row>
    <row r="945" spans="1:16" s="1" customFormat="1" x14ac:dyDescent="0.25">
      <c r="A945" s="14"/>
      <c r="B945" s="121">
        <v>2021</v>
      </c>
      <c r="C945" s="122">
        <v>4006</v>
      </c>
      <c r="D945" s="122">
        <v>582</v>
      </c>
      <c r="E945" s="122">
        <v>495</v>
      </c>
      <c r="F945" s="127"/>
      <c r="G945" s="128"/>
      <c r="H945" s="122">
        <v>333</v>
      </c>
      <c r="I945" s="123" t="s">
        <v>300</v>
      </c>
      <c r="J945" s="122">
        <v>1510</v>
      </c>
      <c r="K945" s="122">
        <v>181</v>
      </c>
      <c r="L945" s="122">
        <v>163</v>
      </c>
      <c r="M945" s="127"/>
      <c r="N945" s="128"/>
      <c r="O945" s="122">
        <v>120</v>
      </c>
      <c r="P945" s="123" t="s">
        <v>300</v>
      </c>
    </row>
    <row r="946" spans="1:16" s="1" customFormat="1" x14ac:dyDescent="0.25">
      <c r="A946" s="14"/>
      <c r="B946" s="115" t="s">
        <v>400</v>
      </c>
      <c r="C946" s="115"/>
      <c r="D946" s="115"/>
      <c r="E946" s="115"/>
      <c r="F946" s="115"/>
      <c r="G946" s="115"/>
      <c r="H946" s="115"/>
      <c r="I946" s="115"/>
      <c r="J946" s="115"/>
      <c r="K946" s="115"/>
      <c r="L946" s="115"/>
      <c r="M946" s="115"/>
      <c r="N946" s="115"/>
      <c r="O946" s="115"/>
      <c r="P946" s="115"/>
    </row>
    <row r="947" spans="1:16" s="1" customFormat="1" x14ac:dyDescent="0.25">
      <c r="A947" s="14"/>
      <c r="B947" s="118">
        <v>2022</v>
      </c>
      <c r="C947" s="119">
        <v>532</v>
      </c>
      <c r="D947" s="119">
        <v>100</v>
      </c>
      <c r="E947" s="125"/>
      <c r="F947" s="126"/>
      <c r="G947" s="125"/>
      <c r="H947" s="119">
        <v>46</v>
      </c>
      <c r="I947" s="123" t="s">
        <v>301</v>
      </c>
      <c r="J947" s="119">
        <v>153</v>
      </c>
      <c r="K947" s="119">
        <v>25</v>
      </c>
      <c r="L947" s="125"/>
      <c r="M947" s="126"/>
      <c r="N947" s="125"/>
      <c r="O947" s="122" t="s">
        <v>159</v>
      </c>
      <c r="P947" s="120"/>
    </row>
    <row r="948" spans="1:16" s="1" customFormat="1" x14ac:dyDescent="0.25">
      <c r="A948" s="14"/>
      <c r="B948" s="121">
        <v>2021</v>
      </c>
      <c r="C948" s="122">
        <v>446</v>
      </c>
      <c r="D948" s="122">
        <v>77</v>
      </c>
      <c r="E948" s="122">
        <v>66</v>
      </c>
      <c r="F948" s="127"/>
      <c r="G948" s="128"/>
      <c r="H948" s="122">
        <v>28</v>
      </c>
      <c r="I948" s="123" t="s">
        <v>300</v>
      </c>
      <c r="J948" s="122">
        <v>128</v>
      </c>
      <c r="K948" s="122">
        <v>24</v>
      </c>
      <c r="L948" s="122">
        <v>22</v>
      </c>
      <c r="M948" s="127"/>
      <c r="N948" s="128"/>
      <c r="O948" s="122">
        <v>5</v>
      </c>
      <c r="P948" s="123" t="s">
        <v>300</v>
      </c>
    </row>
    <row r="949" spans="1:16" s="1" customFormat="1" x14ac:dyDescent="0.25">
      <c r="A949" s="14"/>
      <c r="B949" s="115" t="s">
        <v>418</v>
      </c>
      <c r="C949" s="115"/>
      <c r="D949" s="115"/>
      <c r="E949" s="115"/>
      <c r="F949" s="115"/>
      <c r="G949" s="115"/>
      <c r="H949" s="115"/>
      <c r="I949" s="115"/>
      <c r="J949" s="115"/>
      <c r="K949" s="115"/>
      <c r="L949" s="115"/>
      <c r="M949" s="115"/>
      <c r="N949" s="115"/>
      <c r="O949" s="115"/>
      <c r="P949" s="115"/>
    </row>
    <row r="950" spans="1:16" s="1" customFormat="1" x14ac:dyDescent="0.25">
      <c r="A950" s="14"/>
      <c r="B950" s="118">
        <v>2022</v>
      </c>
      <c r="C950" s="119">
        <v>1359</v>
      </c>
      <c r="D950" s="119">
        <v>230</v>
      </c>
      <c r="E950" s="125"/>
      <c r="F950" s="126"/>
      <c r="G950" s="125"/>
      <c r="H950" s="119">
        <v>75</v>
      </c>
      <c r="I950" s="123" t="s">
        <v>301</v>
      </c>
      <c r="J950" s="119">
        <v>532</v>
      </c>
      <c r="K950" s="119">
        <v>117</v>
      </c>
      <c r="L950" s="125"/>
      <c r="M950" s="126"/>
      <c r="N950" s="125"/>
      <c r="O950" s="122" t="s">
        <v>159</v>
      </c>
      <c r="P950" s="120"/>
    </row>
    <row r="951" spans="1:16" s="1" customFormat="1" x14ac:dyDescent="0.25">
      <c r="A951" s="14"/>
      <c r="B951" s="121">
        <v>2021</v>
      </c>
      <c r="C951" s="122">
        <v>1163</v>
      </c>
      <c r="D951" s="122">
        <v>186</v>
      </c>
      <c r="E951" s="122">
        <v>167</v>
      </c>
      <c r="F951" s="127"/>
      <c r="G951" s="128"/>
      <c r="H951" s="122">
        <v>58</v>
      </c>
      <c r="I951" s="123" t="s">
        <v>300</v>
      </c>
      <c r="J951" s="122">
        <v>436</v>
      </c>
      <c r="K951" s="122">
        <v>81</v>
      </c>
      <c r="L951" s="122">
        <v>72</v>
      </c>
      <c r="M951" s="127"/>
      <c r="N951" s="128"/>
      <c r="O951" s="122">
        <v>36</v>
      </c>
      <c r="P951" s="123" t="s">
        <v>300</v>
      </c>
    </row>
    <row r="952" spans="1:16" s="1" customFormat="1" x14ac:dyDescent="0.25">
      <c r="A952" s="14"/>
      <c r="B952" s="157" t="s">
        <v>103</v>
      </c>
      <c r="C952" s="114"/>
      <c r="D952" s="114"/>
      <c r="E952" s="114"/>
      <c r="F952" s="114"/>
      <c r="G952" s="114"/>
      <c r="H952" s="114"/>
      <c r="I952" s="114"/>
      <c r="J952" s="114"/>
      <c r="K952" s="114"/>
      <c r="L952" s="114"/>
      <c r="M952" s="114"/>
      <c r="N952" s="114"/>
      <c r="O952" s="114"/>
      <c r="P952" s="114"/>
    </row>
    <row r="953" spans="1:16" s="1" customFormat="1" x14ac:dyDescent="0.25">
      <c r="A953" s="14"/>
      <c r="B953" s="115" t="s">
        <v>211</v>
      </c>
      <c r="C953" s="115"/>
      <c r="D953" s="115"/>
      <c r="E953" s="115"/>
      <c r="F953" s="115"/>
      <c r="G953" s="115"/>
      <c r="H953" s="115"/>
      <c r="I953" s="115"/>
      <c r="J953" s="115"/>
      <c r="K953" s="115"/>
      <c r="L953" s="115"/>
      <c r="M953" s="115"/>
      <c r="N953" s="115"/>
      <c r="O953" s="115"/>
      <c r="P953" s="115"/>
    </row>
    <row r="954" spans="1:16" s="1" customFormat="1" x14ac:dyDescent="0.25">
      <c r="A954" s="14"/>
      <c r="B954" s="118">
        <v>2022</v>
      </c>
      <c r="C954" s="119">
        <v>149185</v>
      </c>
      <c r="D954" s="119">
        <v>19710</v>
      </c>
      <c r="E954" s="125"/>
      <c r="F954" s="126"/>
      <c r="G954" s="125"/>
      <c r="H954" s="119">
        <v>13451</v>
      </c>
      <c r="I954" s="123" t="s">
        <v>301</v>
      </c>
      <c r="J954" s="119">
        <v>42916</v>
      </c>
      <c r="K954" s="119">
        <v>4265</v>
      </c>
      <c r="L954" s="125"/>
      <c r="M954" s="126"/>
      <c r="N954" s="125"/>
      <c r="O954" s="122" t="s">
        <v>159</v>
      </c>
      <c r="P954" s="120"/>
    </row>
    <row r="955" spans="1:16" s="1" customFormat="1" x14ac:dyDescent="0.25">
      <c r="A955" s="14"/>
      <c r="B955" s="121">
        <v>2021</v>
      </c>
      <c r="C955" s="122">
        <v>141540</v>
      </c>
      <c r="D955" s="122">
        <v>17964</v>
      </c>
      <c r="E955" s="122">
        <v>14190</v>
      </c>
      <c r="F955" s="127"/>
      <c r="G955" s="128"/>
      <c r="H955" s="122">
        <v>12925</v>
      </c>
      <c r="I955" s="123" t="s">
        <v>300</v>
      </c>
      <c r="J955" s="122">
        <v>40977</v>
      </c>
      <c r="K955" s="122">
        <v>4044</v>
      </c>
      <c r="L955" s="122">
        <v>3590</v>
      </c>
      <c r="M955" s="127"/>
      <c r="N955" s="128"/>
      <c r="O955" s="122">
        <v>2782</v>
      </c>
      <c r="P955" s="123" t="s">
        <v>300</v>
      </c>
    </row>
    <row r="956" spans="1:16" s="1" customFormat="1" x14ac:dyDescent="0.25">
      <c r="A956" s="14"/>
      <c r="B956" s="121">
        <v>2020</v>
      </c>
      <c r="C956" s="122">
        <v>134105</v>
      </c>
      <c r="D956" s="122">
        <v>14664</v>
      </c>
      <c r="E956" s="122">
        <v>11659</v>
      </c>
      <c r="F956" s="122">
        <v>9341</v>
      </c>
      <c r="G956" s="128"/>
      <c r="H956" s="122">
        <v>11161</v>
      </c>
      <c r="I956" s="123"/>
      <c r="J956" s="122">
        <v>40679</v>
      </c>
      <c r="K956" s="122">
        <v>3708</v>
      </c>
      <c r="L956" s="122">
        <v>3167</v>
      </c>
      <c r="M956" s="122">
        <v>2816</v>
      </c>
      <c r="N956" s="128"/>
      <c r="O956" s="122">
        <v>3645</v>
      </c>
      <c r="P956" s="123"/>
    </row>
    <row r="957" spans="1:16" s="1" customFormat="1" x14ac:dyDescent="0.25">
      <c r="A957" s="14"/>
      <c r="B957" s="121">
        <v>2019</v>
      </c>
      <c r="C957" s="122">
        <v>131886</v>
      </c>
      <c r="D957" s="122">
        <v>16276</v>
      </c>
      <c r="E957" s="122">
        <v>12736</v>
      </c>
      <c r="F957" s="122">
        <v>10349</v>
      </c>
      <c r="G957" s="128"/>
      <c r="H957" s="122">
        <v>12240</v>
      </c>
      <c r="I957" s="123"/>
      <c r="J957" s="122">
        <v>40098</v>
      </c>
      <c r="K957" s="122">
        <v>4637</v>
      </c>
      <c r="L957" s="122">
        <v>4086</v>
      </c>
      <c r="M957" s="122">
        <v>3524</v>
      </c>
      <c r="N957" s="128"/>
      <c r="O957" s="122">
        <v>2784</v>
      </c>
      <c r="P957" s="123"/>
    </row>
    <row r="958" spans="1:16" s="1" customFormat="1" x14ac:dyDescent="0.25">
      <c r="A958" s="14"/>
      <c r="B958" s="121">
        <v>2018</v>
      </c>
      <c r="C958" s="122">
        <v>128466</v>
      </c>
      <c r="D958" s="122">
        <v>16968</v>
      </c>
      <c r="E958" s="124">
        <v>13348</v>
      </c>
      <c r="F958" s="122">
        <v>10810</v>
      </c>
      <c r="G958" s="128"/>
      <c r="H958" s="122">
        <v>13303</v>
      </c>
      <c r="I958" s="123"/>
      <c r="J958" s="122">
        <v>37986</v>
      </c>
      <c r="K958" s="122">
        <v>4216</v>
      </c>
      <c r="L958" s="122">
        <v>3717</v>
      </c>
      <c r="M958" s="122">
        <v>3266</v>
      </c>
      <c r="N958" s="128"/>
      <c r="O958" s="122">
        <v>2579</v>
      </c>
      <c r="P958" s="123"/>
    </row>
    <row r="959" spans="1:16" s="1" customFormat="1" x14ac:dyDescent="0.25">
      <c r="A959" s="14"/>
      <c r="B959" s="121">
        <v>2017</v>
      </c>
      <c r="C959" s="122">
        <v>125617</v>
      </c>
      <c r="D959" s="122">
        <v>17023</v>
      </c>
      <c r="E959" s="122">
        <v>12322</v>
      </c>
      <c r="F959" s="124">
        <v>9722</v>
      </c>
      <c r="G959" s="122">
        <v>6538</v>
      </c>
      <c r="H959" s="122">
        <v>12761</v>
      </c>
      <c r="I959" s="123"/>
      <c r="J959" s="122">
        <v>36341</v>
      </c>
      <c r="K959" s="122">
        <v>3948</v>
      </c>
      <c r="L959" s="122">
        <v>3513</v>
      </c>
      <c r="M959" s="124">
        <v>3079</v>
      </c>
      <c r="N959" s="122">
        <v>2254</v>
      </c>
      <c r="O959" s="122">
        <v>2415</v>
      </c>
      <c r="P959" s="123"/>
    </row>
    <row r="960" spans="1:16" s="1" customFormat="1" x14ac:dyDescent="0.25">
      <c r="A960" s="14"/>
      <c r="B960" s="121">
        <v>2016</v>
      </c>
      <c r="C960" s="122">
        <v>120198</v>
      </c>
      <c r="D960" s="122">
        <v>15528</v>
      </c>
      <c r="E960" s="122">
        <v>11564</v>
      </c>
      <c r="F960" s="124">
        <v>8889</v>
      </c>
      <c r="G960" s="122">
        <v>5833</v>
      </c>
      <c r="H960" s="122">
        <v>11978</v>
      </c>
      <c r="I960" s="123"/>
      <c r="J960" s="122">
        <v>34948</v>
      </c>
      <c r="K960" s="122">
        <v>3559</v>
      </c>
      <c r="L960" s="122">
        <v>3174</v>
      </c>
      <c r="M960" s="124">
        <v>2785</v>
      </c>
      <c r="N960" s="122">
        <v>2038</v>
      </c>
      <c r="O960" s="122">
        <v>2474</v>
      </c>
      <c r="P960" s="123"/>
    </row>
    <row r="961" spans="1:16" s="1" customFormat="1" x14ac:dyDescent="0.25">
      <c r="A961" s="14"/>
      <c r="B961" s="121">
        <v>2015</v>
      </c>
      <c r="C961" s="122">
        <v>116705</v>
      </c>
      <c r="D961" s="122">
        <v>15204</v>
      </c>
      <c r="E961" s="122">
        <v>11076</v>
      </c>
      <c r="F961" s="122">
        <v>8873</v>
      </c>
      <c r="G961" s="122">
        <v>5705</v>
      </c>
      <c r="H961" s="122">
        <v>12129</v>
      </c>
      <c r="I961" s="123"/>
      <c r="J961" s="122">
        <v>34210</v>
      </c>
      <c r="K961" s="122">
        <v>3589</v>
      </c>
      <c r="L961" s="122">
        <v>3174</v>
      </c>
      <c r="M961" s="124">
        <v>2766</v>
      </c>
      <c r="N961" s="122">
        <v>2014</v>
      </c>
      <c r="O961" s="122">
        <v>2657</v>
      </c>
      <c r="P961" s="123"/>
    </row>
    <row r="962" spans="1:16" s="1" customFormat="1" x14ac:dyDescent="0.25">
      <c r="A962" s="14"/>
      <c r="B962" s="121">
        <v>2014</v>
      </c>
      <c r="C962" s="122">
        <v>113358</v>
      </c>
      <c r="D962" s="122">
        <v>13760</v>
      </c>
      <c r="E962" s="122">
        <v>10040</v>
      </c>
      <c r="F962" s="122">
        <v>7890</v>
      </c>
      <c r="G962" s="122">
        <v>5068</v>
      </c>
      <c r="H962" s="122">
        <v>12018</v>
      </c>
      <c r="I962" s="123"/>
      <c r="J962" s="122">
        <v>33316</v>
      </c>
      <c r="K962" s="122">
        <v>3676</v>
      </c>
      <c r="L962" s="122">
        <v>3286</v>
      </c>
      <c r="M962" s="124">
        <v>2785</v>
      </c>
      <c r="N962" s="122">
        <v>2022</v>
      </c>
      <c r="O962" s="122">
        <v>2677</v>
      </c>
      <c r="P962" s="123"/>
    </row>
    <row r="963" spans="1:16" s="1" customFormat="1" x14ac:dyDescent="0.25">
      <c r="A963" s="28"/>
      <c r="B963" s="121">
        <v>2013</v>
      </c>
      <c r="C963" s="122">
        <v>111126</v>
      </c>
      <c r="D963" s="122">
        <v>12599</v>
      </c>
      <c r="E963" s="122">
        <v>9235</v>
      </c>
      <c r="F963" s="122">
        <v>7295</v>
      </c>
      <c r="G963" s="122">
        <v>4827</v>
      </c>
      <c r="H963" s="122">
        <v>12090</v>
      </c>
      <c r="I963" s="123"/>
      <c r="J963" s="122">
        <v>32290</v>
      </c>
      <c r="K963" s="122">
        <v>3847</v>
      </c>
      <c r="L963" s="122">
        <v>3463</v>
      </c>
      <c r="M963" s="122">
        <v>3015</v>
      </c>
      <c r="N963" s="122">
        <v>2221</v>
      </c>
      <c r="O963" s="122">
        <v>2547</v>
      </c>
      <c r="P963" s="123"/>
    </row>
    <row r="964" spans="1:16" s="1" customFormat="1" x14ac:dyDescent="0.25">
      <c r="A964" s="14"/>
      <c r="B964" s="121">
        <v>2012</v>
      </c>
      <c r="C964" s="122">
        <v>112728</v>
      </c>
      <c r="D964" s="122">
        <v>11689</v>
      </c>
      <c r="E964" s="122">
        <v>8279</v>
      </c>
      <c r="F964" s="122">
        <v>6438</v>
      </c>
      <c r="G964" s="122">
        <v>4184</v>
      </c>
      <c r="H964" s="122">
        <v>14158</v>
      </c>
      <c r="I964" s="123"/>
      <c r="J964" s="122">
        <v>31584</v>
      </c>
      <c r="K964" s="122">
        <v>2746</v>
      </c>
      <c r="L964" s="122">
        <v>2421</v>
      </c>
      <c r="M964" s="122">
        <v>2111</v>
      </c>
      <c r="N964" s="122">
        <v>1491</v>
      </c>
      <c r="O964" s="122">
        <v>3170</v>
      </c>
      <c r="P964" s="123"/>
    </row>
    <row r="965" spans="1:16" s="1" customFormat="1" x14ac:dyDescent="0.25">
      <c r="A965" s="14"/>
      <c r="B965" s="121">
        <v>2011</v>
      </c>
      <c r="C965" s="122">
        <v>117038</v>
      </c>
      <c r="D965" s="122">
        <v>12570</v>
      </c>
      <c r="E965" s="122">
        <v>8923</v>
      </c>
      <c r="F965" s="122">
        <v>6804</v>
      </c>
      <c r="G965" s="122">
        <v>4309</v>
      </c>
      <c r="H965" s="122">
        <v>16067</v>
      </c>
      <c r="I965" s="123"/>
      <c r="J965" s="122">
        <v>32302</v>
      </c>
      <c r="K965" s="122">
        <v>3312</v>
      </c>
      <c r="L965" s="122">
        <v>2910</v>
      </c>
      <c r="M965" s="122">
        <v>2462</v>
      </c>
      <c r="N965" s="122">
        <v>1742</v>
      </c>
      <c r="O965" s="122">
        <v>3338</v>
      </c>
      <c r="P965" s="123"/>
    </row>
    <row r="966" spans="1:16" s="1" customFormat="1" x14ac:dyDescent="0.25">
      <c r="A966" s="14"/>
      <c r="B966" s="121">
        <v>2010</v>
      </c>
      <c r="C966" s="122">
        <v>121395</v>
      </c>
      <c r="D966" s="122">
        <v>12367</v>
      </c>
      <c r="E966" s="122">
        <v>8716</v>
      </c>
      <c r="F966" s="122">
        <v>6447</v>
      </c>
      <c r="G966" s="122">
        <v>3889</v>
      </c>
      <c r="H966" s="122">
        <v>17103</v>
      </c>
      <c r="I966" s="123"/>
      <c r="J966" s="122">
        <v>32374</v>
      </c>
      <c r="K966" s="122">
        <v>3883</v>
      </c>
      <c r="L966" s="122">
        <v>3270</v>
      </c>
      <c r="M966" s="122">
        <v>2745</v>
      </c>
      <c r="N966" s="122">
        <v>1803</v>
      </c>
      <c r="O966" s="122">
        <v>3316</v>
      </c>
      <c r="P966" s="123"/>
    </row>
    <row r="967" spans="1:16" s="1" customFormat="1" x14ac:dyDescent="0.25">
      <c r="A967" s="14"/>
      <c r="B967" s="121">
        <v>2009</v>
      </c>
      <c r="C967" s="122">
        <v>125364</v>
      </c>
      <c r="D967" s="122">
        <v>12635</v>
      </c>
      <c r="E967" s="122">
        <v>9289</v>
      </c>
      <c r="F967" s="122">
        <v>6957</v>
      </c>
      <c r="G967" s="122">
        <v>4015</v>
      </c>
      <c r="H967" s="122">
        <v>15899</v>
      </c>
      <c r="I967" s="123"/>
      <c r="J967" s="122">
        <v>31066</v>
      </c>
      <c r="K967" s="122">
        <v>3493</v>
      </c>
      <c r="L967" s="122">
        <v>3034</v>
      </c>
      <c r="M967" s="122">
        <v>2516</v>
      </c>
      <c r="N967" s="122">
        <v>1590</v>
      </c>
      <c r="O967" s="122">
        <v>2868</v>
      </c>
      <c r="P967" s="123"/>
    </row>
    <row r="968" spans="1:16" s="1" customFormat="1" x14ac:dyDescent="0.25">
      <c r="A968" s="14"/>
      <c r="B968" s="121">
        <v>2008</v>
      </c>
      <c r="C968" s="122">
        <v>127818</v>
      </c>
      <c r="D968" s="122">
        <v>15868</v>
      </c>
      <c r="E968" s="122">
        <v>12074</v>
      </c>
      <c r="F968" s="122">
        <v>9074</v>
      </c>
      <c r="G968" s="122">
        <v>4889</v>
      </c>
      <c r="H968" s="122">
        <v>15004</v>
      </c>
      <c r="I968" s="123"/>
      <c r="J968" s="122">
        <v>30182</v>
      </c>
      <c r="K968" s="122">
        <v>3867</v>
      </c>
      <c r="L968" s="122">
        <v>3322</v>
      </c>
      <c r="M968" s="122">
        <v>2825</v>
      </c>
      <c r="N968" s="122">
        <v>1717</v>
      </c>
      <c r="O968" s="122">
        <v>2483</v>
      </c>
      <c r="P968" s="123"/>
    </row>
    <row r="969" spans="1:16" s="1" customFormat="1" x14ac:dyDescent="0.25">
      <c r="A969" s="14"/>
      <c r="B969" s="157" t="s">
        <v>3</v>
      </c>
      <c r="C969" s="114"/>
      <c r="D969" s="114"/>
      <c r="E969" s="114"/>
      <c r="F969" s="114"/>
      <c r="G969" s="114"/>
      <c r="H969" s="114"/>
      <c r="I969" s="114"/>
      <c r="J969" s="114"/>
      <c r="K969" s="114"/>
      <c r="L969" s="114"/>
      <c r="M969" s="114"/>
      <c r="N969" s="114"/>
      <c r="O969" s="114"/>
      <c r="P969" s="114"/>
    </row>
    <row r="970" spans="1:16" s="1" customFormat="1" x14ac:dyDescent="0.25">
      <c r="A970" s="14"/>
      <c r="B970" s="115" t="s">
        <v>104</v>
      </c>
      <c r="C970" s="115"/>
      <c r="D970" s="115"/>
      <c r="E970" s="115"/>
      <c r="F970" s="115"/>
      <c r="G970" s="115"/>
      <c r="H970" s="115"/>
      <c r="I970" s="115"/>
      <c r="J970" s="115"/>
      <c r="K970" s="115"/>
      <c r="L970" s="115"/>
      <c r="M970" s="115"/>
      <c r="N970" s="115"/>
      <c r="O970" s="115"/>
      <c r="P970" s="115"/>
    </row>
    <row r="971" spans="1:16" s="1" customFormat="1" x14ac:dyDescent="0.25">
      <c r="A971" s="14"/>
      <c r="B971" s="118">
        <v>2022</v>
      </c>
      <c r="C971" s="119">
        <v>95439</v>
      </c>
      <c r="D971" s="119">
        <v>14855</v>
      </c>
      <c r="E971" s="125"/>
      <c r="F971" s="126"/>
      <c r="G971" s="125"/>
      <c r="H971" s="119">
        <v>11406</v>
      </c>
      <c r="I971" s="123" t="s">
        <v>301</v>
      </c>
      <c r="J971" s="119">
        <v>3825</v>
      </c>
      <c r="K971" s="119">
        <v>302</v>
      </c>
      <c r="L971" s="125"/>
      <c r="M971" s="126"/>
      <c r="N971" s="125"/>
      <c r="O971" s="122" t="s">
        <v>159</v>
      </c>
      <c r="P971" s="120"/>
    </row>
    <row r="972" spans="1:16" s="1" customFormat="1" x14ac:dyDescent="0.25">
      <c r="A972" s="14"/>
      <c r="B972" s="121">
        <v>2021</v>
      </c>
      <c r="C972" s="122">
        <v>90551</v>
      </c>
      <c r="D972" s="122">
        <v>13265</v>
      </c>
      <c r="E972" s="122">
        <v>9764</v>
      </c>
      <c r="F972" s="127"/>
      <c r="G972" s="128"/>
      <c r="H972" s="122">
        <v>10610</v>
      </c>
      <c r="I972" s="123" t="s">
        <v>300</v>
      </c>
      <c r="J972" s="122">
        <v>3827</v>
      </c>
      <c r="K972" s="122">
        <v>281</v>
      </c>
      <c r="L972" s="122">
        <v>195</v>
      </c>
      <c r="M972" s="127"/>
      <c r="N972" s="128"/>
      <c r="O972" s="122">
        <v>509</v>
      </c>
      <c r="P972" s="123" t="s">
        <v>300</v>
      </c>
    </row>
    <row r="973" spans="1:16" s="1" customFormat="1" x14ac:dyDescent="0.25">
      <c r="A973" s="14"/>
      <c r="B973" s="121">
        <v>2020</v>
      </c>
      <c r="C973" s="122">
        <v>85894</v>
      </c>
      <c r="D973" s="122">
        <v>10356</v>
      </c>
      <c r="E973" s="122">
        <v>7614</v>
      </c>
      <c r="F973" s="122">
        <v>5600</v>
      </c>
      <c r="G973" s="128"/>
      <c r="H973" s="122">
        <v>9189</v>
      </c>
      <c r="I973" s="123"/>
      <c r="J973" s="122">
        <v>5412</v>
      </c>
      <c r="K973" s="122">
        <v>449</v>
      </c>
      <c r="L973" s="122">
        <v>207</v>
      </c>
      <c r="M973" s="122">
        <v>159</v>
      </c>
      <c r="N973" s="128"/>
      <c r="O973" s="122">
        <v>1755</v>
      </c>
      <c r="P973" s="123"/>
    </row>
    <row r="974" spans="1:16" s="1" customFormat="1" x14ac:dyDescent="0.25">
      <c r="A974" s="14"/>
      <c r="B974" s="121">
        <v>2019</v>
      </c>
      <c r="C974" s="122">
        <v>85378</v>
      </c>
      <c r="D974" s="122">
        <v>11365</v>
      </c>
      <c r="E974" s="122">
        <v>8149</v>
      </c>
      <c r="F974" s="122">
        <v>6108</v>
      </c>
      <c r="G974" s="128"/>
      <c r="H974" s="122">
        <v>10120</v>
      </c>
      <c r="I974" s="123"/>
      <c r="J974" s="122">
        <v>5555</v>
      </c>
      <c r="K974" s="122">
        <v>519</v>
      </c>
      <c r="L974" s="122">
        <v>381</v>
      </c>
      <c r="M974" s="122">
        <v>208</v>
      </c>
      <c r="N974" s="128"/>
      <c r="O974" s="122">
        <v>666</v>
      </c>
      <c r="P974" s="123"/>
    </row>
    <row r="975" spans="1:16" s="1" customFormat="1" x14ac:dyDescent="0.25">
      <c r="A975" s="14"/>
      <c r="B975" s="121">
        <v>2018</v>
      </c>
      <c r="C975" s="122">
        <v>84896</v>
      </c>
      <c r="D975" s="122">
        <v>12313</v>
      </c>
      <c r="E975" s="124">
        <v>9017</v>
      </c>
      <c r="F975" s="122">
        <v>6809</v>
      </c>
      <c r="G975" s="128"/>
      <c r="H975" s="122">
        <v>11259</v>
      </c>
      <c r="I975" s="123"/>
      <c r="J975" s="122">
        <v>5749</v>
      </c>
      <c r="K975" s="122">
        <v>653</v>
      </c>
      <c r="L975" s="122">
        <v>474</v>
      </c>
      <c r="M975" s="122">
        <v>375</v>
      </c>
      <c r="N975" s="128"/>
      <c r="O975" s="122">
        <v>706</v>
      </c>
      <c r="P975" s="123"/>
    </row>
    <row r="976" spans="1:16" s="1" customFormat="1" x14ac:dyDescent="0.25">
      <c r="A976" s="14"/>
      <c r="B976" s="121">
        <v>2017</v>
      </c>
      <c r="C976" s="122">
        <v>84445</v>
      </c>
      <c r="D976" s="122">
        <v>12919</v>
      </c>
      <c r="E976" s="122">
        <v>8482</v>
      </c>
      <c r="F976" s="124">
        <v>6190</v>
      </c>
      <c r="G976" s="122">
        <v>3637</v>
      </c>
      <c r="H976" s="122">
        <v>10703</v>
      </c>
      <c r="I976" s="123"/>
      <c r="J976" s="122">
        <v>5654</v>
      </c>
      <c r="K976" s="122">
        <v>641</v>
      </c>
      <c r="L976" s="122">
        <v>501</v>
      </c>
      <c r="M976" s="124">
        <v>396</v>
      </c>
      <c r="N976" s="122">
        <v>180</v>
      </c>
      <c r="O976" s="122">
        <v>569</v>
      </c>
      <c r="P976" s="123"/>
    </row>
    <row r="977" spans="1:16" s="1" customFormat="1" x14ac:dyDescent="0.25">
      <c r="A977" s="14"/>
      <c r="B977" s="121">
        <v>2016</v>
      </c>
      <c r="C977" s="122">
        <v>80879</v>
      </c>
      <c r="D977" s="122">
        <v>11864</v>
      </c>
      <c r="E977" s="122">
        <v>8123</v>
      </c>
      <c r="F977" s="124">
        <v>5758</v>
      </c>
      <c r="G977" s="122">
        <v>3241</v>
      </c>
      <c r="H977" s="122">
        <v>9842</v>
      </c>
      <c r="I977" s="123"/>
      <c r="J977" s="122">
        <v>5537</v>
      </c>
      <c r="K977" s="122">
        <v>572</v>
      </c>
      <c r="L977" s="122">
        <v>439</v>
      </c>
      <c r="M977" s="124">
        <v>366</v>
      </c>
      <c r="N977" s="122">
        <v>175</v>
      </c>
      <c r="O977" s="122">
        <v>518</v>
      </c>
      <c r="P977" s="123"/>
    </row>
    <row r="978" spans="1:16" s="1" customFormat="1" x14ac:dyDescent="0.25">
      <c r="A978" s="14"/>
      <c r="B978" s="121">
        <v>2015</v>
      </c>
      <c r="C978" s="122">
        <v>78518</v>
      </c>
      <c r="D978" s="122">
        <v>11527</v>
      </c>
      <c r="E978" s="122">
        <v>7693</v>
      </c>
      <c r="F978" s="122">
        <v>5799</v>
      </c>
      <c r="G978" s="122">
        <v>3249</v>
      </c>
      <c r="H978" s="122">
        <v>9738</v>
      </c>
      <c r="I978" s="123"/>
      <c r="J978" s="122">
        <v>5532</v>
      </c>
      <c r="K978" s="122">
        <v>534</v>
      </c>
      <c r="L978" s="122">
        <v>413</v>
      </c>
      <c r="M978" s="124">
        <v>337</v>
      </c>
      <c r="N978" s="122">
        <v>205</v>
      </c>
      <c r="O978" s="122">
        <v>531</v>
      </c>
      <c r="P978" s="123"/>
    </row>
    <row r="979" spans="1:16" s="1" customFormat="1" x14ac:dyDescent="0.25">
      <c r="A979" s="14"/>
      <c r="B979" s="121">
        <v>2014</v>
      </c>
      <c r="C979" s="122">
        <v>76300</v>
      </c>
      <c r="D979" s="122">
        <v>10028</v>
      </c>
      <c r="E979" s="122">
        <v>6592</v>
      </c>
      <c r="F979" s="122">
        <v>4803</v>
      </c>
      <c r="G979" s="122">
        <v>2659</v>
      </c>
      <c r="H979" s="122">
        <v>9613</v>
      </c>
      <c r="I979" s="123"/>
      <c r="J979" s="122">
        <v>5565</v>
      </c>
      <c r="K979" s="122">
        <v>556</v>
      </c>
      <c r="L979" s="122">
        <v>438</v>
      </c>
      <c r="M979" s="124">
        <v>347</v>
      </c>
      <c r="N979" s="122">
        <v>219</v>
      </c>
      <c r="O979" s="122">
        <v>593</v>
      </c>
      <c r="P979" s="123"/>
    </row>
    <row r="980" spans="1:16" s="1" customFormat="1" x14ac:dyDescent="0.25">
      <c r="A980" s="28"/>
      <c r="B980" s="121">
        <v>2013</v>
      </c>
      <c r="C980" s="122">
        <v>75267</v>
      </c>
      <c r="D980" s="122">
        <v>9064</v>
      </c>
      <c r="E980" s="122">
        <v>5915</v>
      </c>
      <c r="F980" s="122">
        <v>4283</v>
      </c>
      <c r="G980" s="122">
        <v>2487</v>
      </c>
      <c r="H980" s="122">
        <v>9702</v>
      </c>
      <c r="I980" s="123"/>
      <c r="J980" s="122">
        <v>5464</v>
      </c>
      <c r="K980" s="122">
        <v>887</v>
      </c>
      <c r="L980" s="122">
        <v>754</v>
      </c>
      <c r="M980" s="122">
        <v>651</v>
      </c>
      <c r="N980" s="122">
        <v>474</v>
      </c>
      <c r="O980" s="122">
        <v>492</v>
      </c>
      <c r="P980" s="123"/>
    </row>
    <row r="981" spans="1:16" s="1" customFormat="1" x14ac:dyDescent="0.25">
      <c r="A981" s="14"/>
      <c r="B981" s="121">
        <v>2012</v>
      </c>
      <c r="C981" s="122">
        <v>77720</v>
      </c>
      <c r="D981" s="122">
        <v>8866</v>
      </c>
      <c r="E981" s="122">
        <v>5682</v>
      </c>
      <c r="F981" s="122">
        <v>4106</v>
      </c>
      <c r="G981" s="122">
        <v>2402</v>
      </c>
      <c r="H981" s="122">
        <v>11493</v>
      </c>
      <c r="I981" s="123"/>
      <c r="J981" s="122">
        <v>5282</v>
      </c>
      <c r="K981" s="122">
        <v>360</v>
      </c>
      <c r="L981" s="122">
        <v>270</v>
      </c>
      <c r="M981" s="122">
        <v>215</v>
      </c>
      <c r="N981" s="122">
        <v>136</v>
      </c>
      <c r="O981" s="122">
        <v>713</v>
      </c>
      <c r="P981" s="123"/>
    </row>
    <row r="982" spans="1:16" s="1" customFormat="1" x14ac:dyDescent="0.25">
      <c r="A982" s="14"/>
      <c r="B982" s="121">
        <v>2011</v>
      </c>
      <c r="C982" s="122">
        <v>81878</v>
      </c>
      <c r="D982" s="122">
        <v>8981</v>
      </c>
      <c r="E982" s="122">
        <v>5581</v>
      </c>
      <c r="F982" s="122">
        <v>3854</v>
      </c>
      <c r="G982" s="122">
        <v>2100</v>
      </c>
      <c r="H982" s="122">
        <v>13207</v>
      </c>
      <c r="I982" s="123"/>
      <c r="J982" s="122">
        <v>5607</v>
      </c>
      <c r="K982" s="122">
        <v>388</v>
      </c>
      <c r="L982" s="122">
        <v>276</v>
      </c>
      <c r="M982" s="122">
        <v>212</v>
      </c>
      <c r="N982" s="122">
        <v>135</v>
      </c>
      <c r="O982" s="122">
        <v>646</v>
      </c>
      <c r="P982" s="123"/>
    </row>
    <row r="983" spans="1:16" s="1" customFormat="1" x14ac:dyDescent="0.25">
      <c r="A983" s="14"/>
      <c r="B983" s="121">
        <v>2010</v>
      </c>
      <c r="C983" s="122">
        <v>87311</v>
      </c>
      <c r="D983" s="122">
        <v>9235</v>
      </c>
      <c r="E983" s="122">
        <v>5777</v>
      </c>
      <c r="F983" s="122">
        <v>3829</v>
      </c>
      <c r="G983" s="122">
        <v>1985</v>
      </c>
      <c r="H983" s="122">
        <v>14594</v>
      </c>
      <c r="I983" s="123"/>
      <c r="J983" s="122">
        <v>6091</v>
      </c>
      <c r="K983" s="122">
        <v>994</v>
      </c>
      <c r="L983" s="122">
        <v>737</v>
      </c>
      <c r="M983" s="122">
        <v>597</v>
      </c>
      <c r="N983" s="122">
        <v>374</v>
      </c>
      <c r="O983" s="122">
        <v>847</v>
      </c>
      <c r="P983" s="123"/>
    </row>
    <row r="984" spans="1:16" s="1" customFormat="1" x14ac:dyDescent="0.25">
      <c r="A984" s="14"/>
      <c r="B984" s="121">
        <v>2009</v>
      </c>
      <c r="C984" s="122">
        <v>91975</v>
      </c>
      <c r="D984" s="122">
        <v>9214</v>
      </c>
      <c r="E984" s="122">
        <v>6113</v>
      </c>
      <c r="F984" s="122">
        <v>4144</v>
      </c>
      <c r="G984" s="122">
        <v>2061</v>
      </c>
      <c r="H984" s="122">
        <v>13577</v>
      </c>
      <c r="I984" s="123"/>
      <c r="J984" s="122">
        <v>5579</v>
      </c>
      <c r="K984" s="122">
        <v>598</v>
      </c>
      <c r="L984" s="122">
        <v>430</v>
      </c>
      <c r="M984" s="122">
        <v>312</v>
      </c>
      <c r="N984" s="122">
        <v>186</v>
      </c>
      <c r="O984" s="122">
        <v>797</v>
      </c>
      <c r="P984" s="123"/>
    </row>
    <row r="985" spans="1:16" s="1" customFormat="1" x14ac:dyDescent="0.25">
      <c r="A985" s="14"/>
      <c r="B985" s="121">
        <v>2008</v>
      </c>
      <c r="C985" s="122">
        <v>95817</v>
      </c>
      <c r="D985" s="122">
        <v>11897</v>
      </c>
      <c r="E985" s="122">
        <v>8348</v>
      </c>
      <c r="F985" s="122">
        <v>5746</v>
      </c>
      <c r="G985" s="122">
        <v>2655</v>
      </c>
      <c r="H985" s="122">
        <v>12997</v>
      </c>
      <c r="I985" s="123"/>
      <c r="J985" s="122">
        <v>5687</v>
      </c>
      <c r="K985" s="122">
        <v>730</v>
      </c>
      <c r="L985" s="122">
        <v>474</v>
      </c>
      <c r="M985" s="122">
        <v>365</v>
      </c>
      <c r="N985" s="122">
        <v>204</v>
      </c>
      <c r="O985" s="122">
        <v>606</v>
      </c>
      <c r="P985" s="123"/>
    </row>
    <row r="986" spans="1:16" s="1" customFormat="1" x14ac:dyDescent="0.25">
      <c r="A986" s="14"/>
      <c r="B986" s="115" t="s">
        <v>105</v>
      </c>
      <c r="C986" s="115"/>
      <c r="D986" s="115"/>
      <c r="E986" s="115"/>
      <c r="F986" s="115"/>
      <c r="G986" s="115"/>
      <c r="H986" s="115"/>
      <c r="I986" s="115"/>
      <c r="J986" s="115"/>
      <c r="K986" s="115"/>
      <c r="L986" s="115"/>
      <c r="M986" s="115"/>
      <c r="N986" s="115"/>
      <c r="O986" s="115"/>
      <c r="P986" s="115"/>
    </row>
    <row r="987" spans="1:16" s="1" customFormat="1" x14ac:dyDescent="0.25">
      <c r="A987" s="14"/>
      <c r="B987" s="118">
        <v>2022</v>
      </c>
      <c r="C987" s="119">
        <v>53746</v>
      </c>
      <c r="D987" s="119">
        <v>4855</v>
      </c>
      <c r="E987" s="125"/>
      <c r="F987" s="126"/>
      <c r="G987" s="125"/>
      <c r="H987" s="119">
        <v>2045</v>
      </c>
      <c r="I987" s="123" t="s">
        <v>301</v>
      </c>
      <c r="J987" s="119">
        <v>39091</v>
      </c>
      <c r="K987" s="119">
        <v>3963</v>
      </c>
      <c r="L987" s="125"/>
      <c r="M987" s="126"/>
      <c r="N987" s="125"/>
      <c r="O987" s="122" t="s">
        <v>159</v>
      </c>
      <c r="P987" s="120"/>
    </row>
    <row r="988" spans="1:16" s="1" customFormat="1" x14ac:dyDescent="0.25">
      <c r="A988" s="14"/>
      <c r="B988" s="121">
        <v>2021</v>
      </c>
      <c r="C988" s="122">
        <v>50989</v>
      </c>
      <c r="D988" s="122">
        <v>4699</v>
      </c>
      <c r="E988" s="122">
        <v>4426</v>
      </c>
      <c r="F988" s="127"/>
      <c r="G988" s="128"/>
      <c r="H988" s="122">
        <v>2315</v>
      </c>
      <c r="I988" s="123" t="s">
        <v>300</v>
      </c>
      <c r="J988" s="122">
        <v>37150</v>
      </c>
      <c r="K988" s="122">
        <v>3763</v>
      </c>
      <c r="L988" s="122">
        <v>3395</v>
      </c>
      <c r="M988" s="127"/>
      <c r="N988" s="128"/>
      <c r="O988" s="122">
        <v>2273</v>
      </c>
      <c r="P988" s="123" t="s">
        <v>300</v>
      </c>
    </row>
    <row r="989" spans="1:16" s="1" customFormat="1" x14ac:dyDescent="0.25">
      <c r="A989" s="14"/>
      <c r="B989" s="121">
        <v>2020</v>
      </c>
      <c r="C989" s="122">
        <v>48211</v>
      </c>
      <c r="D989" s="122">
        <v>4308</v>
      </c>
      <c r="E989" s="122">
        <v>4045</v>
      </c>
      <c r="F989" s="122">
        <v>3741</v>
      </c>
      <c r="G989" s="128"/>
      <c r="H989" s="122">
        <v>1972</v>
      </c>
      <c r="I989" s="123"/>
      <c r="J989" s="122">
        <v>35267</v>
      </c>
      <c r="K989" s="122">
        <v>3259</v>
      </c>
      <c r="L989" s="122">
        <v>2960</v>
      </c>
      <c r="M989" s="122">
        <v>2657</v>
      </c>
      <c r="N989" s="128"/>
      <c r="O989" s="122">
        <v>1890</v>
      </c>
      <c r="P989" s="123"/>
    </row>
    <row r="990" spans="1:16" s="1" customFormat="1" x14ac:dyDescent="0.25">
      <c r="A990" s="14"/>
      <c r="B990" s="121">
        <v>2019</v>
      </c>
      <c r="C990" s="122">
        <v>46508</v>
      </c>
      <c r="D990" s="122">
        <v>4911</v>
      </c>
      <c r="E990" s="122">
        <v>4587</v>
      </c>
      <c r="F990" s="122">
        <v>4241</v>
      </c>
      <c r="G990" s="128"/>
      <c r="H990" s="122">
        <v>2120</v>
      </c>
      <c r="I990" s="123"/>
      <c r="J990" s="122">
        <v>34543</v>
      </c>
      <c r="K990" s="122">
        <v>4118</v>
      </c>
      <c r="L990" s="122">
        <v>3705</v>
      </c>
      <c r="M990" s="122">
        <v>3316</v>
      </c>
      <c r="N990" s="128"/>
      <c r="O990" s="122">
        <v>2118</v>
      </c>
      <c r="P990" s="123"/>
    </row>
    <row r="991" spans="1:16" s="1" customFormat="1" x14ac:dyDescent="0.25">
      <c r="A991" s="14"/>
      <c r="B991" s="121">
        <v>2018</v>
      </c>
      <c r="C991" s="122">
        <v>43570</v>
      </c>
      <c r="D991" s="122">
        <v>4655</v>
      </c>
      <c r="E991" s="124">
        <v>4331</v>
      </c>
      <c r="F991" s="122">
        <v>4001</v>
      </c>
      <c r="G991" s="128"/>
      <c r="H991" s="122">
        <v>2044</v>
      </c>
      <c r="I991" s="123"/>
      <c r="J991" s="122">
        <v>32237</v>
      </c>
      <c r="K991" s="122">
        <v>3563</v>
      </c>
      <c r="L991" s="122">
        <v>3243</v>
      </c>
      <c r="M991" s="122">
        <v>2891</v>
      </c>
      <c r="N991" s="128"/>
      <c r="O991" s="122">
        <v>1873</v>
      </c>
      <c r="P991" s="123"/>
    </row>
    <row r="992" spans="1:16" s="1" customFormat="1" x14ac:dyDescent="0.25">
      <c r="A992" s="14"/>
      <c r="B992" s="121">
        <v>2017</v>
      </c>
      <c r="C992" s="122">
        <v>41172</v>
      </c>
      <c r="D992" s="122">
        <v>4104</v>
      </c>
      <c r="E992" s="122">
        <v>3840</v>
      </c>
      <c r="F992" s="124">
        <v>3532</v>
      </c>
      <c r="G992" s="122">
        <v>2901</v>
      </c>
      <c r="H992" s="122">
        <v>2058</v>
      </c>
      <c r="I992" s="123"/>
      <c r="J992" s="122">
        <v>30687</v>
      </c>
      <c r="K992" s="122">
        <v>3307</v>
      </c>
      <c r="L992" s="122">
        <v>3012</v>
      </c>
      <c r="M992" s="124">
        <v>2683</v>
      </c>
      <c r="N992" s="122">
        <v>2074</v>
      </c>
      <c r="O992" s="122">
        <v>1846</v>
      </c>
      <c r="P992" s="123"/>
    </row>
    <row r="993" spans="1:16" s="1" customFormat="1" x14ac:dyDescent="0.25">
      <c r="A993" s="14"/>
      <c r="B993" s="121">
        <v>2016</v>
      </c>
      <c r="C993" s="122">
        <v>39319</v>
      </c>
      <c r="D993" s="122">
        <v>3664</v>
      </c>
      <c r="E993" s="122">
        <v>3441</v>
      </c>
      <c r="F993" s="124">
        <v>3131</v>
      </c>
      <c r="G993" s="122">
        <v>2592</v>
      </c>
      <c r="H993" s="122">
        <v>2136</v>
      </c>
      <c r="I993" s="123"/>
      <c r="J993" s="122">
        <v>29411</v>
      </c>
      <c r="K993" s="122">
        <v>2987</v>
      </c>
      <c r="L993" s="122">
        <v>2735</v>
      </c>
      <c r="M993" s="124">
        <v>2419</v>
      </c>
      <c r="N993" s="122">
        <v>1863</v>
      </c>
      <c r="O993" s="122">
        <v>1956</v>
      </c>
      <c r="P993" s="123"/>
    </row>
    <row r="994" spans="1:16" s="1" customFormat="1" x14ac:dyDescent="0.25">
      <c r="A994" s="14"/>
      <c r="B994" s="121">
        <v>2015</v>
      </c>
      <c r="C994" s="122">
        <v>38187</v>
      </c>
      <c r="D994" s="122">
        <v>3677</v>
      </c>
      <c r="E994" s="122">
        <v>3383</v>
      </c>
      <c r="F994" s="122">
        <v>3074</v>
      </c>
      <c r="G994" s="122">
        <v>2456</v>
      </c>
      <c r="H994" s="122">
        <v>2391</v>
      </c>
      <c r="I994" s="123"/>
      <c r="J994" s="122">
        <v>28678</v>
      </c>
      <c r="K994" s="122">
        <v>3055</v>
      </c>
      <c r="L994" s="122">
        <v>2761</v>
      </c>
      <c r="M994" s="124">
        <v>2429</v>
      </c>
      <c r="N994" s="122">
        <v>1809</v>
      </c>
      <c r="O994" s="122">
        <v>2126</v>
      </c>
      <c r="P994" s="123"/>
    </row>
    <row r="995" spans="1:16" s="1" customFormat="1" x14ac:dyDescent="0.25">
      <c r="A995" s="14"/>
      <c r="B995" s="121">
        <v>2014</v>
      </c>
      <c r="C995" s="122">
        <v>37058</v>
      </c>
      <c r="D995" s="122">
        <v>3732</v>
      </c>
      <c r="E995" s="122">
        <v>3448</v>
      </c>
      <c r="F995" s="122">
        <v>3087</v>
      </c>
      <c r="G995" s="122">
        <v>2409</v>
      </c>
      <c r="H995" s="122">
        <v>2405</v>
      </c>
      <c r="I995" s="123"/>
      <c r="J995" s="122">
        <v>27751</v>
      </c>
      <c r="K995" s="122">
        <v>3120</v>
      </c>
      <c r="L995" s="122">
        <v>2848</v>
      </c>
      <c r="M995" s="124">
        <v>2438</v>
      </c>
      <c r="N995" s="122">
        <v>1803</v>
      </c>
      <c r="O995" s="122">
        <v>2084</v>
      </c>
      <c r="P995" s="123"/>
    </row>
    <row r="996" spans="1:16" s="1" customFormat="1" x14ac:dyDescent="0.25">
      <c r="A996" s="28"/>
      <c r="B996" s="121">
        <v>2013</v>
      </c>
      <c r="C996" s="122">
        <v>35859</v>
      </c>
      <c r="D996" s="122">
        <v>3535</v>
      </c>
      <c r="E996" s="122">
        <v>3320</v>
      </c>
      <c r="F996" s="122">
        <v>3012</v>
      </c>
      <c r="G996" s="122">
        <v>2340</v>
      </c>
      <c r="H996" s="122">
        <v>2388</v>
      </c>
      <c r="I996" s="123"/>
      <c r="J996" s="122">
        <v>26826</v>
      </c>
      <c r="K996" s="122">
        <v>2960</v>
      </c>
      <c r="L996" s="122">
        <v>2709</v>
      </c>
      <c r="M996" s="122">
        <v>2364</v>
      </c>
      <c r="N996" s="122">
        <v>1747</v>
      </c>
      <c r="O996" s="122">
        <v>2055</v>
      </c>
      <c r="P996" s="123"/>
    </row>
    <row r="997" spans="1:16" s="1" customFormat="1" x14ac:dyDescent="0.25">
      <c r="A997" s="14"/>
      <c r="B997" s="121">
        <v>2012</v>
      </c>
      <c r="C997" s="122">
        <v>35008</v>
      </c>
      <c r="D997" s="122">
        <v>2823</v>
      </c>
      <c r="E997" s="122">
        <v>2597</v>
      </c>
      <c r="F997" s="122">
        <v>2332</v>
      </c>
      <c r="G997" s="122">
        <v>1782</v>
      </c>
      <c r="H997" s="122">
        <v>2665</v>
      </c>
      <c r="I997" s="123"/>
      <c r="J997" s="122">
        <v>26302</v>
      </c>
      <c r="K997" s="122">
        <v>2386</v>
      </c>
      <c r="L997" s="122">
        <v>2151</v>
      </c>
      <c r="M997" s="122">
        <v>1896</v>
      </c>
      <c r="N997" s="122">
        <v>1355</v>
      </c>
      <c r="O997" s="122">
        <v>2457</v>
      </c>
      <c r="P997" s="123"/>
    </row>
    <row r="998" spans="1:16" s="1" customFormat="1" x14ac:dyDescent="0.25">
      <c r="A998" s="14"/>
      <c r="B998" s="121">
        <v>2011</v>
      </c>
      <c r="C998" s="122">
        <v>35160</v>
      </c>
      <c r="D998" s="122">
        <v>3589</v>
      </c>
      <c r="E998" s="122">
        <v>3342</v>
      </c>
      <c r="F998" s="122">
        <v>2950</v>
      </c>
      <c r="G998" s="122">
        <v>2209</v>
      </c>
      <c r="H998" s="122">
        <v>2860</v>
      </c>
      <c r="I998" s="123"/>
      <c r="J998" s="122">
        <v>26695</v>
      </c>
      <c r="K998" s="122">
        <v>2924</v>
      </c>
      <c r="L998" s="122">
        <v>2634</v>
      </c>
      <c r="M998" s="122">
        <v>2250</v>
      </c>
      <c r="N998" s="122">
        <v>1607</v>
      </c>
      <c r="O998" s="122">
        <v>2692</v>
      </c>
      <c r="P998" s="123"/>
    </row>
    <row r="999" spans="1:16" s="1" customFormat="1" x14ac:dyDescent="0.25">
      <c r="A999" s="14"/>
      <c r="B999" s="121">
        <v>2010</v>
      </c>
      <c r="C999" s="122">
        <v>34084</v>
      </c>
      <c r="D999" s="122">
        <v>3132</v>
      </c>
      <c r="E999" s="122">
        <v>2939</v>
      </c>
      <c r="F999" s="122">
        <v>2618</v>
      </c>
      <c r="G999" s="122">
        <v>1904</v>
      </c>
      <c r="H999" s="122">
        <v>2509</v>
      </c>
      <c r="I999" s="123"/>
      <c r="J999" s="122">
        <v>26283</v>
      </c>
      <c r="K999" s="122">
        <v>2889</v>
      </c>
      <c r="L999" s="122">
        <v>2533</v>
      </c>
      <c r="M999" s="122">
        <v>2148</v>
      </c>
      <c r="N999" s="122">
        <v>1429</v>
      </c>
      <c r="O999" s="122">
        <v>2469</v>
      </c>
      <c r="P999" s="123"/>
    </row>
    <row r="1000" spans="1:16" s="1" customFormat="1" x14ac:dyDescent="0.25">
      <c r="A1000" s="14"/>
      <c r="B1000" s="121">
        <v>2009</v>
      </c>
      <c r="C1000" s="122">
        <v>33389</v>
      </c>
      <c r="D1000" s="122">
        <v>3421</v>
      </c>
      <c r="E1000" s="122">
        <v>3176</v>
      </c>
      <c r="F1000" s="122">
        <v>2813</v>
      </c>
      <c r="G1000" s="122">
        <v>1954</v>
      </c>
      <c r="H1000" s="122">
        <v>2322</v>
      </c>
      <c r="I1000" s="123"/>
      <c r="J1000" s="122">
        <v>25487</v>
      </c>
      <c r="K1000" s="122">
        <v>2895</v>
      </c>
      <c r="L1000" s="122">
        <v>2604</v>
      </c>
      <c r="M1000" s="122">
        <v>2204</v>
      </c>
      <c r="N1000" s="122">
        <v>1404</v>
      </c>
      <c r="O1000" s="122">
        <v>2071</v>
      </c>
      <c r="P1000" s="123"/>
    </row>
    <row r="1001" spans="1:16" s="1" customFormat="1" x14ac:dyDescent="0.25">
      <c r="A1001" s="14"/>
      <c r="B1001" s="121">
        <v>2008</v>
      </c>
      <c r="C1001" s="122">
        <v>32001</v>
      </c>
      <c r="D1001" s="122">
        <v>3971</v>
      </c>
      <c r="E1001" s="122">
        <v>3726</v>
      </c>
      <c r="F1001" s="122">
        <v>3328</v>
      </c>
      <c r="G1001" s="122">
        <v>2234</v>
      </c>
      <c r="H1001" s="122">
        <v>2007</v>
      </c>
      <c r="I1001" s="123"/>
      <c r="J1001" s="122">
        <v>24495</v>
      </c>
      <c r="K1001" s="122">
        <v>3137</v>
      </c>
      <c r="L1001" s="122">
        <v>2848</v>
      </c>
      <c r="M1001" s="122">
        <v>2460</v>
      </c>
      <c r="N1001" s="122">
        <v>1513</v>
      </c>
      <c r="O1001" s="122">
        <v>1877</v>
      </c>
      <c r="P1001" s="123"/>
    </row>
    <row r="1002" spans="1:16" s="1" customFormat="1" x14ac:dyDescent="0.25">
      <c r="A1002" s="14"/>
      <c r="B1002" s="157" t="s">
        <v>30</v>
      </c>
      <c r="C1002" s="114"/>
      <c r="D1002" s="114"/>
      <c r="E1002" s="114"/>
      <c r="F1002" s="114"/>
      <c r="G1002" s="114"/>
      <c r="H1002" s="114"/>
      <c r="I1002" s="114"/>
      <c r="J1002" s="114"/>
      <c r="K1002" s="114"/>
      <c r="L1002" s="114"/>
      <c r="M1002" s="114"/>
      <c r="N1002" s="114"/>
      <c r="O1002" s="114"/>
      <c r="P1002" s="114"/>
    </row>
    <row r="1003" spans="1:16" s="1" customFormat="1" x14ac:dyDescent="0.25">
      <c r="A1003" s="14"/>
      <c r="B1003" s="115" t="s">
        <v>106</v>
      </c>
      <c r="C1003" s="115"/>
      <c r="D1003" s="115"/>
      <c r="E1003" s="115"/>
      <c r="F1003" s="115"/>
      <c r="G1003" s="115"/>
      <c r="H1003" s="115"/>
      <c r="I1003" s="115"/>
      <c r="J1003" s="115"/>
      <c r="K1003" s="115"/>
      <c r="L1003" s="115"/>
      <c r="M1003" s="115"/>
      <c r="N1003" s="115"/>
      <c r="O1003" s="115"/>
      <c r="P1003" s="115"/>
    </row>
    <row r="1004" spans="1:16" s="1" customFormat="1" x14ac:dyDescent="0.25">
      <c r="A1004" s="14"/>
      <c r="B1004" s="118">
        <v>2022</v>
      </c>
      <c r="C1004" s="119">
        <v>47268</v>
      </c>
      <c r="D1004" s="119">
        <v>5996</v>
      </c>
      <c r="E1004" s="125"/>
      <c r="F1004" s="126"/>
      <c r="G1004" s="125"/>
      <c r="H1004" s="119">
        <v>4131</v>
      </c>
      <c r="I1004" s="123" t="s">
        <v>301</v>
      </c>
      <c r="J1004" s="119">
        <v>13434</v>
      </c>
      <c r="K1004" s="119">
        <v>1220</v>
      </c>
      <c r="L1004" s="125"/>
      <c r="M1004" s="126"/>
      <c r="N1004" s="125"/>
      <c r="O1004" s="122" t="s">
        <v>159</v>
      </c>
      <c r="P1004" s="120"/>
    </row>
    <row r="1005" spans="1:16" s="1" customFormat="1" x14ac:dyDescent="0.25">
      <c r="A1005" s="14"/>
      <c r="B1005" s="121">
        <v>2021</v>
      </c>
      <c r="C1005" s="122">
        <v>44826</v>
      </c>
      <c r="D1005" s="122">
        <v>5528</v>
      </c>
      <c r="E1005" s="122">
        <v>4354</v>
      </c>
      <c r="F1005" s="127"/>
      <c r="G1005" s="128"/>
      <c r="H1005" s="122">
        <v>3733</v>
      </c>
      <c r="I1005" s="123" t="s">
        <v>300</v>
      </c>
      <c r="J1005" s="122">
        <v>12846</v>
      </c>
      <c r="K1005" s="122">
        <v>1207</v>
      </c>
      <c r="L1005" s="122">
        <v>1074</v>
      </c>
      <c r="M1005" s="127"/>
      <c r="N1005" s="128"/>
      <c r="O1005" s="122">
        <v>778</v>
      </c>
      <c r="P1005" s="123" t="s">
        <v>300</v>
      </c>
    </row>
    <row r="1006" spans="1:16" s="1" customFormat="1" x14ac:dyDescent="0.25">
      <c r="A1006" s="14"/>
      <c r="B1006" s="115" t="s">
        <v>107</v>
      </c>
      <c r="C1006" s="115"/>
      <c r="D1006" s="115"/>
      <c r="E1006" s="115"/>
      <c r="F1006" s="115"/>
      <c r="G1006" s="115"/>
      <c r="H1006" s="115"/>
      <c r="I1006" s="115"/>
      <c r="J1006" s="115"/>
      <c r="K1006" s="115"/>
      <c r="L1006" s="115"/>
      <c r="M1006" s="115"/>
      <c r="N1006" s="115"/>
      <c r="O1006" s="115"/>
      <c r="P1006" s="115"/>
    </row>
    <row r="1007" spans="1:16" s="1" customFormat="1" x14ac:dyDescent="0.25">
      <c r="A1007" s="14"/>
      <c r="B1007" s="118">
        <v>2022</v>
      </c>
      <c r="C1007" s="119">
        <v>20867</v>
      </c>
      <c r="D1007" s="119">
        <v>2484</v>
      </c>
      <c r="E1007" s="125"/>
      <c r="F1007" s="126"/>
      <c r="G1007" s="125"/>
      <c r="H1007" s="119">
        <v>1905</v>
      </c>
      <c r="I1007" s="123" t="s">
        <v>301</v>
      </c>
      <c r="J1007" s="119">
        <v>5496</v>
      </c>
      <c r="K1007" s="119">
        <v>477</v>
      </c>
      <c r="L1007" s="125"/>
      <c r="M1007" s="126"/>
      <c r="N1007" s="125"/>
      <c r="O1007" s="122" t="s">
        <v>159</v>
      </c>
      <c r="P1007" s="120"/>
    </row>
    <row r="1008" spans="1:16" s="1" customFormat="1" x14ac:dyDescent="0.25">
      <c r="A1008" s="14"/>
      <c r="B1008" s="121">
        <v>2021</v>
      </c>
      <c r="C1008" s="122">
        <v>20016</v>
      </c>
      <c r="D1008" s="122">
        <v>2275</v>
      </c>
      <c r="E1008" s="122">
        <v>1770</v>
      </c>
      <c r="F1008" s="127"/>
      <c r="G1008" s="128"/>
      <c r="H1008" s="122">
        <v>1713</v>
      </c>
      <c r="I1008" s="123" t="s">
        <v>300</v>
      </c>
      <c r="J1008" s="122">
        <v>5274</v>
      </c>
      <c r="K1008" s="122">
        <v>483</v>
      </c>
      <c r="L1008" s="122">
        <v>430</v>
      </c>
      <c r="M1008" s="127"/>
      <c r="N1008" s="128"/>
      <c r="O1008" s="122">
        <v>306</v>
      </c>
      <c r="P1008" s="123" t="s">
        <v>300</v>
      </c>
    </row>
    <row r="1009" spans="1:16" s="1" customFormat="1" x14ac:dyDescent="0.25">
      <c r="A1009" s="14"/>
      <c r="B1009" s="115" t="s">
        <v>335</v>
      </c>
      <c r="C1009" s="115"/>
      <c r="D1009" s="115"/>
      <c r="E1009" s="115"/>
      <c r="F1009" s="115"/>
      <c r="G1009" s="115"/>
      <c r="H1009" s="115"/>
      <c r="I1009" s="115"/>
      <c r="J1009" s="115"/>
      <c r="K1009" s="115"/>
      <c r="L1009" s="115"/>
      <c r="M1009" s="115"/>
      <c r="N1009" s="115"/>
      <c r="O1009" s="115"/>
      <c r="P1009" s="115"/>
    </row>
    <row r="1010" spans="1:16" s="1" customFormat="1" x14ac:dyDescent="0.25">
      <c r="A1010" s="14"/>
      <c r="B1010" s="118">
        <v>2022</v>
      </c>
      <c r="C1010" s="119">
        <v>8486</v>
      </c>
      <c r="D1010" s="119">
        <v>1068</v>
      </c>
      <c r="E1010" s="125"/>
      <c r="F1010" s="126"/>
      <c r="G1010" s="125"/>
      <c r="H1010" s="119">
        <v>783</v>
      </c>
      <c r="I1010" s="123" t="s">
        <v>301</v>
      </c>
      <c r="J1010" s="119">
        <v>2373</v>
      </c>
      <c r="K1010" s="119">
        <v>217</v>
      </c>
      <c r="L1010" s="125"/>
      <c r="M1010" s="126"/>
      <c r="N1010" s="125"/>
      <c r="O1010" s="122" t="s">
        <v>159</v>
      </c>
      <c r="P1010" s="120"/>
    </row>
    <row r="1011" spans="1:16" s="1" customFormat="1" x14ac:dyDescent="0.25">
      <c r="A1011" s="14"/>
      <c r="B1011" s="121">
        <v>2021</v>
      </c>
      <c r="C1011" s="122">
        <v>8046</v>
      </c>
      <c r="D1011" s="122">
        <v>930</v>
      </c>
      <c r="E1011" s="122">
        <v>754</v>
      </c>
      <c r="F1011" s="127"/>
      <c r="G1011" s="128"/>
      <c r="H1011" s="122">
        <v>703</v>
      </c>
      <c r="I1011" s="123" t="s">
        <v>300</v>
      </c>
      <c r="J1011" s="122">
        <v>2285</v>
      </c>
      <c r="K1011" s="122">
        <v>229</v>
      </c>
      <c r="L1011" s="122">
        <v>204</v>
      </c>
      <c r="M1011" s="127"/>
      <c r="N1011" s="128"/>
      <c r="O1011" s="122">
        <v>156</v>
      </c>
      <c r="P1011" s="123" t="s">
        <v>300</v>
      </c>
    </row>
    <row r="1012" spans="1:16" s="1" customFormat="1" x14ac:dyDescent="0.25">
      <c r="A1012" s="14"/>
      <c r="B1012" s="115" t="s">
        <v>334</v>
      </c>
      <c r="C1012" s="115"/>
      <c r="D1012" s="115"/>
      <c r="E1012" s="115"/>
      <c r="F1012" s="115"/>
      <c r="G1012" s="115"/>
      <c r="H1012" s="115"/>
      <c r="I1012" s="115"/>
      <c r="J1012" s="115"/>
      <c r="K1012" s="115"/>
      <c r="L1012" s="115"/>
      <c r="M1012" s="115"/>
      <c r="N1012" s="115"/>
      <c r="O1012" s="115"/>
      <c r="P1012" s="115"/>
    </row>
    <row r="1013" spans="1:16" s="1" customFormat="1" x14ac:dyDescent="0.25">
      <c r="A1013" s="14"/>
      <c r="B1013" s="118">
        <v>2022</v>
      </c>
      <c r="C1013" s="119">
        <v>47258</v>
      </c>
      <c r="D1013" s="119">
        <v>6635</v>
      </c>
      <c r="E1013" s="125"/>
      <c r="F1013" s="126"/>
      <c r="G1013" s="125"/>
      <c r="H1013" s="119">
        <v>4239</v>
      </c>
      <c r="I1013" s="123" t="s">
        <v>301</v>
      </c>
      <c r="J1013" s="119">
        <v>14602</v>
      </c>
      <c r="K1013" s="119">
        <v>1588</v>
      </c>
      <c r="L1013" s="125"/>
      <c r="M1013" s="126"/>
      <c r="N1013" s="125"/>
      <c r="O1013" s="122" t="s">
        <v>159</v>
      </c>
      <c r="P1013" s="120"/>
    </row>
    <row r="1014" spans="1:16" s="1" customFormat="1" x14ac:dyDescent="0.25">
      <c r="A1014" s="14"/>
      <c r="B1014" s="121">
        <v>2021</v>
      </c>
      <c r="C1014" s="122">
        <v>44745</v>
      </c>
      <c r="D1014" s="122">
        <v>5973</v>
      </c>
      <c r="E1014" s="122">
        <v>4770</v>
      </c>
      <c r="F1014" s="127"/>
      <c r="G1014" s="128"/>
      <c r="H1014" s="122">
        <v>4431</v>
      </c>
      <c r="I1014" s="123" t="s">
        <v>300</v>
      </c>
      <c r="J1014" s="122">
        <v>13956</v>
      </c>
      <c r="K1014" s="122">
        <v>1429</v>
      </c>
      <c r="L1014" s="122">
        <v>1272</v>
      </c>
      <c r="M1014" s="127"/>
      <c r="N1014" s="128"/>
      <c r="O1014" s="122">
        <v>1049</v>
      </c>
      <c r="P1014" s="123" t="s">
        <v>300</v>
      </c>
    </row>
    <row r="1015" spans="1:16" s="1" customFormat="1" x14ac:dyDescent="0.25">
      <c r="A1015" s="14"/>
      <c r="B1015" s="115" t="s">
        <v>333</v>
      </c>
      <c r="C1015" s="115"/>
      <c r="D1015" s="115"/>
      <c r="E1015" s="115"/>
      <c r="F1015" s="115"/>
      <c r="G1015" s="115"/>
      <c r="H1015" s="115"/>
      <c r="I1015" s="115"/>
      <c r="J1015" s="115"/>
      <c r="K1015" s="115"/>
      <c r="L1015" s="115"/>
      <c r="M1015" s="115"/>
      <c r="N1015" s="115"/>
      <c r="O1015" s="115"/>
      <c r="P1015" s="115"/>
    </row>
    <row r="1016" spans="1:16" s="1" customFormat="1" x14ac:dyDescent="0.25">
      <c r="A1016" s="14"/>
      <c r="B1016" s="118">
        <v>2022</v>
      </c>
      <c r="C1016" s="119">
        <v>9085</v>
      </c>
      <c r="D1016" s="119">
        <v>1337</v>
      </c>
      <c r="E1016" s="125"/>
      <c r="F1016" s="126"/>
      <c r="G1016" s="125"/>
      <c r="H1016" s="119">
        <v>836</v>
      </c>
      <c r="I1016" s="123" t="s">
        <v>301</v>
      </c>
      <c r="J1016" s="119">
        <v>2471</v>
      </c>
      <c r="K1016" s="119">
        <v>315</v>
      </c>
      <c r="L1016" s="125"/>
      <c r="M1016" s="126"/>
      <c r="N1016" s="125"/>
      <c r="O1016" s="122" t="s">
        <v>159</v>
      </c>
      <c r="P1016" s="120"/>
    </row>
    <row r="1017" spans="1:16" s="1" customFormat="1" x14ac:dyDescent="0.25">
      <c r="A1017" s="14"/>
      <c r="B1017" s="121">
        <v>2021</v>
      </c>
      <c r="C1017" s="122">
        <v>8578</v>
      </c>
      <c r="D1017" s="122">
        <v>1181</v>
      </c>
      <c r="E1017" s="122">
        <v>902</v>
      </c>
      <c r="F1017" s="127"/>
      <c r="G1017" s="128"/>
      <c r="H1017" s="122">
        <v>883</v>
      </c>
      <c r="I1017" s="123" t="s">
        <v>300</v>
      </c>
      <c r="J1017" s="122">
        <v>2293</v>
      </c>
      <c r="K1017" s="122">
        <v>210</v>
      </c>
      <c r="L1017" s="122">
        <v>184</v>
      </c>
      <c r="M1017" s="127"/>
      <c r="N1017" s="128"/>
      <c r="O1017" s="122">
        <v>179</v>
      </c>
      <c r="P1017" s="123" t="s">
        <v>300</v>
      </c>
    </row>
    <row r="1018" spans="1:16" s="1" customFormat="1" x14ac:dyDescent="0.25">
      <c r="A1018" s="14"/>
      <c r="B1018" s="115" t="s">
        <v>108</v>
      </c>
      <c r="C1018" s="115"/>
      <c r="D1018" s="115"/>
      <c r="E1018" s="115"/>
      <c r="F1018" s="115"/>
      <c r="G1018" s="115"/>
      <c r="H1018" s="115"/>
      <c r="I1018" s="115"/>
      <c r="J1018" s="115"/>
      <c r="K1018" s="115"/>
      <c r="L1018" s="115"/>
      <c r="M1018" s="115"/>
      <c r="N1018" s="115"/>
      <c r="O1018" s="115"/>
      <c r="P1018" s="115"/>
    </row>
    <row r="1019" spans="1:16" s="1" customFormat="1" x14ac:dyDescent="0.25">
      <c r="A1019" s="14"/>
      <c r="B1019" s="118">
        <v>2022</v>
      </c>
      <c r="C1019" s="119">
        <v>4631</v>
      </c>
      <c r="D1019" s="119">
        <v>539</v>
      </c>
      <c r="E1019" s="125"/>
      <c r="F1019" s="126"/>
      <c r="G1019" s="125"/>
      <c r="H1019" s="119">
        <v>425</v>
      </c>
      <c r="I1019" s="123" t="s">
        <v>301</v>
      </c>
      <c r="J1019" s="119">
        <v>1373</v>
      </c>
      <c r="K1019" s="119">
        <v>127</v>
      </c>
      <c r="L1019" s="125"/>
      <c r="M1019" s="126"/>
      <c r="N1019" s="125"/>
      <c r="O1019" s="122" t="s">
        <v>159</v>
      </c>
      <c r="P1019" s="120"/>
    </row>
    <row r="1020" spans="1:16" s="1" customFormat="1" x14ac:dyDescent="0.25">
      <c r="A1020" s="14"/>
      <c r="B1020" s="121">
        <v>2021</v>
      </c>
      <c r="C1020" s="122">
        <v>4439</v>
      </c>
      <c r="D1020" s="122">
        <v>520</v>
      </c>
      <c r="E1020" s="122">
        <v>395</v>
      </c>
      <c r="F1020" s="127"/>
      <c r="G1020" s="128"/>
      <c r="H1020" s="122">
        <v>406</v>
      </c>
      <c r="I1020" s="123" t="s">
        <v>300</v>
      </c>
      <c r="J1020" s="122">
        <v>1311</v>
      </c>
      <c r="K1020" s="122">
        <v>127</v>
      </c>
      <c r="L1020" s="122">
        <v>112</v>
      </c>
      <c r="M1020" s="127"/>
      <c r="N1020" s="128"/>
      <c r="O1020" s="122">
        <v>98</v>
      </c>
      <c r="P1020" s="123" t="s">
        <v>300</v>
      </c>
    </row>
    <row r="1021" spans="1:16" s="1" customFormat="1" x14ac:dyDescent="0.25">
      <c r="A1021" s="14"/>
      <c r="B1021" s="115" t="s">
        <v>109</v>
      </c>
      <c r="C1021" s="115"/>
      <c r="D1021" s="115"/>
      <c r="E1021" s="115"/>
      <c r="F1021" s="115"/>
      <c r="G1021" s="115"/>
      <c r="H1021" s="115"/>
      <c r="I1021" s="115"/>
      <c r="J1021" s="115"/>
      <c r="K1021" s="115"/>
      <c r="L1021" s="115"/>
      <c r="M1021" s="115"/>
      <c r="N1021" s="115"/>
      <c r="O1021" s="115"/>
      <c r="P1021" s="115"/>
    </row>
    <row r="1022" spans="1:16" s="1" customFormat="1" x14ac:dyDescent="0.25">
      <c r="A1022" s="14"/>
      <c r="B1022" s="118">
        <v>2022</v>
      </c>
      <c r="C1022" s="119">
        <v>6404</v>
      </c>
      <c r="D1022" s="119">
        <v>956</v>
      </c>
      <c r="E1022" s="125"/>
      <c r="F1022" s="126"/>
      <c r="G1022" s="125"/>
      <c r="H1022" s="119">
        <v>639</v>
      </c>
      <c r="I1022" s="123" t="s">
        <v>301</v>
      </c>
      <c r="J1022" s="119">
        <v>1774</v>
      </c>
      <c r="K1022" s="119">
        <v>172</v>
      </c>
      <c r="L1022" s="125"/>
      <c r="M1022" s="126"/>
      <c r="N1022" s="125"/>
      <c r="O1022" s="122" t="s">
        <v>159</v>
      </c>
      <c r="P1022" s="120"/>
    </row>
    <row r="1023" spans="1:16" s="1" customFormat="1" x14ac:dyDescent="0.25">
      <c r="A1023" s="14"/>
      <c r="B1023" s="121">
        <v>2021</v>
      </c>
      <c r="C1023" s="122">
        <v>5942</v>
      </c>
      <c r="D1023" s="122">
        <v>727</v>
      </c>
      <c r="E1023" s="122">
        <v>589</v>
      </c>
      <c r="F1023" s="127"/>
      <c r="G1023" s="128"/>
      <c r="H1023" s="122">
        <v>549</v>
      </c>
      <c r="I1023" s="123" t="s">
        <v>300</v>
      </c>
      <c r="J1023" s="122">
        <v>1707</v>
      </c>
      <c r="K1023" s="122">
        <v>170</v>
      </c>
      <c r="L1023" s="122">
        <v>154</v>
      </c>
      <c r="M1023" s="127"/>
      <c r="N1023" s="128"/>
      <c r="O1023" s="122">
        <v>119</v>
      </c>
      <c r="P1023" s="123" t="s">
        <v>300</v>
      </c>
    </row>
    <row r="1024" spans="1:16" s="1" customFormat="1" x14ac:dyDescent="0.25">
      <c r="A1024" s="14"/>
      <c r="B1024" s="115" t="s">
        <v>401</v>
      </c>
      <c r="C1024" s="115"/>
      <c r="D1024" s="115"/>
      <c r="E1024" s="115"/>
      <c r="F1024" s="115"/>
      <c r="G1024" s="115"/>
      <c r="H1024" s="115"/>
      <c r="I1024" s="115"/>
      <c r="J1024" s="115"/>
      <c r="K1024" s="115"/>
      <c r="L1024" s="115"/>
      <c r="M1024" s="115"/>
      <c r="N1024" s="115"/>
      <c r="O1024" s="115"/>
      <c r="P1024" s="115"/>
    </row>
    <row r="1025" spans="1:16" s="1" customFormat="1" x14ac:dyDescent="0.25">
      <c r="A1025" s="14"/>
      <c r="B1025" s="118">
        <v>2022</v>
      </c>
      <c r="C1025" s="119">
        <v>2255</v>
      </c>
      <c r="D1025" s="119">
        <v>297</v>
      </c>
      <c r="E1025" s="125"/>
      <c r="F1025" s="126"/>
      <c r="G1025" s="125"/>
      <c r="H1025" s="119">
        <v>213</v>
      </c>
      <c r="I1025" s="123" t="s">
        <v>301</v>
      </c>
      <c r="J1025" s="119">
        <v>493</v>
      </c>
      <c r="K1025" s="119">
        <v>47</v>
      </c>
      <c r="L1025" s="125"/>
      <c r="M1025" s="126"/>
      <c r="N1025" s="125"/>
      <c r="O1025" s="122" t="s">
        <v>159</v>
      </c>
      <c r="P1025" s="120"/>
    </row>
    <row r="1026" spans="1:16" s="1" customFormat="1" x14ac:dyDescent="0.25">
      <c r="A1026" s="14"/>
      <c r="B1026" s="121">
        <v>2021</v>
      </c>
      <c r="C1026" s="122">
        <v>2176</v>
      </c>
      <c r="D1026" s="122">
        <v>305</v>
      </c>
      <c r="E1026" s="122">
        <v>231</v>
      </c>
      <c r="F1026" s="127"/>
      <c r="G1026" s="128"/>
      <c r="H1026" s="122">
        <v>232</v>
      </c>
      <c r="I1026" s="123" t="s">
        <v>300</v>
      </c>
      <c r="J1026" s="122">
        <v>447</v>
      </c>
      <c r="K1026" s="122">
        <v>39</v>
      </c>
      <c r="L1026" s="122">
        <v>38</v>
      </c>
      <c r="M1026" s="127"/>
      <c r="N1026" s="128"/>
      <c r="O1026" s="122">
        <v>12</v>
      </c>
      <c r="P1026" s="123" t="s">
        <v>300</v>
      </c>
    </row>
    <row r="1027" spans="1:16" s="1" customFormat="1" x14ac:dyDescent="0.25">
      <c r="A1027" s="14"/>
      <c r="B1027" s="115" t="s">
        <v>419</v>
      </c>
      <c r="C1027" s="115"/>
      <c r="D1027" s="115"/>
      <c r="E1027" s="115"/>
      <c r="F1027" s="115"/>
      <c r="G1027" s="115"/>
      <c r="H1027" s="115"/>
      <c r="I1027" s="115"/>
      <c r="J1027" s="115"/>
      <c r="K1027" s="115"/>
      <c r="L1027" s="115"/>
      <c r="M1027" s="115"/>
      <c r="N1027" s="115"/>
      <c r="O1027" s="115"/>
      <c r="P1027" s="115"/>
    </row>
    <row r="1028" spans="1:16" s="1" customFormat="1" x14ac:dyDescent="0.25">
      <c r="A1028" s="14"/>
      <c r="B1028" s="118">
        <v>2022</v>
      </c>
      <c r="C1028" s="119">
        <v>2931</v>
      </c>
      <c r="D1028" s="119">
        <v>398</v>
      </c>
      <c r="E1028" s="125"/>
      <c r="F1028" s="126"/>
      <c r="G1028" s="125"/>
      <c r="H1028" s="119">
        <v>280</v>
      </c>
      <c r="I1028" s="123" t="s">
        <v>301</v>
      </c>
      <c r="J1028" s="119">
        <v>900</v>
      </c>
      <c r="K1028" s="119">
        <v>102</v>
      </c>
      <c r="L1028" s="125"/>
      <c r="M1028" s="126"/>
      <c r="N1028" s="125"/>
      <c r="O1028" s="122" t="s">
        <v>159</v>
      </c>
      <c r="P1028" s="120"/>
    </row>
    <row r="1029" spans="1:16" s="1" customFormat="1" x14ac:dyDescent="0.25">
      <c r="A1029" s="14"/>
      <c r="B1029" s="121">
        <v>2021</v>
      </c>
      <c r="C1029" s="122">
        <v>2772</v>
      </c>
      <c r="D1029" s="122">
        <v>525</v>
      </c>
      <c r="E1029" s="122">
        <v>425</v>
      </c>
      <c r="F1029" s="127"/>
      <c r="G1029" s="128"/>
      <c r="H1029" s="122">
        <v>275</v>
      </c>
      <c r="I1029" s="123" t="s">
        <v>300</v>
      </c>
      <c r="J1029" s="122">
        <v>858</v>
      </c>
      <c r="K1029" s="122">
        <v>150</v>
      </c>
      <c r="L1029" s="122">
        <v>122</v>
      </c>
      <c r="M1029" s="127"/>
      <c r="N1029" s="128"/>
      <c r="O1029" s="122">
        <v>85</v>
      </c>
      <c r="P1029" s="123" t="s">
        <v>300</v>
      </c>
    </row>
    <row r="1030" spans="1:16" s="1" customFormat="1" x14ac:dyDescent="0.25">
      <c r="A1030" s="14"/>
      <c r="B1030" s="157" t="s">
        <v>110</v>
      </c>
      <c r="C1030" s="114"/>
      <c r="D1030" s="114"/>
      <c r="E1030" s="114"/>
      <c r="F1030" s="114"/>
      <c r="G1030" s="114"/>
      <c r="H1030" s="114"/>
      <c r="I1030" s="114"/>
      <c r="J1030" s="114"/>
      <c r="K1030" s="114"/>
      <c r="L1030" s="114"/>
      <c r="M1030" s="114"/>
      <c r="N1030" s="114"/>
      <c r="O1030" s="114"/>
      <c r="P1030" s="114"/>
    </row>
    <row r="1031" spans="1:16" s="1" customFormat="1" x14ac:dyDescent="0.25">
      <c r="A1031" s="14"/>
      <c r="B1031" s="115" t="s">
        <v>212</v>
      </c>
      <c r="C1031" s="115"/>
      <c r="D1031" s="115"/>
      <c r="E1031" s="115"/>
      <c r="F1031" s="115"/>
      <c r="G1031" s="115"/>
      <c r="H1031" s="115"/>
      <c r="I1031" s="115"/>
      <c r="J1031" s="115"/>
      <c r="K1031" s="115"/>
      <c r="L1031" s="115"/>
      <c r="M1031" s="115"/>
      <c r="N1031" s="115"/>
      <c r="O1031" s="115"/>
      <c r="P1031" s="115"/>
    </row>
    <row r="1032" spans="1:16" s="1" customFormat="1" x14ac:dyDescent="0.25">
      <c r="A1032" s="14"/>
      <c r="B1032" s="118">
        <v>2022</v>
      </c>
      <c r="C1032" s="119">
        <v>221148</v>
      </c>
      <c r="D1032" s="119">
        <v>72656</v>
      </c>
      <c r="E1032" s="125"/>
      <c r="F1032" s="126"/>
      <c r="G1032" s="125"/>
      <c r="H1032" s="119">
        <v>42594</v>
      </c>
      <c r="I1032" s="123" t="s">
        <v>301</v>
      </c>
      <c r="J1032" s="119">
        <v>14663</v>
      </c>
      <c r="K1032" s="119">
        <v>1731</v>
      </c>
      <c r="L1032" s="125"/>
      <c r="M1032" s="126"/>
      <c r="N1032" s="125"/>
      <c r="O1032" s="122" t="s">
        <v>159</v>
      </c>
      <c r="P1032" s="120"/>
    </row>
    <row r="1033" spans="1:16" s="1" customFormat="1" x14ac:dyDescent="0.25">
      <c r="A1033" s="14"/>
      <c r="B1033" s="121">
        <v>2021</v>
      </c>
      <c r="C1033" s="122">
        <v>186484</v>
      </c>
      <c r="D1033" s="122">
        <v>50081</v>
      </c>
      <c r="E1033" s="122">
        <v>32681</v>
      </c>
      <c r="F1033" s="127"/>
      <c r="G1033" s="128"/>
      <c r="H1033" s="122">
        <v>35885</v>
      </c>
      <c r="I1033" s="123" t="s">
        <v>300</v>
      </c>
      <c r="J1033" s="122">
        <v>13967</v>
      </c>
      <c r="K1033" s="122">
        <v>1408</v>
      </c>
      <c r="L1033" s="122">
        <v>1220</v>
      </c>
      <c r="M1033" s="127"/>
      <c r="N1033" s="128"/>
      <c r="O1033" s="122">
        <v>1241</v>
      </c>
      <c r="P1033" s="123" t="s">
        <v>300</v>
      </c>
    </row>
    <row r="1034" spans="1:16" s="1" customFormat="1" x14ac:dyDescent="0.25">
      <c r="A1034" s="14"/>
      <c r="B1034" s="121">
        <v>2020</v>
      </c>
      <c r="C1034" s="122">
        <v>176636</v>
      </c>
      <c r="D1034" s="122">
        <v>38012</v>
      </c>
      <c r="E1034" s="122">
        <v>24771</v>
      </c>
      <c r="F1034" s="122">
        <v>16415</v>
      </c>
      <c r="G1034" s="128"/>
      <c r="H1034" s="122">
        <v>39119</v>
      </c>
      <c r="I1034" s="123"/>
      <c r="J1034" s="122">
        <v>14331</v>
      </c>
      <c r="K1034" s="122">
        <v>1436</v>
      </c>
      <c r="L1034" s="122">
        <v>1149</v>
      </c>
      <c r="M1034" s="122">
        <v>982</v>
      </c>
      <c r="N1034" s="128"/>
      <c r="O1034" s="122">
        <v>1672</v>
      </c>
      <c r="P1034" s="123"/>
    </row>
    <row r="1035" spans="1:16" s="1" customFormat="1" x14ac:dyDescent="0.25">
      <c r="A1035" s="14"/>
      <c r="B1035" s="121">
        <v>2019</v>
      </c>
      <c r="C1035" s="122">
        <v>188846</v>
      </c>
      <c r="D1035" s="122">
        <v>54143</v>
      </c>
      <c r="E1035" s="122">
        <v>34351</v>
      </c>
      <c r="F1035" s="122">
        <v>21924</v>
      </c>
      <c r="G1035" s="128"/>
      <c r="H1035" s="122">
        <v>46309</v>
      </c>
      <c r="I1035" s="123"/>
      <c r="J1035" s="122">
        <v>14710</v>
      </c>
      <c r="K1035" s="122">
        <v>2119</v>
      </c>
      <c r="L1035" s="122">
        <v>1794</v>
      </c>
      <c r="M1035" s="122">
        <v>1442</v>
      </c>
      <c r="N1035" s="128"/>
      <c r="O1035" s="122">
        <v>1474</v>
      </c>
      <c r="P1035" s="123"/>
    </row>
    <row r="1036" spans="1:16" s="1" customFormat="1" x14ac:dyDescent="0.25">
      <c r="A1036" s="14"/>
      <c r="B1036" s="121">
        <v>2018</v>
      </c>
      <c r="C1036" s="122">
        <v>181109</v>
      </c>
      <c r="D1036" s="122">
        <v>49885</v>
      </c>
      <c r="E1036" s="124">
        <v>31774</v>
      </c>
      <c r="F1036" s="122">
        <v>19925</v>
      </c>
      <c r="G1036" s="128"/>
      <c r="H1036" s="122">
        <v>46833</v>
      </c>
      <c r="I1036" s="123"/>
      <c r="J1036" s="122">
        <v>13903</v>
      </c>
      <c r="K1036" s="122">
        <v>1977</v>
      </c>
      <c r="L1036" s="122">
        <v>1689</v>
      </c>
      <c r="M1036" s="122">
        <v>1393</v>
      </c>
      <c r="N1036" s="128"/>
      <c r="O1036" s="122">
        <v>1346</v>
      </c>
      <c r="P1036" s="123"/>
    </row>
    <row r="1037" spans="1:16" s="1" customFormat="1" x14ac:dyDescent="0.25">
      <c r="A1037" s="14"/>
      <c r="B1037" s="121">
        <v>2017</v>
      </c>
      <c r="C1037" s="122">
        <v>176535</v>
      </c>
      <c r="D1037" s="122">
        <v>50014</v>
      </c>
      <c r="E1037" s="122">
        <v>31400</v>
      </c>
      <c r="F1037" s="124">
        <v>19183</v>
      </c>
      <c r="G1037" s="122">
        <v>8853</v>
      </c>
      <c r="H1037" s="122">
        <v>41114</v>
      </c>
      <c r="I1037" s="123"/>
      <c r="J1037" s="122">
        <v>13168</v>
      </c>
      <c r="K1037" s="122">
        <v>1778</v>
      </c>
      <c r="L1037" s="122">
        <v>1531</v>
      </c>
      <c r="M1037" s="124">
        <v>1289</v>
      </c>
      <c r="N1037" s="122">
        <v>836</v>
      </c>
      <c r="O1037" s="122">
        <v>1182</v>
      </c>
      <c r="P1037" s="123"/>
    </row>
    <row r="1038" spans="1:16" s="1" customFormat="1" x14ac:dyDescent="0.25">
      <c r="A1038" s="14"/>
      <c r="B1038" s="121">
        <v>2016</v>
      </c>
      <c r="C1038" s="122">
        <v>163936</v>
      </c>
      <c r="D1038" s="122">
        <v>46084</v>
      </c>
      <c r="E1038" s="122">
        <v>30052</v>
      </c>
      <c r="F1038" s="124">
        <v>18930</v>
      </c>
      <c r="G1038" s="122">
        <v>8097</v>
      </c>
      <c r="H1038" s="122">
        <v>37666</v>
      </c>
      <c r="I1038" s="123"/>
      <c r="J1038" s="122">
        <v>12594</v>
      </c>
      <c r="K1038" s="122">
        <v>1757</v>
      </c>
      <c r="L1038" s="122">
        <v>1516</v>
      </c>
      <c r="M1038" s="124">
        <v>1281</v>
      </c>
      <c r="N1038" s="122">
        <v>800</v>
      </c>
      <c r="O1038" s="122">
        <v>1216</v>
      </c>
      <c r="P1038" s="123"/>
    </row>
    <row r="1039" spans="1:16" s="1" customFormat="1" x14ac:dyDescent="0.25">
      <c r="A1039" s="14"/>
      <c r="B1039" s="121">
        <v>2015</v>
      </c>
      <c r="C1039" s="122">
        <v>154178</v>
      </c>
      <c r="D1039" s="122">
        <v>44131</v>
      </c>
      <c r="E1039" s="122">
        <v>28920</v>
      </c>
      <c r="F1039" s="122">
        <v>18915</v>
      </c>
      <c r="G1039" s="122">
        <v>8286</v>
      </c>
      <c r="H1039" s="122">
        <v>35698</v>
      </c>
      <c r="I1039" s="123"/>
      <c r="J1039" s="122">
        <v>12197</v>
      </c>
      <c r="K1039" s="122">
        <v>1751</v>
      </c>
      <c r="L1039" s="122">
        <v>1492</v>
      </c>
      <c r="M1039" s="124">
        <v>1237</v>
      </c>
      <c r="N1039" s="122">
        <v>844</v>
      </c>
      <c r="O1039" s="122">
        <v>1302</v>
      </c>
      <c r="P1039" s="123"/>
    </row>
    <row r="1040" spans="1:16" s="1" customFormat="1" x14ac:dyDescent="0.25">
      <c r="A1040" s="14"/>
      <c r="B1040" s="121">
        <v>2014</v>
      </c>
      <c r="C1040" s="122">
        <v>144987</v>
      </c>
      <c r="D1040" s="122">
        <v>40571</v>
      </c>
      <c r="E1040" s="122">
        <v>26207</v>
      </c>
      <c r="F1040" s="122">
        <v>16637</v>
      </c>
      <c r="G1040" s="122">
        <v>7359</v>
      </c>
      <c r="H1040" s="122">
        <v>34845</v>
      </c>
      <c r="I1040" s="123"/>
      <c r="J1040" s="122">
        <v>11801</v>
      </c>
      <c r="K1040" s="122">
        <v>1739</v>
      </c>
      <c r="L1040" s="122">
        <v>1509</v>
      </c>
      <c r="M1040" s="124">
        <v>1265</v>
      </c>
      <c r="N1040" s="122">
        <v>847</v>
      </c>
      <c r="O1040" s="122">
        <v>1316</v>
      </c>
      <c r="P1040" s="123"/>
    </row>
    <row r="1041" spans="1:16" s="1" customFormat="1" x14ac:dyDescent="0.25">
      <c r="A1041" s="28"/>
      <c r="B1041" s="121">
        <v>2013</v>
      </c>
      <c r="C1041" s="122">
        <v>136269</v>
      </c>
      <c r="D1041" s="122">
        <v>37550</v>
      </c>
      <c r="E1041" s="122">
        <v>23791</v>
      </c>
      <c r="F1041" s="122">
        <v>14705</v>
      </c>
      <c r="G1041" s="122">
        <v>6768</v>
      </c>
      <c r="H1041" s="122">
        <v>33987</v>
      </c>
      <c r="I1041" s="123"/>
      <c r="J1041" s="122">
        <v>11388</v>
      </c>
      <c r="K1041" s="122">
        <v>1732</v>
      </c>
      <c r="L1041" s="122">
        <v>1470</v>
      </c>
      <c r="M1041" s="122">
        <v>1238</v>
      </c>
      <c r="N1041" s="122">
        <v>828</v>
      </c>
      <c r="O1041" s="122">
        <v>1346</v>
      </c>
      <c r="P1041" s="123"/>
    </row>
    <row r="1042" spans="1:16" s="1" customFormat="1" x14ac:dyDescent="0.25">
      <c r="A1042" s="14"/>
      <c r="B1042" s="121">
        <v>2012</v>
      </c>
      <c r="C1042" s="122">
        <v>134904</v>
      </c>
      <c r="D1042" s="122">
        <v>35160</v>
      </c>
      <c r="E1042" s="122">
        <v>21466</v>
      </c>
      <c r="F1042" s="122">
        <v>12897</v>
      </c>
      <c r="G1042" s="122">
        <v>5750</v>
      </c>
      <c r="H1042" s="122">
        <v>35977</v>
      </c>
      <c r="I1042" s="123"/>
      <c r="J1042" s="122">
        <v>11314</v>
      </c>
      <c r="K1042" s="122">
        <v>1325</v>
      </c>
      <c r="L1042" s="122">
        <v>1121</v>
      </c>
      <c r="M1042" s="122">
        <v>925</v>
      </c>
      <c r="N1042" s="122">
        <v>600</v>
      </c>
      <c r="O1042" s="122">
        <v>1605</v>
      </c>
      <c r="P1042" s="123"/>
    </row>
    <row r="1043" spans="1:16" s="1" customFormat="1" x14ac:dyDescent="0.25">
      <c r="A1043" s="14"/>
      <c r="B1043" s="121">
        <v>2011</v>
      </c>
      <c r="C1043" s="122">
        <v>140038</v>
      </c>
      <c r="D1043" s="122">
        <v>36515</v>
      </c>
      <c r="E1043" s="122">
        <v>22019</v>
      </c>
      <c r="F1043" s="122">
        <v>12902</v>
      </c>
      <c r="G1043" s="122">
        <v>5651</v>
      </c>
      <c r="H1043" s="122">
        <v>40532</v>
      </c>
      <c r="I1043" s="123"/>
      <c r="J1043" s="122">
        <v>11698</v>
      </c>
      <c r="K1043" s="122">
        <v>1459</v>
      </c>
      <c r="L1043" s="122">
        <v>1232</v>
      </c>
      <c r="M1043" s="122">
        <v>984</v>
      </c>
      <c r="N1043" s="122">
        <v>634</v>
      </c>
      <c r="O1043" s="122">
        <v>1722</v>
      </c>
      <c r="P1043" s="123"/>
    </row>
    <row r="1044" spans="1:16" s="1" customFormat="1" x14ac:dyDescent="0.25">
      <c r="A1044" s="14"/>
      <c r="B1044" s="121">
        <v>2010</v>
      </c>
      <c r="C1044" s="122">
        <v>146893</v>
      </c>
      <c r="D1044" s="122">
        <v>39195</v>
      </c>
      <c r="E1044" s="122">
        <v>23288</v>
      </c>
      <c r="F1044" s="122">
        <v>13056</v>
      </c>
      <c r="G1044" s="122">
        <v>5346</v>
      </c>
      <c r="H1044" s="122">
        <v>43509</v>
      </c>
      <c r="I1044" s="123"/>
      <c r="J1044" s="122">
        <v>11935</v>
      </c>
      <c r="K1044" s="122">
        <v>1512</v>
      </c>
      <c r="L1044" s="122">
        <v>1210</v>
      </c>
      <c r="M1044" s="122">
        <v>949</v>
      </c>
      <c r="N1044" s="122">
        <v>547</v>
      </c>
      <c r="O1044" s="122">
        <v>1677</v>
      </c>
      <c r="P1044" s="123"/>
    </row>
    <row r="1045" spans="1:16" s="1" customFormat="1" x14ac:dyDescent="0.25">
      <c r="A1045" s="14"/>
      <c r="B1045" s="121">
        <v>2009</v>
      </c>
      <c r="C1045" s="122">
        <v>153346</v>
      </c>
      <c r="D1045" s="122">
        <v>41919</v>
      </c>
      <c r="E1045" s="122">
        <v>24844</v>
      </c>
      <c r="F1045" s="122">
        <v>13835</v>
      </c>
      <c r="G1045" s="122">
        <v>5393</v>
      </c>
      <c r="H1045" s="122">
        <v>45522</v>
      </c>
      <c r="I1045" s="123"/>
      <c r="J1045" s="122">
        <v>11941</v>
      </c>
      <c r="K1045" s="122">
        <v>1521</v>
      </c>
      <c r="L1045" s="122">
        <v>1253</v>
      </c>
      <c r="M1045" s="122">
        <v>1009</v>
      </c>
      <c r="N1045" s="122">
        <v>535</v>
      </c>
      <c r="O1045" s="122">
        <v>1606</v>
      </c>
      <c r="P1045" s="123"/>
    </row>
    <row r="1046" spans="1:16" s="1" customFormat="1" x14ac:dyDescent="0.25">
      <c r="A1046" s="14"/>
      <c r="B1046" s="121">
        <v>2008</v>
      </c>
      <c r="C1046" s="122">
        <v>159464</v>
      </c>
      <c r="D1046" s="122">
        <v>51751</v>
      </c>
      <c r="E1046" s="122">
        <v>31145</v>
      </c>
      <c r="F1046" s="122">
        <v>17321</v>
      </c>
      <c r="G1046" s="122">
        <v>6258</v>
      </c>
      <c r="H1046" s="122">
        <v>47296</v>
      </c>
      <c r="I1046" s="123"/>
      <c r="J1046" s="122">
        <v>11957</v>
      </c>
      <c r="K1046" s="122">
        <v>1738</v>
      </c>
      <c r="L1046" s="122">
        <v>1407</v>
      </c>
      <c r="M1046" s="122">
        <v>1128</v>
      </c>
      <c r="N1046" s="122">
        <v>572</v>
      </c>
      <c r="O1046" s="122">
        <v>1501</v>
      </c>
      <c r="P1046" s="123"/>
    </row>
    <row r="1047" spans="1:16" s="1" customFormat="1" x14ac:dyDescent="0.25">
      <c r="A1047" s="14"/>
      <c r="B1047" s="157" t="s">
        <v>3</v>
      </c>
      <c r="C1047" s="114"/>
      <c r="D1047" s="114"/>
      <c r="E1047" s="114"/>
      <c r="F1047" s="114"/>
      <c r="G1047" s="114"/>
      <c r="H1047" s="114"/>
      <c r="I1047" s="114"/>
      <c r="J1047" s="114"/>
      <c r="K1047" s="114"/>
      <c r="L1047" s="114"/>
      <c r="M1047" s="114"/>
      <c r="N1047" s="114"/>
      <c r="O1047" s="114"/>
      <c r="P1047" s="114"/>
    </row>
    <row r="1048" spans="1:16" s="1" customFormat="1" x14ac:dyDescent="0.25">
      <c r="A1048" s="14"/>
      <c r="B1048" s="115" t="s">
        <v>111</v>
      </c>
      <c r="C1048" s="115"/>
      <c r="D1048" s="115"/>
      <c r="E1048" s="115"/>
      <c r="F1048" s="115"/>
      <c r="G1048" s="115"/>
      <c r="H1048" s="115"/>
      <c r="I1048" s="115"/>
      <c r="J1048" s="115"/>
      <c r="K1048" s="115"/>
      <c r="L1048" s="115"/>
      <c r="M1048" s="115"/>
      <c r="N1048" s="115"/>
      <c r="O1048" s="115"/>
      <c r="P1048" s="115"/>
    </row>
    <row r="1049" spans="1:16" s="1" customFormat="1" x14ac:dyDescent="0.25">
      <c r="A1049" s="14"/>
      <c r="B1049" s="118">
        <v>2022</v>
      </c>
      <c r="C1049" s="119">
        <v>203114</v>
      </c>
      <c r="D1049" s="119">
        <v>70671</v>
      </c>
      <c r="E1049" s="125"/>
      <c r="F1049" s="126"/>
      <c r="G1049" s="125"/>
      <c r="H1049" s="119">
        <v>41742</v>
      </c>
      <c r="I1049" s="123" t="s">
        <v>301</v>
      </c>
      <c r="J1049" s="119">
        <v>1202</v>
      </c>
      <c r="K1049" s="119">
        <v>188</v>
      </c>
      <c r="L1049" s="125"/>
      <c r="M1049" s="126"/>
      <c r="N1049" s="125"/>
      <c r="O1049" s="122" t="s">
        <v>159</v>
      </c>
      <c r="P1049" s="120"/>
    </row>
    <row r="1050" spans="1:16" s="1" customFormat="1" x14ac:dyDescent="0.25">
      <c r="A1050" s="14"/>
      <c r="B1050" s="121">
        <v>2021</v>
      </c>
      <c r="C1050" s="122">
        <v>169454</v>
      </c>
      <c r="D1050" s="122">
        <v>48468</v>
      </c>
      <c r="E1050" s="122">
        <v>31189</v>
      </c>
      <c r="F1050" s="127"/>
      <c r="G1050" s="128"/>
      <c r="H1050" s="122">
        <v>34807</v>
      </c>
      <c r="I1050" s="123" t="s">
        <v>300</v>
      </c>
      <c r="J1050" s="122">
        <v>1189</v>
      </c>
      <c r="K1050" s="122">
        <v>154</v>
      </c>
      <c r="L1050" s="122">
        <v>102</v>
      </c>
      <c r="M1050" s="127"/>
      <c r="N1050" s="128"/>
      <c r="O1050" s="122">
        <v>259</v>
      </c>
      <c r="P1050" s="123" t="s">
        <v>300</v>
      </c>
    </row>
    <row r="1051" spans="1:16" s="1" customFormat="1" x14ac:dyDescent="0.25">
      <c r="A1051" s="14"/>
      <c r="B1051" s="121">
        <v>2020</v>
      </c>
      <c r="C1051" s="122">
        <v>160237</v>
      </c>
      <c r="D1051" s="122">
        <v>36511</v>
      </c>
      <c r="E1051" s="122">
        <v>23405</v>
      </c>
      <c r="F1051" s="122">
        <v>15185</v>
      </c>
      <c r="G1051" s="128"/>
      <c r="H1051" s="122">
        <v>38178</v>
      </c>
      <c r="I1051" s="123"/>
      <c r="J1051" s="122">
        <v>1776</v>
      </c>
      <c r="K1051" s="122">
        <v>268</v>
      </c>
      <c r="L1051" s="122">
        <v>106</v>
      </c>
      <c r="M1051" s="122">
        <v>79</v>
      </c>
      <c r="N1051" s="128"/>
      <c r="O1051" s="122">
        <v>699</v>
      </c>
      <c r="P1051" s="123"/>
    </row>
    <row r="1052" spans="1:16" s="1" customFormat="1" x14ac:dyDescent="0.25">
      <c r="A1052" s="14"/>
      <c r="B1052" s="121">
        <v>2019</v>
      </c>
      <c r="C1052" s="122">
        <v>172688</v>
      </c>
      <c r="D1052" s="122">
        <v>52108</v>
      </c>
      <c r="E1052" s="122">
        <v>32482</v>
      </c>
      <c r="F1052" s="122">
        <v>20231</v>
      </c>
      <c r="G1052" s="128"/>
      <c r="H1052" s="122">
        <v>45237</v>
      </c>
      <c r="I1052" s="123"/>
      <c r="J1052" s="122">
        <v>2152</v>
      </c>
      <c r="K1052" s="122">
        <v>400</v>
      </c>
      <c r="L1052" s="122">
        <v>262</v>
      </c>
      <c r="M1052" s="122">
        <v>131</v>
      </c>
      <c r="N1052" s="128"/>
      <c r="O1052" s="122">
        <v>473</v>
      </c>
      <c r="P1052" s="123"/>
    </row>
    <row r="1053" spans="1:16" s="1" customFormat="1" x14ac:dyDescent="0.25">
      <c r="A1053" s="14"/>
      <c r="B1053" s="121">
        <v>2018</v>
      </c>
      <c r="C1053" s="122">
        <v>166114</v>
      </c>
      <c r="D1053" s="122">
        <v>47936</v>
      </c>
      <c r="E1053" s="124">
        <v>29973</v>
      </c>
      <c r="F1053" s="122">
        <v>18334</v>
      </c>
      <c r="G1053" s="128"/>
      <c r="H1053" s="122">
        <v>45894</v>
      </c>
      <c r="I1053" s="123"/>
      <c r="J1053" s="122">
        <v>2258</v>
      </c>
      <c r="K1053" s="122">
        <v>426</v>
      </c>
      <c r="L1053" s="122">
        <v>294</v>
      </c>
      <c r="M1053" s="122">
        <v>207</v>
      </c>
      <c r="N1053" s="128"/>
      <c r="O1053" s="122">
        <v>482</v>
      </c>
      <c r="P1053" s="123"/>
    </row>
    <row r="1054" spans="1:16" s="1" customFormat="1" x14ac:dyDescent="0.25">
      <c r="A1054" s="14"/>
      <c r="B1054" s="121">
        <v>2017</v>
      </c>
      <c r="C1054" s="122">
        <v>162497</v>
      </c>
      <c r="D1054" s="122">
        <v>48291</v>
      </c>
      <c r="E1054" s="122">
        <v>29812</v>
      </c>
      <c r="F1054" s="124">
        <v>17759</v>
      </c>
      <c r="G1054" s="122">
        <v>7781</v>
      </c>
      <c r="H1054" s="122">
        <v>40223</v>
      </c>
      <c r="I1054" s="123"/>
      <c r="J1054" s="122">
        <v>2178</v>
      </c>
      <c r="K1054" s="122">
        <v>389</v>
      </c>
      <c r="L1054" s="122">
        <v>277</v>
      </c>
      <c r="M1054" s="124">
        <v>196</v>
      </c>
      <c r="N1054" s="122">
        <v>60</v>
      </c>
      <c r="O1054" s="122">
        <v>370</v>
      </c>
      <c r="P1054" s="123"/>
    </row>
    <row r="1055" spans="1:16" s="1" customFormat="1" x14ac:dyDescent="0.25">
      <c r="A1055" s="14"/>
      <c r="B1055" s="121">
        <v>2016</v>
      </c>
      <c r="C1055" s="122">
        <v>150627</v>
      </c>
      <c r="D1055" s="122">
        <v>44467</v>
      </c>
      <c r="E1055" s="122">
        <v>28571</v>
      </c>
      <c r="F1055" s="124">
        <v>17612</v>
      </c>
      <c r="G1055" s="122">
        <v>7098</v>
      </c>
      <c r="H1055" s="122">
        <v>36676</v>
      </c>
      <c r="I1055" s="123"/>
      <c r="J1055" s="122">
        <v>2125</v>
      </c>
      <c r="K1055" s="122">
        <v>431</v>
      </c>
      <c r="L1055" s="122">
        <v>330</v>
      </c>
      <c r="M1055" s="124">
        <v>273</v>
      </c>
      <c r="N1055" s="122">
        <v>85</v>
      </c>
      <c r="O1055" s="122">
        <v>346</v>
      </c>
      <c r="P1055" s="123"/>
    </row>
    <row r="1056" spans="1:16" s="1" customFormat="1" x14ac:dyDescent="0.25">
      <c r="A1056" s="14"/>
      <c r="B1056" s="121">
        <v>2015</v>
      </c>
      <c r="C1056" s="122">
        <v>141419</v>
      </c>
      <c r="D1056" s="122">
        <v>42529</v>
      </c>
      <c r="E1056" s="122">
        <v>27447</v>
      </c>
      <c r="F1056" s="122">
        <v>17620</v>
      </c>
      <c r="G1056" s="122">
        <v>7292</v>
      </c>
      <c r="H1056" s="122">
        <v>34681</v>
      </c>
      <c r="I1056" s="123"/>
      <c r="J1056" s="122">
        <v>2083</v>
      </c>
      <c r="K1056" s="122">
        <v>422</v>
      </c>
      <c r="L1056" s="122">
        <v>302</v>
      </c>
      <c r="M1056" s="124">
        <v>228</v>
      </c>
      <c r="N1056" s="122">
        <v>115</v>
      </c>
      <c r="O1056" s="122">
        <v>375</v>
      </c>
      <c r="P1056" s="123"/>
    </row>
    <row r="1057" spans="1:16" s="1" customFormat="1" x14ac:dyDescent="0.25">
      <c r="A1057" s="14"/>
      <c r="B1057" s="121">
        <v>2014</v>
      </c>
      <c r="C1057" s="122">
        <v>132715</v>
      </c>
      <c r="D1057" s="122">
        <v>39013</v>
      </c>
      <c r="E1057" s="122">
        <v>24783</v>
      </c>
      <c r="F1057" s="122">
        <v>15390</v>
      </c>
      <c r="G1057" s="122">
        <v>6450</v>
      </c>
      <c r="H1057" s="122">
        <v>33771</v>
      </c>
      <c r="I1057" s="123"/>
      <c r="J1057" s="122">
        <v>2080</v>
      </c>
      <c r="K1057" s="122">
        <v>437</v>
      </c>
      <c r="L1057" s="122">
        <v>325</v>
      </c>
      <c r="M1057" s="124">
        <v>254</v>
      </c>
      <c r="N1057" s="122">
        <v>128</v>
      </c>
      <c r="O1057" s="122">
        <v>418</v>
      </c>
      <c r="P1057" s="123"/>
    </row>
    <row r="1058" spans="1:16" s="1" customFormat="1" x14ac:dyDescent="0.25">
      <c r="A1058" s="28"/>
      <c r="B1058" s="121">
        <v>2013</v>
      </c>
      <c r="C1058" s="122">
        <v>124462</v>
      </c>
      <c r="D1058" s="122">
        <v>36168</v>
      </c>
      <c r="E1058" s="122">
        <v>22518</v>
      </c>
      <c r="F1058" s="122">
        <v>13575</v>
      </c>
      <c r="G1058" s="122">
        <v>5935</v>
      </c>
      <c r="H1058" s="122">
        <v>32876</v>
      </c>
      <c r="I1058" s="123"/>
      <c r="J1058" s="122">
        <v>2052</v>
      </c>
      <c r="K1058" s="122">
        <v>571</v>
      </c>
      <c r="L1058" s="122">
        <v>420</v>
      </c>
      <c r="M1058" s="122">
        <v>322</v>
      </c>
      <c r="N1058" s="122">
        <v>178</v>
      </c>
      <c r="O1058" s="122">
        <v>403</v>
      </c>
      <c r="P1058" s="123"/>
    </row>
    <row r="1059" spans="1:16" s="1" customFormat="1" x14ac:dyDescent="0.25">
      <c r="A1059" s="14"/>
      <c r="B1059" s="121">
        <v>2012</v>
      </c>
      <c r="C1059" s="122">
        <v>123231</v>
      </c>
      <c r="D1059" s="122">
        <v>33969</v>
      </c>
      <c r="E1059" s="122">
        <v>20388</v>
      </c>
      <c r="F1059" s="122">
        <v>11975</v>
      </c>
      <c r="G1059" s="122">
        <v>5105</v>
      </c>
      <c r="H1059" s="122">
        <v>34778</v>
      </c>
      <c r="I1059" s="123"/>
      <c r="J1059" s="122">
        <v>2002</v>
      </c>
      <c r="K1059" s="122">
        <v>313</v>
      </c>
      <c r="L1059" s="122">
        <v>220</v>
      </c>
      <c r="M1059" s="122">
        <v>165</v>
      </c>
      <c r="N1059" s="122">
        <v>78</v>
      </c>
      <c r="O1059" s="122">
        <v>512</v>
      </c>
      <c r="P1059" s="123"/>
    </row>
    <row r="1060" spans="1:16" s="1" customFormat="1" x14ac:dyDescent="0.25">
      <c r="A1060" s="14"/>
      <c r="B1060" s="121">
        <v>2011</v>
      </c>
      <c r="C1060" s="122">
        <v>128180</v>
      </c>
      <c r="D1060" s="122">
        <v>35118</v>
      </c>
      <c r="E1060" s="122">
        <v>20750</v>
      </c>
      <c r="F1060" s="122">
        <v>11831</v>
      </c>
      <c r="G1060" s="122">
        <v>4926</v>
      </c>
      <c r="H1060" s="122">
        <v>39160</v>
      </c>
      <c r="I1060" s="123"/>
      <c r="J1060" s="122">
        <v>2195</v>
      </c>
      <c r="K1060" s="122">
        <v>302</v>
      </c>
      <c r="L1060" s="122">
        <v>199</v>
      </c>
      <c r="M1060" s="122">
        <v>126</v>
      </c>
      <c r="N1060" s="122">
        <v>60</v>
      </c>
      <c r="O1060" s="122">
        <v>507</v>
      </c>
      <c r="P1060" s="123"/>
    </row>
    <row r="1061" spans="1:16" s="1" customFormat="1" x14ac:dyDescent="0.25">
      <c r="A1061" s="14"/>
      <c r="B1061" s="121">
        <v>2010</v>
      </c>
      <c r="C1061" s="122">
        <v>135216</v>
      </c>
      <c r="D1061" s="122">
        <v>38062</v>
      </c>
      <c r="E1061" s="122">
        <v>22255</v>
      </c>
      <c r="F1061" s="122">
        <v>12192</v>
      </c>
      <c r="G1061" s="122">
        <v>4787</v>
      </c>
      <c r="H1061" s="122">
        <v>42276</v>
      </c>
      <c r="I1061" s="123"/>
      <c r="J1061" s="122">
        <v>2403</v>
      </c>
      <c r="K1061" s="122">
        <v>516</v>
      </c>
      <c r="L1061" s="122">
        <v>354</v>
      </c>
      <c r="M1061" s="122">
        <v>260</v>
      </c>
      <c r="N1061" s="122">
        <v>119</v>
      </c>
      <c r="O1061" s="122">
        <v>503</v>
      </c>
      <c r="P1061" s="123"/>
    </row>
    <row r="1062" spans="1:16" s="1" customFormat="1" x14ac:dyDescent="0.25">
      <c r="A1062" s="14"/>
      <c r="B1062" s="121">
        <v>2009</v>
      </c>
      <c r="C1062" s="122">
        <v>141470</v>
      </c>
      <c r="D1062" s="122">
        <v>40714</v>
      </c>
      <c r="E1062" s="122">
        <v>23761</v>
      </c>
      <c r="F1062" s="122">
        <v>12896</v>
      </c>
      <c r="G1062" s="122">
        <v>4828</v>
      </c>
      <c r="H1062" s="122">
        <v>44260</v>
      </c>
      <c r="I1062" s="123"/>
      <c r="J1062" s="122">
        <v>2329</v>
      </c>
      <c r="K1062" s="122">
        <v>468</v>
      </c>
      <c r="L1062" s="122">
        <v>319</v>
      </c>
      <c r="M1062" s="122">
        <v>230</v>
      </c>
      <c r="N1062" s="122">
        <v>87</v>
      </c>
      <c r="O1062" s="122">
        <v>552</v>
      </c>
      <c r="P1062" s="123"/>
    </row>
    <row r="1063" spans="1:16" s="1" customFormat="1" x14ac:dyDescent="0.25">
      <c r="A1063" s="14"/>
      <c r="B1063" s="121">
        <v>2008</v>
      </c>
      <c r="C1063" s="122">
        <v>147593</v>
      </c>
      <c r="D1063" s="122">
        <v>50392</v>
      </c>
      <c r="E1063" s="122">
        <v>29896</v>
      </c>
      <c r="F1063" s="122">
        <v>16257</v>
      </c>
      <c r="G1063" s="122">
        <v>5618</v>
      </c>
      <c r="H1063" s="122">
        <v>46108</v>
      </c>
      <c r="I1063" s="123"/>
      <c r="J1063" s="122">
        <v>2312</v>
      </c>
      <c r="K1063" s="122">
        <v>516</v>
      </c>
      <c r="L1063" s="122">
        <v>323</v>
      </c>
      <c r="M1063" s="122">
        <v>216</v>
      </c>
      <c r="N1063" s="122">
        <v>71</v>
      </c>
      <c r="O1063" s="122">
        <v>434</v>
      </c>
      <c r="P1063" s="123"/>
    </row>
    <row r="1064" spans="1:16" s="1" customFormat="1" x14ac:dyDescent="0.25">
      <c r="A1064" s="14"/>
      <c r="B1064" s="115" t="s">
        <v>112</v>
      </c>
      <c r="C1064" s="115"/>
      <c r="D1064" s="115"/>
      <c r="E1064" s="115"/>
      <c r="F1064" s="115"/>
      <c r="G1064" s="115"/>
      <c r="H1064" s="115"/>
      <c r="I1064" s="115"/>
      <c r="J1064" s="115"/>
      <c r="K1064" s="115"/>
      <c r="L1064" s="115"/>
      <c r="M1064" s="115"/>
      <c r="N1064" s="115"/>
      <c r="O1064" s="115"/>
      <c r="P1064" s="115"/>
    </row>
    <row r="1065" spans="1:16" s="1" customFormat="1" x14ac:dyDescent="0.25">
      <c r="A1065" s="14"/>
      <c r="B1065" s="118">
        <v>2022</v>
      </c>
      <c r="C1065" s="119">
        <v>18034</v>
      </c>
      <c r="D1065" s="119">
        <v>1985</v>
      </c>
      <c r="E1065" s="125"/>
      <c r="F1065" s="126"/>
      <c r="G1065" s="125"/>
      <c r="H1065" s="119">
        <v>852</v>
      </c>
      <c r="I1065" s="123" t="s">
        <v>301</v>
      </c>
      <c r="J1065" s="119">
        <v>13461</v>
      </c>
      <c r="K1065" s="119">
        <v>1543</v>
      </c>
      <c r="L1065" s="125"/>
      <c r="M1065" s="126"/>
      <c r="N1065" s="125"/>
      <c r="O1065" s="122" t="s">
        <v>159</v>
      </c>
      <c r="P1065" s="120"/>
    </row>
    <row r="1066" spans="1:16" s="1" customFormat="1" x14ac:dyDescent="0.25">
      <c r="A1066" s="14"/>
      <c r="B1066" s="121">
        <v>2021</v>
      </c>
      <c r="C1066" s="122">
        <v>17030</v>
      </c>
      <c r="D1066" s="122">
        <v>1613</v>
      </c>
      <c r="E1066" s="122">
        <v>1492</v>
      </c>
      <c r="F1066" s="127"/>
      <c r="G1066" s="128"/>
      <c r="H1066" s="122">
        <v>1078</v>
      </c>
      <c r="I1066" s="123" t="s">
        <v>300</v>
      </c>
      <c r="J1066" s="122">
        <v>12778</v>
      </c>
      <c r="K1066" s="122">
        <v>1254</v>
      </c>
      <c r="L1066" s="122">
        <v>1118</v>
      </c>
      <c r="M1066" s="127"/>
      <c r="N1066" s="128"/>
      <c r="O1066" s="122">
        <v>982</v>
      </c>
      <c r="P1066" s="123" t="s">
        <v>300</v>
      </c>
    </row>
    <row r="1067" spans="1:16" s="1" customFormat="1" x14ac:dyDescent="0.25">
      <c r="A1067" s="14"/>
      <c r="B1067" s="121">
        <v>2020</v>
      </c>
      <c r="C1067" s="122">
        <v>16399</v>
      </c>
      <c r="D1067" s="122">
        <v>1501</v>
      </c>
      <c r="E1067" s="122">
        <v>1366</v>
      </c>
      <c r="F1067" s="122">
        <v>1230</v>
      </c>
      <c r="G1067" s="128"/>
      <c r="H1067" s="122">
        <v>941</v>
      </c>
      <c r="I1067" s="123"/>
      <c r="J1067" s="122">
        <v>12555</v>
      </c>
      <c r="K1067" s="122">
        <v>1168</v>
      </c>
      <c r="L1067" s="122">
        <v>1043</v>
      </c>
      <c r="M1067" s="122">
        <v>903</v>
      </c>
      <c r="N1067" s="128"/>
      <c r="O1067" s="122">
        <v>973</v>
      </c>
      <c r="P1067" s="123"/>
    </row>
    <row r="1068" spans="1:16" s="1" customFormat="1" x14ac:dyDescent="0.25">
      <c r="A1068" s="14"/>
      <c r="B1068" s="121">
        <v>2019</v>
      </c>
      <c r="C1068" s="122">
        <v>16158</v>
      </c>
      <c r="D1068" s="122">
        <v>2035</v>
      </c>
      <c r="E1068" s="122">
        <v>1869</v>
      </c>
      <c r="F1068" s="122">
        <v>1693</v>
      </c>
      <c r="G1068" s="128"/>
      <c r="H1068" s="122">
        <v>1072</v>
      </c>
      <c r="I1068" s="123"/>
      <c r="J1068" s="122">
        <v>12558</v>
      </c>
      <c r="K1068" s="122">
        <v>1719</v>
      </c>
      <c r="L1068" s="122">
        <v>1532</v>
      </c>
      <c r="M1068" s="122">
        <v>1311</v>
      </c>
      <c r="N1068" s="128"/>
      <c r="O1068" s="122">
        <v>1001</v>
      </c>
      <c r="P1068" s="123"/>
    </row>
    <row r="1069" spans="1:16" s="1" customFormat="1" x14ac:dyDescent="0.25">
      <c r="A1069" s="14"/>
      <c r="B1069" s="121">
        <v>2018</v>
      </c>
      <c r="C1069" s="122">
        <v>14995</v>
      </c>
      <c r="D1069" s="122">
        <v>1949</v>
      </c>
      <c r="E1069" s="124">
        <v>1801</v>
      </c>
      <c r="F1069" s="122">
        <v>1591</v>
      </c>
      <c r="G1069" s="128"/>
      <c r="H1069" s="122">
        <v>939</v>
      </c>
      <c r="I1069" s="123"/>
      <c r="J1069" s="122">
        <v>11645</v>
      </c>
      <c r="K1069" s="122">
        <v>1551</v>
      </c>
      <c r="L1069" s="122">
        <v>1395</v>
      </c>
      <c r="M1069" s="122">
        <v>1186</v>
      </c>
      <c r="N1069" s="128"/>
      <c r="O1069" s="122">
        <v>864</v>
      </c>
      <c r="P1069" s="123"/>
    </row>
    <row r="1070" spans="1:16" s="1" customFormat="1" x14ac:dyDescent="0.25">
      <c r="A1070" s="14"/>
      <c r="B1070" s="121">
        <v>2017</v>
      </c>
      <c r="C1070" s="122">
        <v>14038</v>
      </c>
      <c r="D1070" s="122">
        <v>1723</v>
      </c>
      <c r="E1070" s="122">
        <v>1588</v>
      </c>
      <c r="F1070" s="124">
        <v>1424</v>
      </c>
      <c r="G1070" s="122">
        <v>1072</v>
      </c>
      <c r="H1070" s="122">
        <v>891</v>
      </c>
      <c r="I1070" s="123"/>
      <c r="J1070" s="122">
        <v>10990</v>
      </c>
      <c r="K1070" s="122">
        <v>1389</v>
      </c>
      <c r="L1070" s="122">
        <v>1254</v>
      </c>
      <c r="M1070" s="124">
        <v>1093</v>
      </c>
      <c r="N1070" s="122">
        <v>776</v>
      </c>
      <c r="O1070" s="122">
        <v>812</v>
      </c>
      <c r="P1070" s="123"/>
    </row>
    <row r="1071" spans="1:16" s="1" customFormat="1" x14ac:dyDescent="0.25">
      <c r="A1071" s="14"/>
      <c r="B1071" s="121">
        <v>2016</v>
      </c>
      <c r="C1071" s="122">
        <v>13309</v>
      </c>
      <c r="D1071" s="122">
        <v>1617</v>
      </c>
      <c r="E1071" s="122">
        <v>1481</v>
      </c>
      <c r="F1071" s="124">
        <v>1318</v>
      </c>
      <c r="G1071" s="122">
        <v>999</v>
      </c>
      <c r="H1071" s="122">
        <v>990</v>
      </c>
      <c r="I1071" s="123"/>
      <c r="J1071" s="122">
        <v>10469</v>
      </c>
      <c r="K1071" s="122">
        <v>1326</v>
      </c>
      <c r="L1071" s="122">
        <v>1186</v>
      </c>
      <c r="M1071" s="124">
        <v>1008</v>
      </c>
      <c r="N1071" s="122">
        <v>715</v>
      </c>
      <c r="O1071" s="122">
        <v>870</v>
      </c>
      <c r="P1071" s="123"/>
    </row>
    <row r="1072" spans="1:16" s="1" customFormat="1" x14ac:dyDescent="0.25">
      <c r="A1072" s="14"/>
      <c r="B1072" s="121">
        <v>2015</v>
      </c>
      <c r="C1072" s="122">
        <v>12759</v>
      </c>
      <c r="D1072" s="122">
        <v>1602</v>
      </c>
      <c r="E1072" s="122">
        <v>1473</v>
      </c>
      <c r="F1072" s="122">
        <v>1295</v>
      </c>
      <c r="G1072" s="122">
        <v>994</v>
      </c>
      <c r="H1072" s="122">
        <v>1017</v>
      </c>
      <c r="I1072" s="123"/>
      <c r="J1072" s="122">
        <v>10114</v>
      </c>
      <c r="K1072" s="122">
        <v>1329</v>
      </c>
      <c r="L1072" s="122">
        <v>1190</v>
      </c>
      <c r="M1072" s="124">
        <v>1009</v>
      </c>
      <c r="N1072" s="122">
        <v>729</v>
      </c>
      <c r="O1072" s="122">
        <v>927</v>
      </c>
      <c r="P1072" s="123"/>
    </row>
    <row r="1073" spans="1:16" s="1" customFormat="1" x14ac:dyDescent="0.25">
      <c r="A1073" s="14"/>
      <c r="B1073" s="121">
        <v>2014</v>
      </c>
      <c r="C1073" s="122">
        <v>12272</v>
      </c>
      <c r="D1073" s="122">
        <v>1558</v>
      </c>
      <c r="E1073" s="122">
        <v>1424</v>
      </c>
      <c r="F1073" s="122">
        <v>1247</v>
      </c>
      <c r="G1073" s="122">
        <v>909</v>
      </c>
      <c r="H1073" s="122">
        <v>1074</v>
      </c>
      <c r="I1073" s="123"/>
      <c r="J1073" s="122">
        <v>9721</v>
      </c>
      <c r="K1073" s="122">
        <v>1302</v>
      </c>
      <c r="L1073" s="122">
        <v>1184</v>
      </c>
      <c r="M1073" s="124">
        <v>1011</v>
      </c>
      <c r="N1073" s="122">
        <v>719</v>
      </c>
      <c r="O1073" s="122">
        <v>898</v>
      </c>
      <c r="P1073" s="123"/>
    </row>
    <row r="1074" spans="1:16" s="1" customFormat="1" x14ac:dyDescent="0.25">
      <c r="A1074" s="28"/>
      <c r="B1074" s="121">
        <v>2013</v>
      </c>
      <c r="C1074" s="122">
        <v>11807</v>
      </c>
      <c r="D1074" s="122">
        <v>1382</v>
      </c>
      <c r="E1074" s="122">
        <v>1273</v>
      </c>
      <c r="F1074" s="122">
        <v>1130</v>
      </c>
      <c r="G1074" s="122">
        <v>833</v>
      </c>
      <c r="H1074" s="122">
        <v>1111</v>
      </c>
      <c r="I1074" s="123"/>
      <c r="J1074" s="122">
        <v>9336</v>
      </c>
      <c r="K1074" s="122">
        <v>1161</v>
      </c>
      <c r="L1074" s="122">
        <v>1050</v>
      </c>
      <c r="M1074" s="122">
        <v>916</v>
      </c>
      <c r="N1074" s="122">
        <v>650</v>
      </c>
      <c r="O1074" s="122">
        <v>943</v>
      </c>
      <c r="P1074" s="123"/>
    </row>
    <row r="1075" spans="1:16" s="1" customFormat="1" x14ac:dyDescent="0.25">
      <c r="A1075" s="14"/>
      <c r="B1075" s="121">
        <v>2012</v>
      </c>
      <c r="C1075" s="122">
        <v>11673</v>
      </c>
      <c r="D1075" s="122">
        <v>1191</v>
      </c>
      <c r="E1075" s="122">
        <v>1078</v>
      </c>
      <c r="F1075" s="122">
        <v>922</v>
      </c>
      <c r="G1075" s="122">
        <v>645</v>
      </c>
      <c r="H1075" s="122">
        <v>1199</v>
      </c>
      <c r="I1075" s="123"/>
      <c r="J1075" s="122">
        <v>9312</v>
      </c>
      <c r="K1075" s="122">
        <v>1012</v>
      </c>
      <c r="L1075" s="122">
        <v>901</v>
      </c>
      <c r="M1075" s="122">
        <v>760</v>
      </c>
      <c r="N1075" s="122">
        <v>522</v>
      </c>
      <c r="O1075" s="122">
        <v>1093</v>
      </c>
      <c r="P1075" s="123"/>
    </row>
    <row r="1076" spans="1:16" s="1" customFormat="1" x14ac:dyDescent="0.25">
      <c r="A1076" s="14"/>
      <c r="B1076" s="121">
        <v>2011</v>
      </c>
      <c r="C1076" s="122">
        <v>11858</v>
      </c>
      <c r="D1076" s="122">
        <v>1397</v>
      </c>
      <c r="E1076" s="122">
        <v>1269</v>
      </c>
      <c r="F1076" s="122">
        <v>1071</v>
      </c>
      <c r="G1076" s="122">
        <v>725</v>
      </c>
      <c r="H1076" s="122">
        <v>1372</v>
      </c>
      <c r="I1076" s="123"/>
      <c r="J1076" s="122">
        <v>9503</v>
      </c>
      <c r="K1076" s="122">
        <v>1157</v>
      </c>
      <c r="L1076" s="122">
        <v>1033</v>
      </c>
      <c r="M1076" s="122">
        <v>858</v>
      </c>
      <c r="N1076" s="122">
        <v>574</v>
      </c>
      <c r="O1076" s="122">
        <v>1215</v>
      </c>
      <c r="P1076" s="123"/>
    </row>
    <row r="1077" spans="1:16" s="1" customFormat="1" x14ac:dyDescent="0.25">
      <c r="A1077" s="14"/>
      <c r="B1077" s="121">
        <v>2010</v>
      </c>
      <c r="C1077" s="122">
        <v>11677</v>
      </c>
      <c r="D1077" s="122">
        <v>1133</v>
      </c>
      <c r="E1077" s="122">
        <v>1033</v>
      </c>
      <c r="F1077" s="122">
        <v>864</v>
      </c>
      <c r="G1077" s="122">
        <v>559</v>
      </c>
      <c r="H1077" s="122">
        <v>1233</v>
      </c>
      <c r="I1077" s="123"/>
      <c r="J1077" s="122">
        <v>9532</v>
      </c>
      <c r="K1077" s="122">
        <v>996</v>
      </c>
      <c r="L1077" s="122">
        <v>856</v>
      </c>
      <c r="M1077" s="122">
        <v>689</v>
      </c>
      <c r="N1077" s="122">
        <v>428</v>
      </c>
      <c r="O1077" s="122">
        <v>1174</v>
      </c>
      <c r="P1077" s="123"/>
    </row>
    <row r="1078" spans="1:16" s="1" customFormat="1" x14ac:dyDescent="0.25">
      <c r="A1078" s="14"/>
      <c r="B1078" s="121">
        <v>2009</v>
      </c>
      <c r="C1078" s="122">
        <v>11876</v>
      </c>
      <c r="D1078" s="122">
        <v>1205</v>
      </c>
      <c r="E1078" s="122">
        <v>1083</v>
      </c>
      <c r="F1078" s="122">
        <v>939</v>
      </c>
      <c r="G1078" s="122">
        <v>565</v>
      </c>
      <c r="H1078" s="122">
        <v>1262</v>
      </c>
      <c r="I1078" s="123"/>
      <c r="J1078" s="122">
        <v>9612</v>
      </c>
      <c r="K1078" s="122">
        <v>1053</v>
      </c>
      <c r="L1078" s="122">
        <v>934</v>
      </c>
      <c r="M1078" s="122">
        <v>779</v>
      </c>
      <c r="N1078" s="122">
        <v>448</v>
      </c>
      <c r="O1078" s="122">
        <v>1054</v>
      </c>
      <c r="P1078" s="123"/>
    </row>
    <row r="1079" spans="1:16" s="1" customFormat="1" x14ac:dyDescent="0.25">
      <c r="A1079" s="14"/>
      <c r="B1079" s="121">
        <v>2008</v>
      </c>
      <c r="C1079" s="122">
        <v>11871</v>
      </c>
      <c r="D1079" s="122">
        <v>1359</v>
      </c>
      <c r="E1079" s="122">
        <v>1249</v>
      </c>
      <c r="F1079" s="122">
        <v>1064</v>
      </c>
      <c r="G1079" s="122">
        <v>640</v>
      </c>
      <c r="H1079" s="122">
        <v>1188</v>
      </c>
      <c r="I1079" s="123"/>
      <c r="J1079" s="122">
        <v>9645</v>
      </c>
      <c r="K1079" s="122">
        <v>1222</v>
      </c>
      <c r="L1079" s="122">
        <v>1084</v>
      </c>
      <c r="M1079" s="122">
        <v>912</v>
      </c>
      <c r="N1079" s="122">
        <v>501</v>
      </c>
      <c r="O1079" s="122">
        <v>1067</v>
      </c>
      <c r="P1079" s="123"/>
    </row>
    <row r="1080" spans="1:16" s="1" customFormat="1" x14ac:dyDescent="0.25">
      <c r="A1080" s="14"/>
      <c r="B1080" s="157" t="s">
        <v>30</v>
      </c>
      <c r="C1080" s="114"/>
      <c r="D1080" s="114"/>
      <c r="E1080" s="114"/>
      <c r="F1080" s="114"/>
      <c r="G1080" s="114"/>
      <c r="H1080" s="114"/>
      <c r="I1080" s="114"/>
      <c r="J1080" s="114"/>
      <c r="K1080" s="114"/>
      <c r="L1080" s="114"/>
      <c r="M1080" s="114"/>
      <c r="N1080" s="114"/>
      <c r="O1080" s="114"/>
      <c r="P1080" s="114"/>
    </row>
    <row r="1081" spans="1:16" s="1" customFormat="1" x14ac:dyDescent="0.25">
      <c r="A1081" s="14"/>
      <c r="B1081" s="115" t="s">
        <v>113</v>
      </c>
      <c r="C1081" s="115"/>
      <c r="D1081" s="115"/>
      <c r="E1081" s="115"/>
      <c r="F1081" s="115"/>
      <c r="G1081" s="115"/>
      <c r="H1081" s="115"/>
      <c r="I1081" s="115"/>
      <c r="J1081" s="115"/>
      <c r="K1081" s="115"/>
      <c r="L1081" s="115"/>
      <c r="M1081" s="115"/>
      <c r="N1081" s="115"/>
      <c r="O1081" s="115"/>
      <c r="P1081" s="115"/>
    </row>
    <row r="1082" spans="1:16" s="1" customFormat="1" x14ac:dyDescent="0.25">
      <c r="A1082" s="14"/>
      <c r="B1082" s="118">
        <v>2022</v>
      </c>
      <c r="C1082" s="119">
        <v>63050</v>
      </c>
      <c r="D1082" s="119">
        <v>21879</v>
      </c>
      <c r="E1082" s="125"/>
      <c r="F1082" s="126"/>
      <c r="G1082" s="125"/>
      <c r="H1082" s="119">
        <v>12156</v>
      </c>
      <c r="I1082" s="123" t="s">
        <v>301</v>
      </c>
      <c r="J1082" s="119">
        <v>4453</v>
      </c>
      <c r="K1082" s="119">
        <v>483</v>
      </c>
      <c r="L1082" s="125"/>
      <c r="M1082" s="126"/>
      <c r="N1082" s="125"/>
      <c r="O1082" s="122" t="s">
        <v>159</v>
      </c>
      <c r="P1082" s="120"/>
    </row>
    <row r="1083" spans="1:16" s="1" customFormat="1" x14ac:dyDescent="0.25">
      <c r="A1083" s="14"/>
      <c r="B1083" s="121">
        <v>2021</v>
      </c>
      <c r="C1083" s="122">
        <v>51105</v>
      </c>
      <c r="D1083" s="122">
        <v>13053</v>
      </c>
      <c r="E1083" s="122">
        <v>8874</v>
      </c>
      <c r="F1083" s="127"/>
      <c r="G1083" s="128"/>
      <c r="H1083" s="122">
        <v>9079</v>
      </c>
      <c r="I1083" s="123" t="s">
        <v>300</v>
      </c>
      <c r="J1083" s="122">
        <v>4287</v>
      </c>
      <c r="K1083" s="122">
        <v>429</v>
      </c>
      <c r="L1083" s="122">
        <v>378</v>
      </c>
      <c r="M1083" s="127"/>
      <c r="N1083" s="128"/>
      <c r="O1083" s="122">
        <v>356</v>
      </c>
      <c r="P1083" s="123" t="s">
        <v>300</v>
      </c>
    </row>
    <row r="1084" spans="1:16" s="1" customFormat="1" x14ac:dyDescent="0.25">
      <c r="A1084" s="14"/>
      <c r="B1084" s="115" t="s">
        <v>114</v>
      </c>
      <c r="C1084" s="115"/>
      <c r="D1084" s="115"/>
      <c r="E1084" s="115"/>
      <c r="F1084" s="115"/>
      <c r="G1084" s="115"/>
      <c r="H1084" s="115"/>
      <c r="I1084" s="115"/>
      <c r="J1084" s="115"/>
      <c r="K1084" s="115"/>
      <c r="L1084" s="115"/>
      <c r="M1084" s="115"/>
      <c r="N1084" s="115"/>
      <c r="O1084" s="115"/>
      <c r="P1084" s="115"/>
    </row>
    <row r="1085" spans="1:16" s="1" customFormat="1" x14ac:dyDescent="0.25">
      <c r="A1085" s="14"/>
      <c r="B1085" s="118">
        <v>2022</v>
      </c>
      <c r="C1085" s="119">
        <v>27134</v>
      </c>
      <c r="D1085" s="119">
        <v>8044</v>
      </c>
      <c r="E1085" s="125"/>
      <c r="F1085" s="126"/>
      <c r="G1085" s="125"/>
      <c r="H1085" s="119">
        <v>5259</v>
      </c>
      <c r="I1085" s="123" t="s">
        <v>301</v>
      </c>
      <c r="J1085" s="119">
        <v>1607</v>
      </c>
      <c r="K1085" s="119">
        <v>160</v>
      </c>
      <c r="L1085" s="125"/>
      <c r="M1085" s="126"/>
      <c r="N1085" s="125"/>
      <c r="O1085" s="122" t="s">
        <v>159</v>
      </c>
      <c r="P1085" s="120"/>
    </row>
    <row r="1086" spans="1:16" s="1" customFormat="1" x14ac:dyDescent="0.25">
      <c r="A1086" s="14"/>
      <c r="B1086" s="121">
        <v>2021</v>
      </c>
      <c r="C1086" s="122">
        <v>23569</v>
      </c>
      <c r="D1086" s="122">
        <v>5785</v>
      </c>
      <c r="E1086" s="122">
        <v>3800</v>
      </c>
      <c r="F1086" s="127"/>
      <c r="G1086" s="128"/>
      <c r="H1086" s="122">
        <v>4112</v>
      </c>
      <c r="I1086" s="123" t="s">
        <v>300</v>
      </c>
      <c r="J1086" s="122">
        <v>1556</v>
      </c>
      <c r="K1086" s="122">
        <v>147</v>
      </c>
      <c r="L1086" s="122">
        <v>123</v>
      </c>
      <c r="M1086" s="127"/>
      <c r="N1086" s="128"/>
      <c r="O1086" s="122">
        <v>139</v>
      </c>
      <c r="P1086" s="123" t="s">
        <v>300</v>
      </c>
    </row>
    <row r="1087" spans="1:16" s="1" customFormat="1" x14ac:dyDescent="0.25">
      <c r="A1087" s="14"/>
      <c r="B1087" s="115" t="s">
        <v>332</v>
      </c>
      <c r="C1087" s="115"/>
      <c r="D1087" s="115"/>
      <c r="E1087" s="115"/>
      <c r="F1087" s="115"/>
      <c r="G1087" s="115"/>
      <c r="H1087" s="115"/>
      <c r="I1087" s="115"/>
      <c r="J1087" s="115"/>
      <c r="K1087" s="115"/>
      <c r="L1087" s="115"/>
      <c r="M1087" s="115"/>
      <c r="N1087" s="115"/>
      <c r="O1087" s="115"/>
      <c r="P1087" s="115"/>
    </row>
    <row r="1088" spans="1:16" s="1" customFormat="1" x14ac:dyDescent="0.25">
      <c r="A1088" s="14"/>
      <c r="B1088" s="118">
        <v>2022</v>
      </c>
      <c r="C1088" s="119">
        <v>13358</v>
      </c>
      <c r="D1088" s="119">
        <v>3926</v>
      </c>
      <c r="E1088" s="125"/>
      <c r="F1088" s="126"/>
      <c r="G1088" s="125"/>
      <c r="H1088" s="119">
        <v>2522</v>
      </c>
      <c r="I1088" s="123" t="s">
        <v>301</v>
      </c>
      <c r="J1088" s="119">
        <v>906</v>
      </c>
      <c r="K1088" s="119">
        <v>131</v>
      </c>
      <c r="L1088" s="125"/>
      <c r="M1088" s="126"/>
      <c r="N1088" s="125"/>
      <c r="O1088" s="122" t="s">
        <v>159</v>
      </c>
      <c r="P1088" s="120"/>
    </row>
    <row r="1089" spans="1:16" s="1" customFormat="1" x14ac:dyDescent="0.25">
      <c r="A1089" s="14"/>
      <c r="B1089" s="121">
        <v>2021</v>
      </c>
      <c r="C1089" s="122">
        <v>11612</v>
      </c>
      <c r="D1089" s="122">
        <v>3014</v>
      </c>
      <c r="E1089" s="122">
        <v>2027</v>
      </c>
      <c r="F1089" s="127"/>
      <c r="G1089" s="128"/>
      <c r="H1089" s="122">
        <v>2097</v>
      </c>
      <c r="I1089" s="123" t="s">
        <v>300</v>
      </c>
      <c r="J1089" s="122">
        <v>821</v>
      </c>
      <c r="K1089" s="122">
        <v>97</v>
      </c>
      <c r="L1089" s="122">
        <v>81</v>
      </c>
      <c r="M1089" s="127"/>
      <c r="N1089" s="128"/>
      <c r="O1089" s="122">
        <v>69</v>
      </c>
      <c r="P1089" s="123" t="s">
        <v>300</v>
      </c>
    </row>
    <row r="1090" spans="1:16" s="1" customFormat="1" x14ac:dyDescent="0.25">
      <c r="A1090" s="14"/>
      <c r="B1090" s="115" t="s">
        <v>331</v>
      </c>
      <c r="C1090" s="115"/>
      <c r="D1090" s="115"/>
      <c r="E1090" s="115"/>
      <c r="F1090" s="115"/>
      <c r="G1090" s="115"/>
      <c r="H1090" s="115"/>
      <c r="I1090" s="115"/>
      <c r="J1090" s="115"/>
      <c r="K1090" s="115"/>
      <c r="L1090" s="115"/>
      <c r="M1090" s="115"/>
      <c r="N1090" s="115"/>
      <c r="O1090" s="115"/>
      <c r="P1090" s="115"/>
    </row>
    <row r="1091" spans="1:16" s="1" customFormat="1" x14ac:dyDescent="0.25">
      <c r="A1091" s="14"/>
      <c r="B1091" s="118">
        <v>2022</v>
      </c>
      <c r="C1091" s="119">
        <v>69858</v>
      </c>
      <c r="D1091" s="119">
        <v>23865</v>
      </c>
      <c r="E1091" s="125"/>
      <c r="F1091" s="126"/>
      <c r="G1091" s="125"/>
      <c r="H1091" s="119">
        <v>13707</v>
      </c>
      <c r="I1091" s="123" t="s">
        <v>301</v>
      </c>
      <c r="J1091" s="119">
        <v>4532</v>
      </c>
      <c r="K1091" s="119">
        <v>560</v>
      </c>
      <c r="L1091" s="125"/>
      <c r="M1091" s="126"/>
      <c r="N1091" s="125"/>
      <c r="O1091" s="122" t="s">
        <v>159</v>
      </c>
      <c r="P1091" s="120"/>
    </row>
    <row r="1092" spans="1:16" s="1" customFormat="1" x14ac:dyDescent="0.25">
      <c r="A1092" s="14"/>
      <c r="B1092" s="121">
        <v>2021</v>
      </c>
      <c r="C1092" s="122">
        <v>58890</v>
      </c>
      <c r="D1092" s="122">
        <v>17091</v>
      </c>
      <c r="E1092" s="122">
        <v>10893</v>
      </c>
      <c r="F1092" s="127"/>
      <c r="G1092" s="128"/>
      <c r="H1092" s="122">
        <v>12400</v>
      </c>
      <c r="I1092" s="123" t="s">
        <v>300</v>
      </c>
      <c r="J1092" s="122">
        <v>4325</v>
      </c>
      <c r="K1092" s="122">
        <v>448</v>
      </c>
      <c r="L1092" s="122">
        <v>391</v>
      </c>
      <c r="M1092" s="127"/>
      <c r="N1092" s="128"/>
      <c r="O1092" s="122">
        <v>411</v>
      </c>
      <c r="P1092" s="123" t="s">
        <v>300</v>
      </c>
    </row>
    <row r="1093" spans="1:16" s="1" customFormat="1" x14ac:dyDescent="0.25">
      <c r="A1093" s="14"/>
      <c r="B1093" s="115" t="s">
        <v>330</v>
      </c>
      <c r="C1093" s="115"/>
      <c r="D1093" s="115"/>
      <c r="E1093" s="115"/>
      <c r="F1093" s="115"/>
      <c r="G1093" s="115"/>
      <c r="H1093" s="115"/>
      <c r="I1093" s="115"/>
      <c r="J1093" s="115"/>
      <c r="K1093" s="115"/>
      <c r="L1093" s="115"/>
      <c r="M1093" s="115"/>
      <c r="N1093" s="115"/>
      <c r="O1093" s="115"/>
      <c r="P1093" s="115"/>
    </row>
    <row r="1094" spans="1:16" s="1" customFormat="1" x14ac:dyDescent="0.25">
      <c r="A1094" s="14"/>
      <c r="B1094" s="118">
        <v>2022</v>
      </c>
      <c r="C1094" s="119">
        <v>19602</v>
      </c>
      <c r="D1094" s="119">
        <v>7086</v>
      </c>
      <c r="E1094" s="125"/>
      <c r="F1094" s="126"/>
      <c r="G1094" s="125"/>
      <c r="H1094" s="119">
        <v>3866</v>
      </c>
      <c r="I1094" s="123" t="s">
        <v>301</v>
      </c>
      <c r="J1094" s="119">
        <v>897</v>
      </c>
      <c r="K1094" s="119">
        <v>124</v>
      </c>
      <c r="L1094" s="125"/>
      <c r="M1094" s="126"/>
      <c r="N1094" s="125"/>
      <c r="O1094" s="122" t="s">
        <v>159</v>
      </c>
      <c r="P1094" s="120"/>
    </row>
    <row r="1095" spans="1:16" s="1" customFormat="1" x14ac:dyDescent="0.25">
      <c r="A1095" s="14"/>
      <c r="B1095" s="121">
        <v>2021</v>
      </c>
      <c r="C1095" s="122">
        <v>16186</v>
      </c>
      <c r="D1095" s="122">
        <v>5034</v>
      </c>
      <c r="E1095" s="122">
        <v>3171</v>
      </c>
      <c r="F1095" s="127"/>
      <c r="G1095" s="128"/>
      <c r="H1095" s="122">
        <v>3549</v>
      </c>
      <c r="I1095" s="123" t="s">
        <v>300</v>
      </c>
      <c r="J1095" s="122">
        <v>852</v>
      </c>
      <c r="K1095" s="122">
        <v>99</v>
      </c>
      <c r="L1095" s="122">
        <v>82</v>
      </c>
      <c r="M1095" s="127"/>
      <c r="N1095" s="128"/>
      <c r="O1095" s="122">
        <v>101</v>
      </c>
      <c r="P1095" s="123" t="s">
        <v>300</v>
      </c>
    </row>
    <row r="1096" spans="1:16" s="1" customFormat="1" x14ac:dyDescent="0.25">
      <c r="A1096" s="14"/>
      <c r="B1096" s="115" t="s">
        <v>115</v>
      </c>
      <c r="C1096" s="115"/>
      <c r="D1096" s="115"/>
      <c r="E1096" s="115"/>
      <c r="F1096" s="115"/>
      <c r="G1096" s="115"/>
      <c r="H1096" s="115"/>
      <c r="I1096" s="115"/>
      <c r="J1096" s="115"/>
      <c r="K1096" s="115"/>
      <c r="L1096" s="115"/>
      <c r="M1096" s="115"/>
      <c r="N1096" s="115"/>
      <c r="O1096" s="115"/>
      <c r="P1096" s="115"/>
    </row>
    <row r="1097" spans="1:16" s="1" customFormat="1" x14ac:dyDescent="0.25">
      <c r="A1097" s="14"/>
      <c r="B1097" s="118">
        <v>2022</v>
      </c>
      <c r="C1097" s="119">
        <v>6635</v>
      </c>
      <c r="D1097" s="119">
        <v>1860</v>
      </c>
      <c r="E1097" s="125"/>
      <c r="F1097" s="126"/>
      <c r="G1097" s="125"/>
      <c r="H1097" s="119">
        <v>1259</v>
      </c>
      <c r="I1097" s="123" t="s">
        <v>301</v>
      </c>
      <c r="J1097" s="119">
        <v>451</v>
      </c>
      <c r="K1097" s="119">
        <v>64</v>
      </c>
      <c r="L1097" s="125"/>
      <c r="M1097" s="126"/>
      <c r="N1097" s="125"/>
      <c r="O1097" s="122" t="s">
        <v>159</v>
      </c>
      <c r="P1097" s="120"/>
    </row>
    <row r="1098" spans="1:16" s="1" customFormat="1" x14ac:dyDescent="0.25">
      <c r="A1098" s="14"/>
      <c r="B1098" s="121">
        <v>2021</v>
      </c>
      <c r="C1098" s="122">
        <v>6065</v>
      </c>
      <c r="D1098" s="122">
        <v>1582</v>
      </c>
      <c r="E1098" s="122">
        <v>1015</v>
      </c>
      <c r="F1098" s="127"/>
      <c r="G1098" s="128"/>
      <c r="H1098" s="122">
        <v>1191</v>
      </c>
      <c r="I1098" s="123" t="s">
        <v>300</v>
      </c>
      <c r="J1098" s="122">
        <v>420</v>
      </c>
      <c r="K1098" s="122">
        <v>52</v>
      </c>
      <c r="L1098" s="122">
        <v>47</v>
      </c>
      <c r="M1098" s="127"/>
      <c r="N1098" s="128"/>
      <c r="O1098" s="122">
        <v>38</v>
      </c>
      <c r="P1098" s="123" t="s">
        <v>300</v>
      </c>
    </row>
    <row r="1099" spans="1:16" s="1" customFormat="1" x14ac:dyDescent="0.25">
      <c r="A1099" s="14"/>
      <c r="B1099" s="115" t="s">
        <v>116</v>
      </c>
      <c r="C1099" s="115"/>
      <c r="D1099" s="115"/>
      <c r="E1099" s="115"/>
      <c r="F1099" s="115"/>
      <c r="G1099" s="115"/>
      <c r="H1099" s="115"/>
      <c r="I1099" s="115"/>
      <c r="J1099" s="115"/>
      <c r="K1099" s="115"/>
      <c r="L1099" s="115"/>
      <c r="M1099" s="115"/>
      <c r="N1099" s="115"/>
      <c r="O1099" s="115"/>
      <c r="P1099" s="115"/>
    </row>
    <row r="1100" spans="1:16" s="1" customFormat="1" x14ac:dyDescent="0.25">
      <c r="A1100" s="14"/>
      <c r="B1100" s="118">
        <v>2022</v>
      </c>
      <c r="C1100" s="119">
        <v>12716</v>
      </c>
      <c r="D1100" s="119">
        <v>3587</v>
      </c>
      <c r="E1100" s="125"/>
      <c r="F1100" s="126"/>
      <c r="G1100" s="125"/>
      <c r="H1100" s="119">
        <v>2238</v>
      </c>
      <c r="I1100" s="123" t="s">
        <v>301</v>
      </c>
      <c r="J1100" s="119">
        <v>1173</v>
      </c>
      <c r="K1100" s="119">
        <v>130</v>
      </c>
      <c r="L1100" s="125"/>
      <c r="M1100" s="126"/>
      <c r="N1100" s="125"/>
      <c r="O1100" s="122" t="s">
        <v>159</v>
      </c>
      <c r="P1100" s="120"/>
    </row>
    <row r="1101" spans="1:16" s="1" customFormat="1" x14ac:dyDescent="0.25">
      <c r="A1101" s="14"/>
      <c r="B1101" s="121">
        <v>2021</v>
      </c>
      <c r="C1101" s="122">
        <v>10947</v>
      </c>
      <c r="D1101" s="122">
        <v>2520</v>
      </c>
      <c r="E1101" s="122">
        <v>1649</v>
      </c>
      <c r="F1101" s="127"/>
      <c r="G1101" s="128"/>
      <c r="H1101" s="122">
        <v>1847</v>
      </c>
      <c r="I1101" s="123" t="s">
        <v>300</v>
      </c>
      <c r="J1101" s="122">
        <v>1104</v>
      </c>
      <c r="K1101" s="122">
        <v>70</v>
      </c>
      <c r="L1101" s="122">
        <v>62</v>
      </c>
      <c r="M1101" s="127"/>
      <c r="N1101" s="128"/>
      <c r="O1101" s="122">
        <v>73</v>
      </c>
      <c r="P1101" s="123" t="s">
        <v>300</v>
      </c>
    </row>
    <row r="1102" spans="1:16" s="1" customFormat="1" x14ac:dyDescent="0.25">
      <c r="A1102" s="14"/>
      <c r="B1102" s="115" t="s">
        <v>402</v>
      </c>
      <c r="C1102" s="115"/>
      <c r="D1102" s="115"/>
      <c r="E1102" s="115"/>
      <c r="F1102" s="115"/>
      <c r="G1102" s="115"/>
      <c r="H1102" s="115"/>
      <c r="I1102" s="115"/>
      <c r="J1102" s="115"/>
      <c r="K1102" s="115"/>
      <c r="L1102" s="115"/>
      <c r="M1102" s="115"/>
      <c r="N1102" s="115"/>
      <c r="O1102" s="115"/>
      <c r="P1102" s="115"/>
    </row>
    <row r="1103" spans="1:16" s="1" customFormat="1" x14ac:dyDescent="0.25">
      <c r="A1103" s="14"/>
      <c r="B1103" s="118">
        <v>2022</v>
      </c>
      <c r="C1103" s="119">
        <v>4020</v>
      </c>
      <c r="D1103" s="119">
        <v>1091</v>
      </c>
      <c r="E1103" s="125"/>
      <c r="F1103" s="126"/>
      <c r="G1103" s="125"/>
      <c r="H1103" s="119">
        <v>771</v>
      </c>
      <c r="I1103" s="123" t="s">
        <v>301</v>
      </c>
      <c r="J1103" s="119">
        <v>260</v>
      </c>
      <c r="K1103" s="119">
        <v>21</v>
      </c>
      <c r="L1103" s="125"/>
      <c r="M1103" s="126"/>
      <c r="N1103" s="125"/>
      <c r="O1103" s="122" t="s">
        <v>159</v>
      </c>
      <c r="P1103" s="120"/>
    </row>
    <row r="1104" spans="1:16" s="1" customFormat="1" x14ac:dyDescent="0.25">
      <c r="A1104" s="14"/>
      <c r="B1104" s="121">
        <v>2021</v>
      </c>
      <c r="C1104" s="122">
        <v>3726</v>
      </c>
      <c r="D1104" s="122">
        <v>841</v>
      </c>
      <c r="E1104" s="122">
        <v>536</v>
      </c>
      <c r="F1104" s="127"/>
      <c r="G1104" s="128"/>
      <c r="H1104" s="122">
        <v>721</v>
      </c>
      <c r="I1104" s="123" t="s">
        <v>300</v>
      </c>
      <c r="J1104" s="122">
        <v>257</v>
      </c>
      <c r="K1104" s="122">
        <v>21</v>
      </c>
      <c r="L1104" s="122">
        <v>19</v>
      </c>
      <c r="M1104" s="127"/>
      <c r="N1104" s="128"/>
      <c r="O1104" s="122">
        <v>24</v>
      </c>
      <c r="P1104" s="123" t="s">
        <v>300</v>
      </c>
    </row>
    <row r="1105" spans="1:16" s="1" customFormat="1" x14ac:dyDescent="0.25">
      <c r="A1105" s="14"/>
      <c r="B1105" s="115" t="s">
        <v>420</v>
      </c>
      <c r="C1105" s="115"/>
      <c r="D1105" s="115"/>
      <c r="E1105" s="115"/>
      <c r="F1105" s="115"/>
      <c r="G1105" s="115"/>
      <c r="H1105" s="115"/>
      <c r="I1105" s="115"/>
      <c r="J1105" s="115"/>
      <c r="K1105" s="115"/>
      <c r="L1105" s="115"/>
      <c r="M1105" s="115"/>
      <c r="N1105" s="115"/>
      <c r="O1105" s="115"/>
      <c r="P1105" s="115"/>
    </row>
    <row r="1106" spans="1:16" s="1" customFormat="1" x14ac:dyDescent="0.25">
      <c r="A1106" s="14"/>
      <c r="B1106" s="118">
        <v>2022</v>
      </c>
      <c r="C1106" s="119">
        <v>4775</v>
      </c>
      <c r="D1106" s="119">
        <v>1318</v>
      </c>
      <c r="E1106" s="125"/>
      <c r="F1106" s="126"/>
      <c r="G1106" s="125"/>
      <c r="H1106" s="119">
        <v>816</v>
      </c>
      <c r="I1106" s="123" t="s">
        <v>301</v>
      </c>
      <c r="J1106" s="119">
        <v>384</v>
      </c>
      <c r="K1106" s="119">
        <v>58</v>
      </c>
      <c r="L1106" s="125"/>
      <c r="M1106" s="126"/>
      <c r="N1106" s="125"/>
      <c r="O1106" s="122" t="s">
        <v>159</v>
      </c>
      <c r="P1106" s="120"/>
    </row>
    <row r="1107" spans="1:16" s="1" customFormat="1" x14ac:dyDescent="0.25">
      <c r="A1107" s="14"/>
      <c r="B1107" s="121">
        <v>2021</v>
      </c>
      <c r="C1107" s="122">
        <v>4384</v>
      </c>
      <c r="D1107" s="122">
        <v>1161</v>
      </c>
      <c r="E1107" s="122">
        <v>716</v>
      </c>
      <c r="F1107" s="127"/>
      <c r="G1107" s="128"/>
      <c r="H1107" s="122">
        <v>889</v>
      </c>
      <c r="I1107" s="123" t="s">
        <v>300</v>
      </c>
      <c r="J1107" s="122">
        <v>345</v>
      </c>
      <c r="K1107" s="122">
        <v>45</v>
      </c>
      <c r="L1107" s="122">
        <v>37</v>
      </c>
      <c r="M1107" s="127"/>
      <c r="N1107" s="128"/>
      <c r="O1107" s="122">
        <v>30</v>
      </c>
      <c r="P1107" s="123" t="s">
        <v>300</v>
      </c>
    </row>
    <row r="1108" spans="1:16" s="1" customFormat="1" x14ac:dyDescent="0.25">
      <c r="A1108" s="14"/>
      <c r="B1108" s="157" t="s">
        <v>117</v>
      </c>
      <c r="C1108" s="114"/>
      <c r="D1108" s="114"/>
      <c r="E1108" s="114"/>
      <c r="F1108" s="114"/>
      <c r="G1108" s="114"/>
      <c r="H1108" s="114"/>
      <c r="I1108" s="114"/>
      <c r="J1108" s="114"/>
      <c r="K1108" s="114"/>
      <c r="L1108" s="114"/>
      <c r="M1108" s="114"/>
      <c r="N1108" s="114"/>
      <c r="O1108" s="114"/>
      <c r="P1108" s="114"/>
    </row>
    <row r="1109" spans="1:16" s="1" customFormat="1" x14ac:dyDescent="0.25">
      <c r="A1109" s="14"/>
      <c r="B1109" s="115" t="s">
        <v>213</v>
      </c>
      <c r="C1109" s="115"/>
      <c r="D1109" s="115"/>
      <c r="E1109" s="115"/>
      <c r="F1109" s="115"/>
      <c r="G1109" s="115"/>
      <c r="H1109" s="115"/>
      <c r="I1109" s="115"/>
      <c r="J1109" s="115"/>
      <c r="K1109" s="115"/>
      <c r="L1109" s="115"/>
      <c r="M1109" s="115"/>
      <c r="N1109" s="115"/>
      <c r="O1109" s="115"/>
      <c r="P1109" s="115"/>
    </row>
    <row r="1110" spans="1:16" s="1" customFormat="1" x14ac:dyDescent="0.25">
      <c r="A1110" s="14"/>
      <c r="B1110" s="118">
        <v>2022</v>
      </c>
      <c r="C1110" s="119">
        <v>63563</v>
      </c>
      <c r="D1110" s="119">
        <v>11679</v>
      </c>
      <c r="E1110" s="125"/>
      <c r="F1110" s="126"/>
      <c r="G1110" s="125"/>
      <c r="H1110" s="119">
        <v>7777</v>
      </c>
      <c r="I1110" s="123" t="s">
        <v>301</v>
      </c>
      <c r="J1110" s="119">
        <v>5481</v>
      </c>
      <c r="K1110" s="119">
        <v>444</v>
      </c>
      <c r="L1110" s="125"/>
      <c r="M1110" s="126"/>
      <c r="N1110" s="125"/>
      <c r="O1110" s="122" t="s">
        <v>159</v>
      </c>
      <c r="P1110" s="120"/>
    </row>
    <row r="1111" spans="1:16" s="1" customFormat="1" x14ac:dyDescent="0.25">
      <c r="A1111" s="14"/>
      <c r="B1111" s="121">
        <v>2021</v>
      </c>
      <c r="C1111" s="122">
        <v>58588</v>
      </c>
      <c r="D1111" s="122">
        <v>9591</v>
      </c>
      <c r="E1111" s="122">
        <v>7367</v>
      </c>
      <c r="F1111" s="127"/>
      <c r="G1111" s="128"/>
      <c r="H1111" s="122">
        <v>7196</v>
      </c>
      <c r="I1111" s="123" t="s">
        <v>300</v>
      </c>
      <c r="J1111" s="122">
        <v>5360</v>
      </c>
      <c r="K1111" s="122">
        <v>406</v>
      </c>
      <c r="L1111" s="122">
        <v>376</v>
      </c>
      <c r="M1111" s="127"/>
      <c r="N1111" s="128"/>
      <c r="O1111" s="122">
        <v>385</v>
      </c>
      <c r="P1111" s="123" t="s">
        <v>300</v>
      </c>
    </row>
    <row r="1112" spans="1:16" s="1" customFormat="1" x14ac:dyDescent="0.25">
      <c r="A1112" s="14"/>
      <c r="B1112" s="121">
        <v>2020</v>
      </c>
      <c r="C1112" s="122">
        <v>57503</v>
      </c>
      <c r="D1112" s="122">
        <v>8178</v>
      </c>
      <c r="E1112" s="122">
        <v>6026</v>
      </c>
      <c r="F1112" s="122">
        <v>4509</v>
      </c>
      <c r="G1112" s="128"/>
      <c r="H1112" s="122">
        <v>8470</v>
      </c>
      <c r="I1112" s="123"/>
      <c r="J1112" s="122">
        <v>5643</v>
      </c>
      <c r="K1112" s="122">
        <v>442</v>
      </c>
      <c r="L1112" s="122">
        <v>353</v>
      </c>
      <c r="M1112" s="122">
        <v>307</v>
      </c>
      <c r="N1112" s="128"/>
      <c r="O1112" s="122">
        <v>638</v>
      </c>
      <c r="P1112" s="123"/>
    </row>
    <row r="1113" spans="1:16" s="1" customFormat="1" x14ac:dyDescent="0.25">
      <c r="A1113" s="14"/>
      <c r="B1113" s="121">
        <v>2019</v>
      </c>
      <c r="C1113" s="122">
        <v>58407</v>
      </c>
      <c r="D1113" s="122">
        <v>9675</v>
      </c>
      <c r="E1113" s="122">
        <v>7011</v>
      </c>
      <c r="F1113" s="122">
        <v>5086</v>
      </c>
      <c r="G1113" s="128"/>
      <c r="H1113" s="122">
        <v>8852</v>
      </c>
      <c r="I1113" s="123"/>
      <c r="J1113" s="122">
        <v>5531</v>
      </c>
      <c r="K1113" s="122">
        <v>619</v>
      </c>
      <c r="L1113" s="122">
        <v>550</v>
      </c>
      <c r="M1113" s="122">
        <v>442</v>
      </c>
      <c r="N1113" s="128"/>
      <c r="O1113" s="122">
        <v>453</v>
      </c>
      <c r="P1113" s="123"/>
    </row>
    <row r="1114" spans="1:16" s="1" customFormat="1" x14ac:dyDescent="0.25">
      <c r="A1114" s="14"/>
      <c r="B1114" s="121">
        <v>2018</v>
      </c>
      <c r="C1114" s="122">
        <v>57895</v>
      </c>
      <c r="D1114" s="122">
        <v>10367</v>
      </c>
      <c r="E1114" s="124">
        <v>7437</v>
      </c>
      <c r="F1114" s="122">
        <v>5341</v>
      </c>
      <c r="G1114" s="128"/>
      <c r="H1114" s="122">
        <v>9406</v>
      </c>
      <c r="I1114" s="123"/>
      <c r="J1114" s="122">
        <v>5352</v>
      </c>
      <c r="K1114" s="122">
        <v>534</v>
      </c>
      <c r="L1114" s="122">
        <v>459</v>
      </c>
      <c r="M1114" s="122">
        <v>399</v>
      </c>
      <c r="N1114" s="128"/>
      <c r="O1114" s="122">
        <v>463</v>
      </c>
      <c r="P1114" s="123"/>
    </row>
    <row r="1115" spans="1:16" s="1" customFormat="1" x14ac:dyDescent="0.25">
      <c r="A1115" s="14"/>
      <c r="B1115" s="121">
        <v>2017</v>
      </c>
      <c r="C1115" s="122">
        <v>56577</v>
      </c>
      <c r="D1115" s="122">
        <v>9955</v>
      </c>
      <c r="E1115" s="122">
        <v>6964</v>
      </c>
      <c r="F1115" s="124">
        <v>5023</v>
      </c>
      <c r="G1115" s="122">
        <v>2760</v>
      </c>
      <c r="H1115" s="122">
        <v>8482</v>
      </c>
      <c r="I1115" s="123"/>
      <c r="J1115" s="122">
        <v>5317</v>
      </c>
      <c r="K1115" s="122">
        <v>540</v>
      </c>
      <c r="L1115" s="122">
        <v>475</v>
      </c>
      <c r="M1115" s="124">
        <v>397</v>
      </c>
      <c r="N1115" s="122">
        <v>234</v>
      </c>
      <c r="O1115" s="122">
        <v>464</v>
      </c>
      <c r="P1115" s="123"/>
    </row>
    <row r="1116" spans="1:16" s="1" customFormat="1" x14ac:dyDescent="0.25">
      <c r="A1116" s="14"/>
      <c r="B1116" s="121">
        <v>2016</v>
      </c>
      <c r="C1116" s="122">
        <v>54647</v>
      </c>
      <c r="D1116" s="122">
        <v>9059</v>
      </c>
      <c r="E1116" s="122">
        <v>6505</v>
      </c>
      <c r="F1116" s="124">
        <v>4576</v>
      </c>
      <c r="G1116" s="122">
        <v>2489</v>
      </c>
      <c r="H1116" s="122">
        <v>8207</v>
      </c>
      <c r="I1116" s="123"/>
      <c r="J1116" s="122">
        <v>5268</v>
      </c>
      <c r="K1116" s="122">
        <v>564</v>
      </c>
      <c r="L1116" s="122">
        <v>498</v>
      </c>
      <c r="M1116" s="124">
        <v>417</v>
      </c>
      <c r="N1116" s="122">
        <v>269</v>
      </c>
      <c r="O1116" s="122">
        <v>490</v>
      </c>
      <c r="P1116" s="123"/>
    </row>
    <row r="1117" spans="1:16" s="1" customFormat="1" x14ac:dyDescent="0.25">
      <c r="A1117" s="14"/>
      <c r="B1117" s="121">
        <v>2015</v>
      </c>
      <c r="C1117" s="122">
        <v>54626</v>
      </c>
      <c r="D1117" s="122">
        <v>9512</v>
      </c>
      <c r="E1117" s="122">
        <v>6685</v>
      </c>
      <c r="F1117" s="122">
        <v>4955</v>
      </c>
      <c r="G1117" s="122">
        <v>2691</v>
      </c>
      <c r="H1117" s="122">
        <v>9114</v>
      </c>
      <c r="I1117" s="123"/>
      <c r="J1117" s="122">
        <v>5258</v>
      </c>
      <c r="K1117" s="122">
        <v>681</v>
      </c>
      <c r="L1117" s="122">
        <v>597</v>
      </c>
      <c r="M1117" s="124">
        <v>492</v>
      </c>
      <c r="N1117" s="122">
        <v>307</v>
      </c>
      <c r="O1117" s="122">
        <v>521</v>
      </c>
      <c r="P1117" s="123"/>
    </row>
    <row r="1118" spans="1:16" s="1" customFormat="1" x14ac:dyDescent="0.25">
      <c r="A1118" s="14"/>
      <c r="B1118" s="121">
        <v>2014</v>
      </c>
      <c r="C1118" s="122">
        <v>55324</v>
      </c>
      <c r="D1118" s="122">
        <v>9544</v>
      </c>
      <c r="E1118" s="122">
        <v>6432</v>
      </c>
      <c r="F1118" s="122">
        <v>4536</v>
      </c>
      <c r="G1118" s="122">
        <v>2405</v>
      </c>
      <c r="H1118" s="122">
        <v>10273</v>
      </c>
      <c r="I1118" s="123"/>
      <c r="J1118" s="122">
        <v>5081</v>
      </c>
      <c r="K1118" s="122">
        <v>667</v>
      </c>
      <c r="L1118" s="122">
        <v>587</v>
      </c>
      <c r="M1118" s="124">
        <v>482</v>
      </c>
      <c r="N1118" s="122">
        <v>301</v>
      </c>
      <c r="O1118" s="122">
        <v>512</v>
      </c>
      <c r="P1118" s="123"/>
    </row>
    <row r="1119" spans="1:16" s="1" customFormat="1" x14ac:dyDescent="0.25">
      <c r="A1119" s="28"/>
      <c r="B1119" s="121">
        <v>2013</v>
      </c>
      <c r="C1119" s="122">
        <v>55354</v>
      </c>
      <c r="D1119" s="122">
        <v>9280</v>
      </c>
      <c r="E1119" s="122">
        <v>6396</v>
      </c>
      <c r="F1119" s="122">
        <v>4427</v>
      </c>
      <c r="G1119" s="122">
        <v>2240</v>
      </c>
      <c r="H1119" s="122">
        <v>10431</v>
      </c>
      <c r="I1119" s="123"/>
      <c r="J1119" s="122">
        <v>4734</v>
      </c>
      <c r="K1119" s="122">
        <v>611</v>
      </c>
      <c r="L1119" s="122">
        <v>557</v>
      </c>
      <c r="M1119" s="122">
        <v>465</v>
      </c>
      <c r="N1119" s="122">
        <v>286</v>
      </c>
      <c r="O1119" s="122">
        <v>400</v>
      </c>
      <c r="P1119" s="123"/>
    </row>
    <row r="1120" spans="1:16" s="1" customFormat="1" x14ac:dyDescent="0.25">
      <c r="A1120" s="14"/>
      <c r="B1120" s="121">
        <v>2012</v>
      </c>
      <c r="C1120" s="122">
        <v>56802</v>
      </c>
      <c r="D1120" s="122">
        <v>8047</v>
      </c>
      <c r="E1120" s="122">
        <v>5462</v>
      </c>
      <c r="F1120" s="122">
        <v>3729</v>
      </c>
      <c r="G1120" s="122">
        <v>1859</v>
      </c>
      <c r="H1120" s="122">
        <v>11053</v>
      </c>
      <c r="I1120" s="123"/>
      <c r="J1120" s="122">
        <v>4670</v>
      </c>
      <c r="K1120" s="122">
        <v>447</v>
      </c>
      <c r="L1120" s="122">
        <v>394</v>
      </c>
      <c r="M1120" s="122">
        <v>321</v>
      </c>
      <c r="N1120" s="122">
        <v>209</v>
      </c>
      <c r="O1120" s="122">
        <v>547</v>
      </c>
      <c r="P1120" s="123"/>
    </row>
    <row r="1121" spans="1:16" s="1" customFormat="1" x14ac:dyDescent="0.25">
      <c r="A1121" s="14"/>
      <c r="B1121" s="121">
        <v>2011</v>
      </c>
      <c r="C1121" s="122">
        <v>61683</v>
      </c>
      <c r="D1121" s="122">
        <v>9501</v>
      </c>
      <c r="E1121" s="122">
        <v>6317</v>
      </c>
      <c r="F1121" s="122">
        <v>4103</v>
      </c>
      <c r="G1121" s="122">
        <v>1903</v>
      </c>
      <c r="H1121" s="122">
        <v>12725</v>
      </c>
      <c r="I1121" s="123"/>
      <c r="J1121" s="122">
        <v>4747</v>
      </c>
      <c r="K1121" s="122">
        <v>471</v>
      </c>
      <c r="L1121" s="122">
        <v>416</v>
      </c>
      <c r="M1121" s="122">
        <v>335</v>
      </c>
      <c r="N1121" s="122">
        <v>199</v>
      </c>
      <c r="O1121" s="122">
        <v>513</v>
      </c>
      <c r="P1121" s="123"/>
    </row>
    <row r="1122" spans="1:16" s="1" customFormat="1" x14ac:dyDescent="0.25">
      <c r="A1122" s="14"/>
      <c r="B1122" s="121">
        <v>2010</v>
      </c>
      <c r="C1122" s="122">
        <v>65325</v>
      </c>
      <c r="D1122" s="122">
        <v>11300</v>
      </c>
      <c r="E1122" s="122">
        <v>7903</v>
      </c>
      <c r="F1122" s="122">
        <v>5004</v>
      </c>
      <c r="G1122" s="122">
        <v>2151</v>
      </c>
      <c r="H1122" s="122">
        <v>13121</v>
      </c>
      <c r="I1122" s="123"/>
      <c r="J1122" s="122">
        <v>4811</v>
      </c>
      <c r="K1122" s="122">
        <v>501</v>
      </c>
      <c r="L1122" s="122">
        <v>437</v>
      </c>
      <c r="M1122" s="122">
        <v>357</v>
      </c>
      <c r="N1122" s="122">
        <v>200</v>
      </c>
      <c r="O1122" s="122">
        <v>521</v>
      </c>
      <c r="P1122" s="123"/>
    </row>
    <row r="1123" spans="1:16" s="1" customFormat="1" x14ac:dyDescent="0.25">
      <c r="A1123" s="14"/>
      <c r="B1123" s="121">
        <v>2009</v>
      </c>
      <c r="C1123" s="122">
        <v>66673</v>
      </c>
      <c r="D1123" s="122">
        <v>13015</v>
      </c>
      <c r="E1123" s="122">
        <v>9468</v>
      </c>
      <c r="F1123" s="122">
        <v>6318</v>
      </c>
      <c r="G1123" s="122">
        <v>2576</v>
      </c>
      <c r="H1123" s="122">
        <v>12452</v>
      </c>
      <c r="I1123" s="123"/>
      <c r="J1123" s="122">
        <v>4715</v>
      </c>
      <c r="K1123" s="122">
        <v>478</v>
      </c>
      <c r="L1123" s="122">
        <v>408</v>
      </c>
      <c r="M1123" s="122">
        <v>322</v>
      </c>
      <c r="N1123" s="122">
        <v>185</v>
      </c>
      <c r="O1123" s="122">
        <v>449</v>
      </c>
      <c r="P1123" s="123"/>
    </row>
    <row r="1124" spans="1:16" s="1" customFormat="1" x14ac:dyDescent="0.25">
      <c r="A1124" s="14"/>
      <c r="B1124" s="121">
        <v>2008</v>
      </c>
      <c r="C1124" s="122">
        <v>63924</v>
      </c>
      <c r="D1124" s="122">
        <v>12020</v>
      </c>
      <c r="E1124" s="122">
        <v>9287</v>
      </c>
      <c r="F1124" s="122">
        <v>6405</v>
      </c>
      <c r="G1124" s="122">
        <v>2750</v>
      </c>
      <c r="H1124" s="122">
        <v>10966</v>
      </c>
      <c r="I1124" s="123"/>
      <c r="J1124" s="122">
        <v>4602</v>
      </c>
      <c r="K1124" s="122">
        <v>563</v>
      </c>
      <c r="L1124" s="122">
        <v>485</v>
      </c>
      <c r="M1124" s="122">
        <v>419</v>
      </c>
      <c r="N1124" s="122">
        <v>244</v>
      </c>
      <c r="O1124" s="122">
        <v>365</v>
      </c>
      <c r="P1124" s="123"/>
    </row>
    <row r="1125" spans="1:16" s="1" customFormat="1" x14ac:dyDescent="0.25">
      <c r="A1125" s="14"/>
      <c r="B1125" s="157" t="s">
        <v>3</v>
      </c>
      <c r="C1125" s="114"/>
      <c r="D1125" s="114"/>
      <c r="E1125" s="114"/>
      <c r="F1125" s="114"/>
      <c r="G1125" s="114"/>
      <c r="H1125" s="114"/>
      <c r="I1125" s="114"/>
      <c r="J1125" s="114"/>
      <c r="K1125" s="114"/>
      <c r="L1125" s="114"/>
      <c r="M1125" s="114"/>
      <c r="N1125" s="114"/>
      <c r="O1125" s="114"/>
      <c r="P1125" s="114"/>
    </row>
    <row r="1126" spans="1:16" s="1" customFormat="1" x14ac:dyDescent="0.25">
      <c r="A1126" s="14"/>
      <c r="B1126" s="115" t="s">
        <v>118</v>
      </c>
      <c r="C1126" s="115"/>
      <c r="D1126" s="115"/>
      <c r="E1126" s="115"/>
      <c r="F1126" s="115"/>
      <c r="G1126" s="115"/>
      <c r="H1126" s="115"/>
      <c r="I1126" s="115"/>
      <c r="J1126" s="115"/>
      <c r="K1126" s="115"/>
      <c r="L1126" s="115"/>
      <c r="M1126" s="115"/>
      <c r="N1126" s="115"/>
      <c r="O1126" s="115"/>
      <c r="P1126" s="115"/>
    </row>
    <row r="1127" spans="1:16" s="1" customFormat="1" x14ac:dyDescent="0.25">
      <c r="A1127" s="14"/>
      <c r="B1127" s="118">
        <v>2022</v>
      </c>
      <c r="C1127" s="119">
        <v>57482</v>
      </c>
      <c r="D1127" s="119">
        <v>11257</v>
      </c>
      <c r="E1127" s="125"/>
      <c r="F1127" s="126"/>
      <c r="G1127" s="125"/>
      <c r="H1127" s="119">
        <v>7485</v>
      </c>
      <c r="I1127" s="123" t="s">
        <v>301</v>
      </c>
      <c r="J1127" s="119">
        <v>468</v>
      </c>
      <c r="K1127" s="119">
        <v>54</v>
      </c>
      <c r="L1127" s="125"/>
      <c r="M1127" s="126"/>
      <c r="N1127" s="125"/>
      <c r="O1127" s="122" t="s">
        <v>159</v>
      </c>
      <c r="P1127" s="120"/>
    </row>
    <row r="1128" spans="1:16" s="1" customFormat="1" x14ac:dyDescent="0.25">
      <c r="A1128" s="14"/>
      <c r="B1128" s="121">
        <v>2021</v>
      </c>
      <c r="C1128" s="122">
        <v>52573</v>
      </c>
      <c r="D1128" s="122">
        <v>9136</v>
      </c>
      <c r="E1128" s="122">
        <v>6951</v>
      </c>
      <c r="F1128" s="127"/>
      <c r="G1128" s="128"/>
      <c r="H1128" s="122">
        <v>6822</v>
      </c>
      <c r="I1128" s="123" t="s">
        <v>300</v>
      </c>
      <c r="J1128" s="122">
        <v>472</v>
      </c>
      <c r="K1128" s="122">
        <v>44</v>
      </c>
      <c r="L1128" s="122">
        <v>35</v>
      </c>
      <c r="M1128" s="127"/>
      <c r="N1128" s="128"/>
      <c r="O1128" s="122">
        <v>84</v>
      </c>
      <c r="P1128" s="123" t="s">
        <v>300</v>
      </c>
    </row>
    <row r="1129" spans="1:16" s="1" customFormat="1" x14ac:dyDescent="0.25">
      <c r="A1129" s="14"/>
      <c r="B1129" s="121">
        <v>2020</v>
      </c>
      <c r="C1129" s="122">
        <v>51589</v>
      </c>
      <c r="D1129" s="122">
        <v>7762</v>
      </c>
      <c r="E1129" s="122">
        <v>5643</v>
      </c>
      <c r="F1129" s="122">
        <v>4157</v>
      </c>
      <c r="G1129" s="128"/>
      <c r="H1129" s="122">
        <v>8144</v>
      </c>
      <c r="I1129" s="123"/>
      <c r="J1129" s="122">
        <v>761</v>
      </c>
      <c r="K1129" s="122">
        <v>86</v>
      </c>
      <c r="L1129" s="122">
        <v>35</v>
      </c>
      <c r="M1129" s="122">
        <v>28</v>
      </c>
      <c r="N1129" s="128"/>
      <c r="O1129" s="122">
        <v>309</v>
      </c>
      <c r="P1129" s="123"/>
    </row>
    <row r="1130" spans="1:16" s="1" customFormat="1" x14ac:dyDescent="0.25">
      <c r="A1130" s="14"/>
      <c r="B1130" s="121">
        <v>2019</v>
      </c>
      <c r="C1130" s="122">
        <v>52701</v>
      </c>
      <c r="D1130" s="122">
        <v>9106</v>
      </c>
      <c r="E1130" s="122">
        <v>6488</v>
      </c>
      <c r="F1130" s="122">
        <v>4609</v>
      </c>
      <c r="G1130" s="128"/>
      <c r="H1130" s="122">
        <v>8495</v>
      </c>
      <c r="I1130" s="123"/>
      <c r="J1130" s="122">
        <v>818</v>
      </c>
      <c r="K1130" s="122">
        <v>126</v>
      </c>
      <c r="L1130" s="122">
        <v>103</v>
      </c>
      <c r="M1130" s="122">
        <v>55</v>
      </c>
      <c r="N1130" s="128"/>
      <c r="O1130" s="122">
        <v>127</v>
      </c>
      <c r="P1130" s="123"/>
    </row>
    <row r="1131" spans="1:16" s="1" customFormat="1" x14ac:dyDescent="0.25">
      <c r="A1131" s="14"/>
      <c r="B1131" s="121">
        <v>2018</v>
      </c>
      <c r="C1131" s="122">
        <v>52395</v>
      </c>
      <c r="D1131" s="122">
        <v>9867</v>
      </c>
      <c r="E1131" s="124">
        <v>6971</v>
      </c>
      <c r="F1131" s="122">
        <v>4926</v>
      </c>
      <c r="G1131" s="128"/>
      <c r="H1131" s="122">
        <v>9029</v>
      </c>
      <c r="I1131" s="123"/>
      <c r="J1131" s="122">
        <v>820</v>
      </c>
      <c r="K1131" s="122">
        <v>133</v>
      </c>
      <c r="L1131" s="122">
        <v>98</v>
      </c>
      <c r="M1131" s="122">
        <v>77</v>
      </c>
      <c r="N1131" s="128"/>
      <c r="O1131" s="122">
        <v>132</v>
      </c>
      <c r="P1131" s="123"/>
    </row>
    <row r="1132" spans="1:16" s="1" customFormat="1" x14ac:dyDescent="0.25">
      <c r="A1132" s="14"/>
      <c r="B1132" s="121">
        <v>2017</v>
      </c>
      <c r="C1132" s="122">
        <v>51204</v>
      </c>
      <c r="D1132" s="122">
        <v>9521</v>
      </c>
      <c r="E1132" s="122">
        <v>6568</v>
      </c>
      <c r="F1132" s="124">
        <v>4671</v>
      </c>
      <c r="G1132" s="122">
        <v>2507</v>
      </c>
      <c r="H1132" s="122">
        <v>8125</v>
      </c>
      <c r="I1132" s="123"/>
      <c r="J1132" s="122">
        <v>816</v>
      </c>
      <c r="K1132" s="122">
        <v>147</v>
      </c>
      <c r="L1132" s="122">
        <v>115</v>
      </c>
      <c r="M1132" s="124">
        <v>95</v>
      </c>
      <c r="N1132" s="122">
        <v>37</v>
      </c>
      <c r="O1132" s="122">
        <v>122</v>
      </c>
      <c r="P1132" s="123"/>
    </row>
    <row r="1133" spans="1:16" s="1" customFormat="1" x14ac:dyDescent="0.25">
      <c r="A1133" s="14"/>
      <c r="B1133" s="121">
        <v>2016</v>
      </c>
      <c r="C1133" s="122">
        <v>49265</v>
      </c>
      <c r="D1133" s="122">
        <v>8595</v>
      </c>
      <c r="E1133" s="122">
        <v>6087</v>
      </c>
      <c r="F1133" s="124">
        <v>4204</v>
      </c>
      <c r="G1133" s="122">
        <v>2219</v>
      </c>
      <c r="H1133" s="122">
        <v>7784</v>
      </c>
      <c r="I1133" s="123"/>
      <c r="J1133" s="122">
        <v>796</v>
      </c>
      <c r="K1133" s="122">
        <v>168</v>
      </c>
      <c r="L1133" s="122">
        <v>134</v>
      </c>
      <c r="M1133" s="124">
        <v>102</v>
      </c>
      <c r="N1133" s="122">
        <v>39</v>
      </c>
      <c r="O1133" s="122">
        <v>126</v>
      </c>
      <c r="P1133" s="123"/>
    </row>
    <row r="1134" spans="1:16" s="1" customFormat="1" x14ac:dyDescent="0.25">
      <c r="A1134" s="14"/>
      <c r="B1134" s="121">
        <v>2015</v>
      </c>
      <c r="C1134" s="122">
        <v>49259</v>
      </c>
      <c r="D1134" s="122">
        <v>8914</v>
      </c>
      <c r="E1134" s="122">
        <v>6133</v>
      </c>
      <c r="F1134" s="122">
        <v>4484</v>
      </c>
      <c r="G1134" s="122">
        <v>2357</v>
      </c>
      <c r="H1134" s="122">
        <v>8688</v>
      </c>
      <c r="I1134" s="123"/>
      <c r="J1134" s="122">
        <v>753</v>
      </c>
      <c r="K1134" s="122">
        <v>163</v>
      </c>
      <c r="L1134" s="122">
        <v>130</v>
      </c>
      <c r="M1134" s="124">
        <v>106</v>
      </c>
      <c r="N1134" s="122">
        <v>57</v>
      </c>
      <c r="O1134" s="122">
        <v>131</v>
      </c>
      <c r="P1134" s="123"/>
    </row>
    <row r="1135" spans="1:16" s="1" customFormat="1" x14ac:dyDescent="0.25">
      <c r="A1135" s="14"/>
      <c r="B1135" s="121">
        <v>2014</v>
      </c>
      <c r="C1135" s="122">
        <v>50159</v>
      </c>
      <c r="D1135" s="122">
        <v>8992</v>
      </c>
      <c r="E1135" s="122">
        <v>5918</v>
      </c>
      <c r="F1135" s="122">
        <v>4095</v>
      </c>
      <c r="G1135" s="122">
        <v>2105</v>
      </c>
      <c r="H1135" s="122">
        <v>9879</v>
      </c>
      <c r="I1135" s="123"/>
      <c r="J1135" s="122">
        <v>729</v>
      </c>
      <c r="K1135" s="122">
        <v>173</v>
      </c>
      <c r="L1135" s="122">
        <v>133</v>
      </c>
      <c r="M1135" s="124">
        <v>105</v>
      </c>
      <c r="N1135" s="122">
        <v>62</v>
      </c>
      <c r="O1135" s="122">
        <v>138</v>
      </c>
      <c r="P1135" s="123"/>
    </row>
    <row r="1136" spans="1:16" s="1" customFormat="1" x14ac:dyDescent="0.25">
      <c r="A1136" s="28"/>
      <c r="B1136" s="121">
        <v>2013</v>
      </c>
      <c r="C1136" s="122">
        <v>50450</v>
      </c>
      <c r="D1136" s="122">
        <v>8799</v>
      </c>
      <c r="E1136" s="122">
        <v>5943</v>
      </c>
      <c r="F1136" s="122">
        <v>4027</v>
      </c>
      <c r="G1136" s="122">
        <v>1960</v>
      </c>
      <c r="H1136" s="122">
        <v>10075</v>
      </c>
      <c r="I1136" s="123"/>
      <c r="J1136" s="122">
        <v>646</v>
      </c>
      <c r="K1136" s="122">
        <v>182</v>
      </c>
      <c r="L1136" s="122">
        <v>149</v>
      </c>
      <c r="M1136" s="122">
        <v>114</v>
      </c>
      <c r="N1136" s="122">
        <v>58</v>
      </c>
      <c r="O1136" s="122">
        <v>85</v>
      </c>
      <c r="P1136" s="123"/>
    </row>
    <row r="1137" spans="1:16" s="1" customFormat="1" x14ac:dyDescent="0.25">
      <c r="A1137" s="14"/>
      <c r="B1137" s="121">
        <v>2012</v>
      </c>
      <c r="C1137" s="122">
        <v>51897</v>
      </c>
      <c r="D1137" s="122">
        <v>7588</v>
      </c>
      <c r="E1137" s="122">
        <v>5041</v>
      </c>
      <c r="F1137" s="122">
        <v>3366</v>
      </c>
      <c r="G1137" s="122">
        <v>1614</v>
      </c>
      <c r="H1137" s="122">
        <v>10579</v>
      </c>
      <c r="I1137" s="123"/>
      <c r="J1137" s="122">
        <v>597</v>
      </c>
      <c r="K1137" s="122">
        <v>62</v>
      </c>
      <c r="L1137" s="122">
        <v>49</v>
      </c>
      <c r="M1137" s="122">
        <v>39</v>
      </c>
      <c r="N1137" s="122">
        <v>16</v>
      </c>
      <c r="O1137" s="122">
        <v>134</v>
      </c>
      <c r="P1137" s="123"/>
    </row>
    <row r="1138" spans="1:16" s="1" customFormat="1" x14ac:dyDescent="0.25">
      <c r="A1138" s="14"/>
      <c r="B1138" s="121">
        <v>2011</v>
      </c>
      <c r="C1138" s="122">
        <v>56769</v>
      </c>
      <c r="D1138" s="122">
        <v>8997</v>
      </c>
      <c r="E1138" s="122">
        <v>5855</v>
      </c>
      <c r="F1138" s="122">
        <v>3727</v>
      </c>
      <c r="G1138" s="122">
        <v>1662</v>
      </c>
      <c r="H1138" s="122">
        <v>12269</v>
      </c>
      <c r="I1138" s="123"/>
      <c r="J1138" s="122">
        <v>641</v>
      </c>
      <c r="K1138" s="122">
        <v>73</v>
      </c>
      <c r="L1138" s="122">
        <v>56</v>
      </c>
      <c r="M1138" s="122">
        <v>38</v>
      </c>
      <c r="N1138" s="122">
        <v>20</v>
      </c>
      <c r="O1138" s="122">
        <v>110</v>
      </c>
      <c r="P1138" s="123"/>
    </row>
    <row r="1139" spans="1:16" s="1" customFormat="1" x14ac:dyDescent="0.25">
      <c r="A1139" s="14"/>
      <c r="B1139" s="121">
        <v>2010</v>
      </c>
      <c r="C1139" s="122">
        <v>60488</v>
      </c>
      <c r="D1139" s="122">
        <v>10857</v>
      </c>
      <c r="E1139" s="122">
        <v>7495</v>
      </c>
      <c r="F1139" s="122">
        <v>4654</v>
      </c>
      <c r="G1139" s="122">
        <v>1934</v>
      </c>
      <c r="H1139" s="122">
        <v>12687</v>
      </c>
      <c r="I1139" s="123"/>
      <c r="J1139" s="122">
        <v>697</v>
      </c>
      <c r="K1139" s="122">
        <v>133</v>
      </c>
      <c r="L1139" s="122">
        <v>103</v>
      </c>
      <c r="M1139" s="122">
        <v>81</v>
      </c>
      <c r="N1139" s="122">
        <v>36</v>
      </c>
      <c r="O1139" s="122">
        <v>125</v>
      </c>
      <c r="P1139" s="123"/>
    </row>
    <row r="1140" spans="1:16" s="1" customFormat="1" x14ac:dyDescent="0.25">
      <c r="A1140" s="14"/>
      <c r="B1140" s="121">
        <v>2009</v>
      </c>
      <c r="C1140" s="122">
        <v>61849</v>
      </c>
      <c r="D1140" s="122">
        <v>12576</v>
      </c>
      <c r="E1140" s="122">
        <v>9074</v>
      </c>
      <c r="F1140" s="122">
        <v>5977</v>
      </c>
      <c r="G1140" s="122">
        <v>2365</v>
      </c>
      <c r="H1140" s="122">
        <v>12033</v>
      </c>
      <c r="I1140" s="123"/>
      <c r="J1140" s="122">
        <v>650</v>
      </c>
      <c r="K1140" s="122">
        <v>125</v>
      </c>
      <c r="L1140" s="122">
        <v>89</v>
      </c>
      <c r="M1140" s="122">
        <v>63</v>
      </c>
      <c r="N1140" s="122">
        <v>29</v>
      </c>
      <c r="O1140" s="122">
        <v>119</v>
      </c>
      <c r="P1140" s="123"/>
    </row>
    <row r="1141" spans="1:16" s="1" customFormat="1" x14ac:dyDescent="0.25">
      <c r="A1141" s="14"/>
      <c r="B1141" s="121">
        <v>2008</v>
      </c>
      <c r="C1141" s="122">
        <v>59204</v>
      </c>
      <c r="D1141" s="122">
        <v>11476</v>
      </c>
      <c r="E1141" s="122">
        <v>8791</v>
      </c>
      <c r="F1141" s="122">
        <v>5979</v>
      </c>
      <c r="G1141" s="122">
        <v>2490</v>
      </c>
      <c r="H1141" s="122">
        <v>10632</v>
      </c>
      <c r="I1141" s="123"/>
      <c r="J1141" s="122">
        <v>587</v>
      </c>
      <c r="K1141" s="122">
        <v>91</v>
      </c>
      <c r="L1141" s="122">
        <v>66</v>
      </c>
      <c r="M1141" s="122">
        <v>56</v>
      </c>
      <c r="N1141" s="122">
        <v>23</v>
      </c>
      <c r="O1141" s="122">
        <v>71</v>
      </c>
      <c r="P1141" s="123"/>
    </row>
    <row r="1142" spans="1:16" s="1" customFormat="1" x14ac:dyDescent="0.25">
      <c r="A1142" s="14"/>
      <c r="B1142" s="115" t="s">
        <v>119</v>
      </c>
      <c r="C1142" s="115"/>
      <c r="D1142" s="115"/>
      <c r="E1142" s="115"/>
      <c r="F1142" s="115"/>
      <c r="G1142" s="115"/>
      <c r="H1142" s="115"/>
      <c r="I1142" s="115"/>
      <c r="J1142" s="115"/>
      <c r="K1142" s="115"/>
      <c r="L1142" s="115"/>
      <c r="M1142" s="115"/>
      <c r="N1142" s="115"/>
      <c r="O1142" s="115"/>
      <c r="P1142" s="115"/>
    </row>
    <row r="1143" spans="1:16" s="1" customFormat="1" x14ac:dyDescent="0.25">
      <c r="A1143" s="14"/>
      <c r="B1143" s="118">
        <v>2022</v>
      </c>
      <c r="C1143" s="119">
        <v>6081</v>
      </c>
      <c r="D1143" s="119">
        <v>422</v>
      </c>
      <c r="E1143" s="125"/>
      <c r="F1143" s="126"/>
      <c r="G1143" s="125"/>
      <c r="H1143" s="119">
        <v>292</v>
      </c>
      <c r="I1143" s="123" t="s">
        <v>301</v>
      </c>
      <c r="J1143" s="119">
        <v>5013</v>
      </c>
      <c r="K1143" s="119">
        <v>390</v>
      </c>
      <c r="L1143" s="125"/>
      <c r="M1143" s="126"/>
      <c r="N1143" s="125"/>
      <c r="O1143" s="122" t="s">
        <v>159</v>
      </c>
      <c r="P1143" s="120"/>
    </row>
    <row r="1144" spans="1:16" s="1" customFormat="1" x14ac:dyDescent="0.25">
      <c r="A1144" s="14"/>
      <c r="B1144" s="121">
        <v>2021</v>
      </c>
      <c r="C1144" s="122">
        <v>6015</v>
      </c>
      <c r="D1144" s="122">
        <v>455</v>
      </c>
      <c r="E1144" s="122">
        <v>416</v>
      </c>
      <c r="F1144" s="127"/>
      <c r="G1144" s="128"/>
      <c r="H1144" s="122">
        <v>374</v>
      </c>
      <c r="I1144" s="123" t="s">
        <v>300</v>
      </c>
      <c r="J1144" s="122">
        <v>4888</v>
      </c>
      <c r="K1144" s="122">
        <v>362</v>
      </c>
      <c r="L1144" s="122">
        <v>341</v>
      </c>
      <c r="M1144" s="127"/>
      <c r="N1144" s="128"/>
      <c r="O1144" s="122">
        <v>301</v>
      </c>
      <c r="P1144" s="123" t="s">
        <v>300</v>
      </c>
    </row>
    <row r="1145" spans="1:16" s="1" customFormat="1" x14ac:dyDescent="0.25">
      <c r="A1145" s="14"/>
      <c r="B1145" s="121">
        <v>2020</v>
      </c>
      <c r="C1145" s="122">
        <v>5914</v>
      </c>
      <c r="D1145" s="122">
        <v>416</v>
      </c>
      <c r="E1145" s="122">
        <v>383</v>
      </c>
      <c r="F1145" s="122">
        <v>352</v>
      </c>
      <c r="G1145" s="128"/>
      <c r="H1145" s="122">
        <v>326</v>
      </c>
      <c r="I1145" s="123"/>
      <c r="J1145" s="122">
        <v>4882</v>
      </c>
      <c r="K1145" s="122">
        <v>356</v>
      </c>
      <c r="L1145" s="122">
        <v>318</v>
      </c>
      <c r="M1145" s="122">
        <v>279</v>
      </c>
      <c r="N1145" s="128"/>
      <c r="O1145" s="122">
        <v>329</v>
      </c>
      <c r="P1145" s="123"/>
    </row>
    <row r="1146" spans="1:16" s="1" customFormat="1" x14ac:dyDescent="0.25">
      <c r="A1146" s="14"/>
      <c r="B1146" s="121">
        <v>2019</v>
      </c>
      <c r="C1146" s="122">
        <v>5706</v>
      </c>
      <c r="D1146" s="122">
        <v>569</v>
      </c>
      <c r="E1146" s="122">
        <v>523</v>
      </c>
      <c r="F1146" s="122">
        <v>477</v>
      </c>
      <c r="G1146" s="128"/>
      <c r="H1146" s="122">
        <v>357</v>
      </c>
      <c r="I1146" s="123"/>
      <c r="J1146" s="122">
        <v>4713</v>
      </c>
      <c r="K1146" s="122">
        <v>493</v>
      </c>
      <c r="L1146" s="122">
        <v>447</v>
      </c>
      <c r="M1146" s="122">
        <v>387</v>
      </c>
      <c r="N1146" s="128"/>
      <c r="O1146" s="122">
        <v>326</v>
      </c>
      <c r="P1146" s="123"/>
    </row>
    <row r="1147" spans="1:16" s="1" customFormat="1" x14ac:dyDescent="0.25">
      <c r="A1147" s="14"/>
      <c r="B1147" s="121">
        <v>2018</v>
      </c>
      <c r="C1147" s="122">
        <v>5500</v>
      </c>
      <c r="D1147" s="122">
        <v>500</v>
      </c>
      <c r="E1147" s="124">
        <v>466</v>
      </c>
      <c r="F1147" s="122">
        <v>415</v>
      </c>
      <c r="G1147" s="128"/>
      <c r="H1147" s="122">
        <v>377</v>
      </c>
      <c r="I1147" s="123"/>
      <c r="J1147" s="122">
        <v>4532</v>
      </c>
      <c r="K1147" s="122">
        <v>401</v>
      </c>
      <c r="L1147" s="122">
        <v>361</v>
      </c>
      <c r="M1147" s="122">
        <v>322</v>
      </c>
      <c r="N1147" s="128"/>
      <c r="O1147" s="122">
        <v>331</v>
      </c>
      <c r="P1147" s="123"/>
    </row>
    <row r="1148" spans="1:16" s="1" customFormat="1" x14ac:dyDescent="0.25">
      <c r="A1148" s="14"/>
      <c r="B1148" s="121">
        <v>2017</v>
      </c>
      <c r="C1148" s="122">
        <v>5373</v>
      </c>
      <c r="D1148" s="122">
        <v>434</v>
      </c>
      <c r="E1148" s="122">
        <v>396</v>
      </c>
      <c r="F1148" s="124">
        <v>352</v>
      </c>
      <c r="G1148" s="122">
        <v>253</v>
      </c>
      <c r="H1148" s="122">
        <v>357</v>
      </c>
      <c r="I1148" s="123"/>
      <c r="J1148" s="122">
        <v>4501</v>
      </c>
      <c r="K1148" s="122">
        <v>393</v>
      </c>
      <c r="L1148" s="122">
        <v>360</v>
      </c>
      <c r="M1148" s="124">
        <v>302</v>
      </c>
      <c r="N1148" s="122">
        <v>197</v>
      </c>
      <c r="O1148" s="122">
        <v>342</v>
      </c>
      <c r="P1148" s="123"/>
    </row>
    <row r="1149" spans="1:16" s="1" customFormat="1" x14ac:dyDescent="0.25">
      <c r="A1149" s="14"/>
      <c r="B1149" s="121">
        <v>2016</v>
      </c>
      <c r="C1149" s="122">
        <v>5382</v>
      </c>
      <c r="D1149" s="122">
        <v>464</v>
      </c>
      <c r="E1149" s="122">
        <v>418</v>
      </c>
      <c r="F1149" s="124">
        <v>372</v>
      </c>
      <c r="G1149" s="122">
        <v>270</v>
      </c>
      <c r="H1149" s="122">
        <v>423</v>
      </c>
      <c r="I1149" s="123"/>
      <c r="J1149" s="122">
        <v>4472</v>
      </c>
      <c r="K1149" s="122">
        <v>396</v>
      </c>
      <c r="L1149" s="122">
        <v>364</v>
      </c>
      <c r="M1149" s="124">
        <v>315</v>
      </c>
      <c r="N1149" s="122">
        <v>230</v>
      </c>
      <c r="O1149" s="122">
        <v>364</v>
      </c>
      <c r="P1149" s="123"/>
    </row>
    <row r="1150" spans="1:16" s="1" customFormat="1" x14ac:dyDescent="0.25">
      <c r="A1150" s="14"/>
      <c r="B1150" s="121">
        <v>2015</v>
      </c>
      <c r="C1150" s="122">
        <v>5367</v>
      </c>
      <c r="D1150" s="122">
        <v>598</v>
      </c>
      <c r="E1150" s="122">
        <v>552</v>
      </c>
      <c r="F1150" s="122">
        <v>471</v>
      </c>
      <c r="G1150" s="122">
        <v>334</v>
      </c>
      <c r="H1150" s="122">
        <v>426</v>
      </c>
      <c r="I1150" s="123"/>
      <c r="J1150" s="122">
        <v>4505</v>
      </c>
      <c r="K1150" s="122">
        <v>518</v>
      </c>
      <c r="L1150" s="122">
        <v>467</v>
      </c>
      <c r="M1150" s="124">
        <v>386</v>
      </c>
      <c r="N1150" s="122">
        <v>250</v>
      </c>
      <c r="O1150" s="122">
        <v>390</v>
      </c>
      <c r="P1150" s="123"/>
    </row>
    <row r="1151" spans="1:16" s="1" customFormat="1" x14ac:dyDescent="0.25">
      <c r="A1151" s="14"/>
      <c r="B1151" s="121">
        <v>2014</v>
      </c>
      <c r="C1151" s="122">
        <v>5165</v>
      </c>
      <c r="D1151" s="122">
        <v>552</v>
      </c>
      <c r="E1151" s="122">
        <v>514</v>
      </c>
      <c r="F1151" s="122">
        <v>441</v>
      </c>
      <c r="G1151" s="122">
        <v>300</v>
      </c>
      <c r="H1151" s="122">
        <v>394</v>
      </c>
      <c r="I1151" s="123"/>
      <c r="J1151" s="122">
        <v>4352</v>
      </c>
      <c r="K1151" s="122">
        <v>494</v>
      </c>
      <c r="L1151" s="122">
        <v>454</v>
      </c>
      <c r="M1151" s="124">
        <v>377</v>
      </c>
      <c r="N1151" s="122">
        <v>239</v>
      </c>
      <c r="O1151" s="122">
        <v>374</v>
      </c>
      <c r="P1151" s="123"/>
    </row>
    <row r="1152" spans="1:16" s="1" customFormat="1" x14ac:dyDescent="0.25">
      <c r="A1152" s="28"/>
      <c r="B1152" s="121">
        <v>2013</v>
      </c>
      <c r="C1152" s="122">
        <v>4904</v>
      </c>
      <c r="D1152" s="122">
        <v>481</v>
      </c>
      <c r="E1152" s="122">
        <v>453</v>
      </c>
      <c r="F1152" s="122">
        <v>400</v>
      </c>
      <c r="G1152" s="122">
        <v>280</v>
      </c>
      <c r="H1152" s="122">
        <v>356</v>
      </c>
      <c r="I1152" s="123"/>
      <c r="J1152" s="122">
        <v>4088</v>
      </c>
      <c r="K1152" s="122">
        <v>429</v>
      </c>
      <c r="L1152" s="122">
        <v>408</v>
      </c>
      <c r="M1152" s="122">
        <v>351</v>
      </c>
      <c r="N1152" s="122">
        <v>228</v>
      </c>
      <c r="O1152" s="122">
        <v>315</v>
      </c>
      <c r="P1152" s="123"/>
    </row>
    <row r="1153" spans="1:16" s="1" customFormat="1" x14ac:dyDescent="0.25">
      <c r="A1153" s="14"/>
      <c r="B1153" s="121">
        <v>2012</v>
      </c>
      <c r="C1153" s="122">
        <v>4905</v>
      </c>
      <c r="D1153" s="122">
        <v>459</v>
      </c>
      <c r="E1153" s="122">
        <v>421</v>
      </c>
      <c r="F1153" s="122">
        <v>363</v>
      </c>
      <c r="G1153" s="122">
        <v>245</v>
      </c>
      <c r="H1153" s="122">
        <v>474</v>
      </c>
      <c r="I1153" s="123"/>
      <c r="J1153" s="122">
        <v>4073</v>
      </c>
      <c r="K1153" s="122">
        <v>385</v>
      </c>
      <c r="L1153" s="122">
        <v>345</v>
      </c>
      <c r="M1153" s="122">
        <v>282</v>
      </c>
      <c r="N1153" s="122">
        <v>193</v>
      </c>
      <c r="O1153" s="122">
        <v>413</v>
      </c>
      <c r="P1153" s="123"/>
    </row>
    <row r="1154" spans="1:16" s="1" customFormat="1" x14ac:dyDescent="0.25">
      <c r="A1154" s="14"/>
      <c r="B1154" s="121">
        <v>2011</v>
      </c>
      <c r="C1154" s="122">
        <v>4914</v>
      </c>
      <c r="D1154" s="122">
        <v>504</v>
      </c>
      <c r="E1154" s="122">
        <v>462</v>
      </c>
      <c r="F1154" s="122">
        <v>376</v>
      </c>
      <c r="G1154" s="122">
        <v>241</v>
      </c>
      <c r="H1154" s="122">
        <v>456</v>
      </c>
      <c r="I1154" s="123"/>
      <c r="J1154" s="122">
        <v>4106</v>
      </c>
      <c r="K1154" s="122">
        <v>398</v>
      </c>
      <c r="L1154" s="122">
        <v>360</v>
      </c>
      <c r="M1154" s="122">
        <v>297</v>
      </c>
      <c r="N1154" s="122">
        <v>179</v>
      </c>
      <c r="O1154" s="122">
        <v>403</v>
      </c>
      <c r="P1154" s="123"/>
    </row>
    <row r="1155" spans="1:16" s="1" customFormat="1" x14ac:dyDescent="0.25">
      <c r="A1155" s="14"/>
      <c r="B1155" s="121">
        <v>2010</v>
      </c>
      <c r="C1155" s="122">
        <v>4837</v>
      </c>
      <c r="D1155" s="122">
        <v>443</v>
      </c>
      <c r="E1155" s="122">
        <v>408</v>
      </c>
      <c r="F1155" s="122">
        <v>350</v>
      </c>
      <c r="G1155" s="122">
        <v>217</v>
      </c>
      <c r="H1155" s="122">
        <v>434</v>
      </c>
      <c r="I1155" s="123"/>
      <c r="J1155" s="122">
        <v>4114</v>
      </c>
      <c r="K1155" s="122">
        <v>368</v>
      </c>
      <c r="L1155" s="122">
        <v>334</v>
      </c>
      <c r="M1155" s="122">
        <v>276</v>
      </c>
      <c r="N1155" s="122">
        <v>164</v>
      </c>
      <c r="O1155" s="122">
        <v>396</v>
      </c>
      <c r="P1155" s="123"/>
    </row>
    <row r="1156" spans="1:16" s="1" customFormat="1" x14ac:dyDescent="0.25">
      <c r="A1156" s="14"/>
      <c r="B1156" s="121">
        <v>2009</v>
      </c>
      <c r="C1156" s="122">
        <v>4824</v>
      </c>
      <c r="D1156" s="122">
        <v>439</v>
      </c>
      <c r="E1156" s="122">
        <v>394</v>
      </c>
      <c r="F1156" s="122">
        <v>341</v>
      </c>
      <c r="G1156" s="122">
        <v>211</v>
      </c>
      <c r="H1156" s="122">
        <v>419</v>
      </c>
      <c r="I1156" s="123"/>
      <c r="J1156" s="122">
        <v>4065</v>
      </c>
      <c r="K1156" s="122">
        <v>353</v>
      </c>
      <c r="L1156" s="122">
        <v>319</v>
      </c>
      <c r="M1156" s="122">
        <v>259</v>
      </c>
      <c r="N1156" s="122">
        <v>156</v>
      </c>
      <c r="O1156" s="122">
        <v>330</v>
      </c>
      <c r="P1156" s="123"/>
    </row>
    <row r="1157" spans="1:16" s="1" customFormat="1" x14ac:dyDescent="0.25">
      <c r="A1157" s="14"/>
      <c r="B1157" s="121">
        <v>2008</v>
      </c>
      <c r="C1157" s="122">
        <v>4720</v>
      </c>
      <c r="D1157" s="122">
        <v>544</v>
      </c>
      <c r="E1157" s="122">
        <v>496</v>
      </c>
      <c r="F1157" s="122">
        <v>426</v>
      </c>
      <c r="G1157" s="122">
        <v>260</v>
      </c>
      <c r="H1157" s="122">
        <v>334</v>
      </c>
      <c r="I1157" s="123"/>
      <c r="J1157" s="122">
        <v>4015</v>
      </c>
      <c r="K1157" s="122">
        <v>472</v>
      </c>
      <c r="L1157" s="122">
        <v>419</v>
      </c>
      <c r="M1157" s="122">
        <v>363</v>
      </c>
      <c r="N1157" s="122">
        <v>221</v>
      </c>
      <c r="O1157" s="122">
        <v>294</v>
      </c>
      <c r="P1157" s="123"/>
    </row>
    <row r="1158" spans="1:16" s="1" customFormat="1" x14ac:dyDescent="0.25">
      <c r="A1158" s="14"/>
      <c r="B1158" s="157" t="s">
        <v>30</v>
      </c>
      <c r="C1158" s="114"/>
      <c r="D1158" s="114"/>
      <c r="E1158" s="114"/>
      <c r="F1158" s="114"/>
      <c r="G1158" s="114"/>
      <c r="H1158" s="114"/>
      <c r="I1158" s="114"/>
      <c r="J1158" s="114"/>
      <c r="K1158" s="114"/>
      <c r="L1158" s="114"/>
      <c r="M1158" s="114"/>
      <c r="N1158" s="114"/>
      <c r="O1158" s="114"/>
      <c r="P1158" s="114"/>
    </row>
    <row r="1159" spans="1:16" s="1" customFormat="1" x14ac:dyDescent="0.25">
      <c r="A1159" s="14"/>
      <c r="B1159" s="115" t="s">
        <v>120</v>
      </c>
      <c r="C1159" s="115"/>
      <c r="D1159" s="115"/>
      <c r="E1159" s="115"/>
      <c r="F1159" s="115"/>
      <c r="G1159" s="115"/>
      <c r="H1159" s="115"/>
      <c r="I1159" s="115"/>
      <c r="J1159" s="115"/>
      <c r="K1159" s="115"/>
      <c r="L1159" s="115"/>
      <c r="M1159" s="115"/>
      <c r="N1159" s="115"/>
      <c r="O1159" s="115"/>
      <c r="P1159" s="115"/>
    </row>
    <row r="1160" spans="1:16" s="1" customFormat="1" x14ac:dyDescent="0.25">
      <c r="A1160" s="14"/>
      <c r="B1160" s="118">
        <v>2022</v>
      </c>
      <c r="C1160" s="119">
        <v>22928</v>
      </c>
      <c r="D1160" s="119">
        <v>4122</v>
      </c>
      <c r="E1160" s="125"/>
      <c r="F1160" s="126"/>
      <c r="G1160" s="125"/>
      <c r="H1160" s="119">
        <v>2846</v>
      </c>
      <c r="I1160" s="123" t="s">
        <v>301</v>
      </c>
      <c r="J1160" s="119">
        <v>1867</v>
      </c>
      <c r="K1160" s="119">
        <v>142</v>
      </c>
      <c r="L1160" s="125"/>
      <c r="M1160" s="126"/>
      <c r="N1160" s="125"/>
      <c r="O1160" s="122" t="s">
        <v>159</v>
      </c>
      <c r="P1160" s="120"/>
    </row>
    <row r="1161" spans="1:16" s="1" customFormat="1" x14ac:dyDescent="0.25">
      <c r="A1161" s="14"/>
      <c r="B1161" s="121">
        <v>2021</v>
      </c>
      <c r="C1161" s="122">
        <v>21062</v>
      </c>
      <c r="D1161" s="122">
        <v>3349</v>
      </c>
      <c r="E1161" s="122">
        <v>2585</v>
      </c>
      <c r="F1161" s="127"/>
      <c r="G1161" s="128"/>
      <c r="H1161" s="122">
        <v>2471</v>
      </c>
      <c r="I1161" s="123" t="s">
        <v>300</v>
      </c>
      <c r="J1161" s="122">
        <v>1830</v>
      </c>
      <c r="K1161" s="122">
        <v>143</v>
      </c>
      <c r="L1161" s="122">
        <v>136</v>
      </c>
      <c r="M1161" s="127"/>
      <c r="N1161" s="128"/>
      <c r="O1161" s="122">
        <v>133</v>
      </c>
      <c r="P1161" s="123" t="s">
        <v>300</v>
      </c>
    </row>
    <row r="1162" spans="1:16" s="1" customFormat="1" x14ac:dyDescent="0.25">
      <c r="A1162" s="14"/>
      <c r="B1162" s="115" t="s">
        <v>121</v>
      </c>
      <c r="C1162" s="115"/>
      <c r="D1162" s="115"/>
      <c r="E1162" s="115"/>
      <c r="F1162" s="115"/>
      <c r="G1162" s="115"/>
      <c r="H1162" s="115"/>
      <c r="I1162" s="115"/>
      <c r="J1162" s="115"/>
      <c r="K1162" s="115"/>
      <c r="L1162" s="115"/>
      <c r="M1162" s="115"/>
      <c r="N1162" s="115"/>
      <c r="O1162" s="115"/>
      <c r="P1162" s="115"/>
    </row>
    <row r="1163" spans="1:16" s="1" customFormat="1" x14ac:dyDescent="0.25">
      <c r="A1163" s="14"/>
      <c r="B1163" s="118">
        <v>2022</v>
      </c>
      <c r="C1163" s="119">
        <v>10914</v>
      </c>
      <c r="D1163" s="119">
        <v>1943</v>
      </c>
      <c r="E1163" s="125"/>
      <c r="F1163" s="126"/>
      <c r="G1163" s="125"/>
      <c r="H1163" s="119">
        <v>1360</v>
      </c>
      <c r="I1163" s="123" t="s">
        <v>301</v>
      </c>
      <c r="J1163" s="119">
        <v>726</v>
      </c>
      <c r="K1163" s="119">
        <v>63</v>
      </c>
      <c r="L1163" s="125"/>
      <c r="M1163" s="126"/>
      <c r="N1163" s="125"/>
      <c r="O1163" s="122" t="s">
        <v>159</v>
      </c>
      <c r="P1163" s="120"/>
    </row>
    <row r="1164" spans="1:16" s="1" customFormat="1" x14ac:dyDescent="0.25">
      <c r="A1164" s="14"/>
      <c r="B1164" s="121">
        <v>2021</v>
      </c>
      <c r="C1164" s="122">
        <v>10144</v>
      </c>
      <c r="D1164" s="122">
        <v>1574</v>
      </c>
      <c r="E1164" s="122">
        <v>1172</v>
      </c>
      <c r="F1164" s="127"/>
      <c r="G1164" s="128"/>
      <c r="H1164" s="122">
        <v>1230</v>
      </c>
      <c r="I1164" s="123" t="s">
        <v>300</v>
      </c>
      <c r="J1164" s="122">
        <v>700</v>
      </c>
      <c r="K1164" s="122">
        <v>52</v>
      </c>
      <c r="L1164" s="122">
        <v>46</v>
      </c>
      <c r="M1164" s="127"/>
      <c r="N1164" s="128"/>
      <c r="O1164" s="122">
        <v>45</v>
      </c>
      <c r="P1164" s="123" t="s">
        <v>300</v>
      </c>
    </row>
    <row r="1165" spans="1:16" s="1" customFormat="1" x14ac:dyDescent="0.25">
      <c r="A1165" s="14"/>
      <c r="B1165" s="115" t="s">
        <v>329</v>
      </c>
      <c r="C1165" s="115"/>
      <c r="D1165" s="115"/>
      <c r="E1165" s="115"/>
      <c r="F1165" s="115"/>
      <c r="G1165" s="115"/>
      <c r="H1165" s="115"/>
      <c r="I1165" s="115"/>
      <c r="J1165" s="115"/>
      <c r="K1165" s="115"/>
      <c r="L1165" s="115"/>
      <c r="M1165" s="115"/>
      <c r="N1165" s="115"/>
      <c r="O1165" s="115"/>
      <c r="P1165" s="115"/>
    </row>
    <row r="1166" spans="1:16" s="1" customFormat="1" x14ac:dyDescent="0.25">
      <c r="A1166" s="14"/>
      <c r="B1166" s="118">
        <v>2022</v>
      </c>
      <c r="C1166" s="119">
        <v>4483</v>
      </c>
      <c r="D1166" s="119">
        <v>855</v>
      </c>
      <c r="E1166" s="125"/>
      <c r="F1166" s="126"/>
      <c r="G1166" s="125"/>
      <c r="H1166" s="119">
        <v>508</v>
      </c>
      <c r="I1166" s="123" t="s">
        <v>301</v>
      </c>
      <c r="J1166" s="119">
        <v>317</v>
      </c>
      <c r="K1166" s="119">
        <v>24</v>
      </c>
      <c r="L1166" s="125"/>
      <c r="M1166" s="126"/>
      <c r="N1166" s="125"/>
      <c r="O1166" s="122" t="s">
        <v>159</v>
      </c>
      <c r="P1166" s="120"/>
    </row>
    <row r="1167" spans="1:16" s="1" customFormat="1" x14ac:dyDescent="0.25">
      <c r="A1167" s="14"/>
      <c r="B1167" s="121">
        <v>2021</v>
      </c>
      <c r="C1167" s="122">
        <v>4099</v>
      </c>
      <c r="D1167" s="122">
        <v>651</v>
      </c>
      <c r="E1167" s="122">
        <v>509</v>
      </c>
      <c r="F1167" s="127"/>
      <c r="G1167" s="128"/>
      <c r="H1167" s="122">
        <v>490</v>
      </c>
      <c r="I1167" s="123" t="s">
        <v>300</v>
      </c>
      <c r="J1167" s="122">
        <v>299</v>
      </c>
      <c r="K1167" s="122">
        <v>22</v>
      </c>
      <c r="L1167" s="122">
        <v>20</v>
      </c>
      <c r="M1167" s="127"/>
      <c r="N1167" s="128"/>
      <c r="O1167" s="122">
        <v>14</v>
      </c>
      <c r="P1167" s="123" t="s">
        <v>300</v>
      </c>
    </row>
    <row r="1168" spans="1:16" s="1" customFormat="1" x14ac:dyDescent="0.25">
      <c r="A1168" s="14"/>
      <c r="B1168" s="115" t="s">
        <v>328</v>
      </c>
      <c r="C1168" s="115"/>
      <c r="D1168" s="115"/>
      <c r="E1168" s="115"/>
      <c r="F1168" s="115"/>
      <c r="G1168" s="115"/>
      <c r="H1168" s="115"/>
      <c r="I1168" s="115"/>
      <c r="J1168" s="115"/>
      <c r="K1168" s="115"/>
      <c r="L1168" s="115"/>
      <c r="M1168" s="115"/>
      <c r="N1168" s="115"/>
      <c r="O1168" s="115"/>
      <c r="P1168" s="115"/>
    </row>
    <row r="1169" spans="1:16" s="1" customFormat="1" x14ac:dyDescent="0.25">
      <c r="A1169" s="14"/>
      <c r="B1169" s="118">
        <v>2022</v>
      </c>
      <c r="C1169" s="119">
        <v>13040</v>
      </c>
      <c r="D1169" s="119">
        <v>2322</v>
      </c>
      <c r="E1169" s="125"/>
      <c r="F1169" s="126"/>
      <c r="G1169" s="125"/>
      <c r="H1169" s="119">
        <v>1567</v>
      </c>
      <c r="I1169" s="123" t="s">
        <v>301</v>
      </c>
      <c r="J1169" s="119">
        <v>1621</v>
      </c>
      <c r="K1169" s="119">
        <v>128</v>
      </c>
      <c r="L1169" s="125"/>
      <c r="M1169" s="126"/>
      <c r="N1169" s="125"/>
      <c r="O1169" s="122" t="s">
        <v>159</v>
      </c>
      <c r="P1169" s="120"/>
    </row>
    <row r="1170" spans="1:16" s="1" customFormat="1" x14ac:dyDescent="0.25">
      <c r="A1170" s="14"/>
      <c r="B1170" s="121">
        <v>2021</v>
      </c>
      <c r="C1170" s="122">
        <v>12100</v>
      </c>
      <c r="D1170" s="122">
        <v>2012</v>
      </c>
      <c r="E1170" s="122">
        <v>1558</v>
      </c>
      <c r="F1170" s="127"/>
      <c r="G1170" s="128"/>
      <c r="H1170" s="122">
        <v>1510</v>
      </c>
      <c r="I1170" s="123" t="s">
        <v>300</v>
      </c>
      <c r="J1170" s="122">
        <v>1605</v>
      </c>
      <c r="K1170" s="122">
        <v>123</v>
      </c>
      <c r="L1170" s="122">
        <v>115</v>
      </c>
      <c r="M1170" s="127"/>
      <c r="N1170" s="128"/>
      <c r="O1170" s="122">
        <v>122</v>
      </c>
      <c r="P1170" s="123" t="s">
        <v>300</v>
      </c>
    </row>
    <row r="1171" spans="1:16" s="1" customFormat="1" x14ac:dyDescent="0.25">
      <c r="A1171" s="14"/>
      <c r="B1171" s="115" t="s">
        <v>327</v>
      </c>
      <c r="C1171" s="115"/>
      <c r="D1171" s="115"/>
      <c r="E1171" s="115"/>
      <c r="F1171" s="115"/>
      <c r="G1171" s="115"/>
      <c r="H1171" s="115"/>
      <c r="I1171" s="115"/>
      <c r="J1171" s="115"/>
      <c r="K1171" s="115"/>
      <c r="L1171" s="115"/>
      <c r="M1171" s="115"/>
      <c r="N1171" s="115"/>
      <c r="O1171" s="115"/>
      <c r="P1171" s="115"/>
    </row>
    <row r="1172" spans="1:16" s="1" customFormat="1" x14ac:dyDescent="0.25">
      <c r="A1172" s="14"/>
      <c r="B1172" s="118">
        <v>2022</v>
      </c>
      <c r="C1172" s="119">
        <v>4604</v>
      </c>
      <c r="D1172" s="119">
        <v>913</v>
      </c>
      <c r="E1172" s="125"/>
      <c r="F1172" s="126"/>
      <c r="G1172" s="125"/>
      <c r="H1172" s="119">
        <v>538</v>
      </c>
      <c r="I1172" s="123" t="s">
        <v>301</v>
      </c>
      <c r="J1172" s="119">
        <v>440</v>
      </c>
      <c r="K1172" s="119">
        <v>40</v>
      </c>
      <c r="L1172" s="125"/>
      <c r="M1172" s="126"/>
      <c r="N1172" s="125"/>
      <c r="O1172" s="122" t="s">
        <v>159</v>
      </c>
      <c r="P1172" s="120"/>
    </row>
    <row r="1173" spans="1:16" s="1" customFormat="1" x14ac:dyDescent="0.25">
      <c r="A1173" s="14"/>
      <c r="B1173" s="121">
        <v>2021</v>
      </c>
      <c r="C1173" s="122">
        <v>4259</v>
      </c>
      <c r="D1173" s="122">
        <v>744</v>
      </c>
      <c r="E1173" s="122">
        <v>567</v>
      </c>
      <c r="F1173" s="127"/>
      <c r="G1173" s="128"/>
      <c r="H1173" s="122">
        <v>575</v>
      </c>
      <c r="I1173" s="123" t="s">
        <v>300</v>
      </c>
      <c r="J1173" s="122">
        <v>431</v>
      </c>
      <c r="K1173" s="122">
        <v>21</v>
      </c>
      <c r="L1173" s="122">
        <v>16</v>
      </c>
      <c r="M1173" s="127"/>
      <c r="N1173" s="128"/>
      <c r="O1173" s="122">
        <v>38</v>
      </c>
      <c r="P1173" s="123" t="s">
        <v>300</v>
      </c>
    </row>
    <row r="1174" spans="1:16" s="1" customFormat="1" x14ac:dyDescent="0.25">
      <c r="A1174" s="14"/>
      <c r="B1174" s="115" t="s">
        <v>122</v>
      </c>
      <c r="C1174" s="115"/>
      <c r="D1174" s="115"/>
      <c r="E1174" s="115"/>
      <c r="F1174" s="115"/>
      <c r="G1174" s="115"/>
      <c r="H1174" s="115"/>
      <c r="I1174" s="115"/>
      <c r="J1174" s="115"/>
      <c r="K1174" s="115"/>
      <c r="L1174" s="115"/>
      <c r="M1174" s="115"/>
      <c r="N1174" s="115"/>
      <c r="O1174" s="115"/>
      <c r="P1174" s="115"/>
    </row>
    <row r="1175" spans="1:16" s="1" customFormat="1" x14ac:dyDescent="0.25">
      <c r="A1175" s="14"/>
      <c r="B1175" s="118">
        <v>2022</v>
      </c>
      <c r="C1175" s="119">
        <v>2494</v>
      </c>
      <c r="D1175" s="119">
        <v>525</v>
      </c>
      <c r="E1175" s="125"/>
      <c r="F1175" s="126"/>
      <c r="G1175" s="125"/>
      <c r="H1175" s="119">
        <v>320</v>
      </c>
      <c r="I1175" s="123" t="s">
        <v>301</v>
      </c>
      <c r="J1175" s="119">
        <v>144</v>
      </c>
      <c r="K1175" s="119">
        <v>14</v>
      </c>
      <c r="L1175" s="125"/>
      <c r="M1175" s="126"/>
      <c r="N1175" s="125"/>
      <c r="O1175" s="122" t="s">
        <v>159</v>
      </c>
      <c r="P1175" s="120"/>
    </row>
    <row r="1176" spans="1:16" s="1" customFormat="1" x14ac:dyDescent="0.25">
      <c r="A1176" s="14"/>
      <c r="B1176" s="121">
        <v>2021</v>
      </c>
      <c r="C1176" s="122">
        <v>2281</v>
      </c>
      <c r="D1176" s="122">
        <v>402</v>
      </c>
      <c r="E1176" s="122">
        <v>301</v>
      </c>
      <c r="F1176" s="127"/>
      <c r="G1176" s="128"/>
      <c r="H1176" s="122">
        <v>314</v>
      </c>
      <c r="I1176" s="123" t="s">
        <v>300</v>
      </c>
      <c r="J1176" s="122">
        <v>137</v>
      </c>
      <c r="K1176" s="122">
        <v>10</v>
      </c>
      <c r="L1176" s="122">
        <v>10</v>
      </c>
      <c r="M1176" s="127"/>
      <c r="N1176" s="128"/>
      <c r="O1176" s="122">
        <v>7</v>
      </c>
      <c r="P1176" s="123" t="s">
        <v>300</v>
      </c>
    </row>
    <row r="1177" spans="1:16" s="1" customFormat="1" x14ac:dyDescent="0.25">
      <c r="A1177" s="14"/>
      <c r="B1177" s="115" t="s">
        <v>123</v>
      </c>
      <c r="C1177" s="115"/>
      <c r="D1177" s="115"/>
      <c r="E1177" s="115"/>
      <c r="F1177" s="115"/>
      <c r="G1177" s="115"/>
      <c r="H1177" s="115"/>
      <c r="I1177" s="115"/>
      <c r="J1177" s="115"/>
      <c r="K1177" s="115"/>
      <c r="L1177" s="115"/>
      <c r="M1177" s="115"/>
      <c r="N1177" s="115"/>
      <c r="O1177" s="115"/>
      <c r="P1177" s="115"/>
    </row>
    <row r="1178" spans="1:16" s="1" customFormat="1" x14ac:dyDescent="0.25">
      <c r="A1178" s="14"/>
      <c r="B1178" s="118">
        <v>2022</v>
      </c>
      <c r="C1178" s="119">
        <v>2896</v>
      </c>
      <c r="D1178" s="119">
        <v>581</v>
      </c>
      <c r="E1178" s="125"/>
      <c r="F1178" s="126"/>
      <c r="G1178" s="125"/>
      <c r="H1178" s="119">
        <v>358</v>
      </c>
      <c r="I1178" s="123" t="s">
        <v>301</v>
      </c>
      <c r="J1178" s="119">
        <v>233</v>
      </c>
      <c r="K1178" s="119">
        <v>21</v>
      </c>
      <c r="L1178" s="125"/>
      <c r="M1178" s="126"/>
      <c r="N1178" s="125"/>
      <c r="O1178" s="122" t="s">
        <v>159</v>
      </c>
      <c r="P1178" s="120"/>
    </row>
    <row r="1179" spans="1:16" s="1" customFormat="1" x14ac:dyDescent="0.25">
      <c r="A1179" s="14"/>
      <c r="B1179" s="121">
        <v>2021</v>
      </c>
      <c r="C1179" s="122">
        <v>2589</v>
      </c>
      <c r="D1179" s="122">
        <v>464</v>
      </c>
      <c r="E1179" s="122">
        <v>386</v>
      </c>
      <c r="F1179" s="127"/>
      <c r="G1179" s="128"/>
      <c r="H1179" s="122">
        <v>296</v>
      </c>
      <c r="I1179" s="123" t="s">
        <v>300</v>
      </c>
      <c r="J1179" s="122">
        <v>230</v>
      </c>
      <c r="K1179" s="122">
        <v>22</v>
      </c>
      <c r="L1179" s="122">
        <v>21</v>
      </c>
      <c r="M1179" s="127"/>
      <c r="N1179" s="128"/>
      <c r="O1179" s="122">
        <v>19</v>
      </c>
      <c r="P1179" s="123" t="s">
        <v>300</v>
      </c>
    </row>
    <row r="1180" spans="1:16" s="1" customFormat="1" x14ac:dyDescent="0.25">
      <c r="A1180" s="14"/>
      <c r="B1180" s="115" t="s">
        <v>403</v>
      </c>
      <c r="C1180" s="115"/>
      <c r="D1180" s="115"/>
      <c r="E1180" s="115"/>
      <c r="F1180" s="115"/>
      <c r="G1180" s="115"/>
      <c r="H1180" s="115"/>
      <c r="I1180" s="115"/>
      <c r="J1180" s="115"/>
      <c r="K1180" s="115"/>
      <c r="L1180" s="115"/>
      <c r="M1180" s="115"/>
      <c r="N1180" s="115"/>
      <c r="O1180" s="115"/>
      <c r="P1180" s="115"/>
    </row>
    <row r="1181" spans="1:16" s="1" customFormat="1" x14ac:dyDescent="0.25">
      <c r="A1181" s="14"/>
      <c r="B1181" s="118">
        <v>2022</v>
      </c>
      <c r="C1181" s="119">
        <v>1255</v>
      </c>
      <c r="D1181" s="119">
        <v>227</v>
      </c>
      <c r="E1181" s="125"/>
      <c r="F1181" s="126"/>
      <c r="G1181" s="125"/>
      <c r="H1181" s="119">
        <v>144</v>
      </c>
      <c r="I1181" s="123" t="s">
        <v>301</v>
      </c>
      <c r="J1181" s="119">
        <v>51</v>
      </c>
      <c r="K1181" s="119">
        <v>2</v>
      </c>
      <c r="L1181" s="125"/>
      <c r="M1181" s="126"/>
      <c r="N1181" s="125"/>
      <c r="O1181" s="122" t="s">
        <v>159</v>
      </c>
      <c r="P1181" s="120"/>
    </row>
    <row r="1182" spans="1:16" s="1" customFormat="1" x14ac:dyDescent="0.25">
      <c r="A1182" s="14"/>
      <c r="B1182" s="121">
        <v>2021</v>
      </c>
      <c r="C1182" s="122">
        <v>1188</v>
      </c>
      <c r="D1182" s="122">
        <v>236</v>
      </c>
      <c r="E1182" s="122">
        <v>179</v>
      </c>
      <c r="F1182" s="127"/>
      <c r="G1182" s="128"/>
      <c r="H1182" s="122">
        <v>191</v>
      </c>
      <c r="I1182" s="123" t="s">
        <v>300</v>
      </c>
      <c r="J1182" s="122">
        <v>53</v>
      </c>
      <c r="K1182" s="122">
        <v>4</v>
      </c>
      <c r="L1182" s="122">
        <v>4</v>
      </c>
      <c r="M1182" s="127"/>
      <c r="N1182" s="128"/>
      <c r="O1182" s="122">
        <v>4</v>
      </c>
      <c r="P1182" s="123" t="s">
        <v>300</v>
      </c>
    </row>
    <row r="1183" spans="1:16" s="1" customFormat="1" x14ac:dyDescent="0.25">
      <c r="A1183" s="14"/>
      <c r="B1183" s="115" t="s">
        <v>421</v>
      </c>
      <c r="C1183" s="115"/>
      <c r="D1183" s="115"/>
      <c r="E1183" s="115"/>
      <c r="F1183" s="115"/>
      <c r="G1183" s="115"/>
      <c r="H1183" s="115"/>
      <c r="I1183" s="115"/>
      <c r="J1183" s="115"/>
      <c r="K1183" s="115"/>
      <c r="L1183" s="115"/>
      <c r="M1183" s="115"/>
      <c r="N1183" s="115"/>
      <c r="O1183" s="115"/>
      <c r="P1183" s="115"/>
    </row>
    <row r="1184" spans="1:16" s="1" customFormat="1" x14ac:dyDescent="0.25">
      <c r="A1184" s="14"/>
      <c r="B1184" s="118">
        <v>2022</v>
      </c>
      <c r="C1184" s="119">
        <v>949</v>
      </c>
      <c r="D1184" s="119">
        <v>191</v>
      </c>
      <c r="E1184" s="125"/>
      <c r="F1184" s="126"/>
      <c r="G1184" s="125"/>
      <c r="H1184" s="119">
        <v>136</v>
      </c>
      <c r="I1184" s="123" t="s">
        <v>301</v>
      </c>
      <c r="J1184" s="119">
        <v>82</v>
      </c>
      <c r="K1184" s="119">
        <v>10</v>
      </c>
      <c r="L1184" s="125"/>
      <c r="M1184" s="126"/>
      <c r="N1184" s="125"/>
      <c r="O1184" s="122" t="s">
        <v>159</v>
      </c>
      <c r="P1184" s="120"/>
    </row>
    <row r="1185" spans="1:16" s="1" customFormat="1" x14ac:dyDescent="0.25">
      <c r="A1185" s="14"/>
      <c r="B1185" s="121">
        <v>2021</v>
      </c>
      <c r="C1185" s="122">
        <v>866</v>
      </c>
      <c r="D1185" s="122">
        <v>159</v>
      </c>
      <c r="E1185" s="122">
        <v>110</v>
      </c>
      <c r="F1185" s="127"/>
      <c r="G1185" s="128"/>
      <c r="H1185" s="122">
        <v>119</v>
      </c>
      <c r="I1185" s="123" t="s">
        <v>300</v>
      </c>
      <c r="J1185" s="122">
        <v>75</v>
      </c>
      <c r="K1185" s="122">
        <v>9</v>
      </c>
      <c r="L1185" s="122">
        <v>8</v>
      </c>
      <c r="M1185" s="127"/>
      <c r="N1185" s="128"/>
      <c r="O1185" s="122">
        <v>3</v>
      </c>
      <c r="P1185" s="123" t="s">
        <v>300</v>
      </c>
    </row>
    <row r="1186" spans="1:16" s="1" customFormat="1" x14ac:dyDescent="0.25">
      <c r="A1186" s="14"/>
      <c r="B1186" s="157" t="s">
        <v>124</v>
      </c>
      <c r="C1186" s="114"/>
      <c r="D1186" s="114"/>
      <c r="E1186" s="114"/>
      <c r="F1186" s="114"/>
      <c r="G1186" s="114"/>
      <c r="H1186" s="114"/>
      <c r="I1186" s="114"/>
      <c r="J1186" s="114"/>
      <c r="K1186" s="114"/>
      <c r="L1186" s="114"/>
      <c r="M1186" s="114"/>
      <c r="N1186" s="114"/>
      <c r="O1186" s="114"/>
      <c r="P1186" s="114"/>
    </row>
    <row r="1187" spans="1:16" s="1" customFormat="1" x14ac:dyDescent="0.25">
      <c r="A1187" s="14"/>
      <c r="B1187" s="115" t="s">
        <v>214</v>
      </c>
      <c r="C1187" s="115"/>
      <c r="D1187" s="115"/>
      <c r="E1187" s="115"/>
      <c r="F1187" s="115"/>
      <c r="G1187" s="115"/>
      <c r="H1187" s="115"/>
      <c r="I1187" s="115"/>
      <c r="J1187" s="115"/>
      <c r="K1187" s="115"/>
      <c r="L1187" s="115"/>
      <c r="M1187" s="115"/>
      <c r="N1187" s="115"/>
      <c r="O1187" s="115"/>
      <c r="P1187" s="115"/>
    </row>
    <row r="1188" spans="1:16" s="1" customFormat="1" x14ac:dyDescent="0.25">
      <c r="A1188" s="14"/>
      <c r="B1188" s="118">
        <v>2022</v>
      </c>
      <c r="C1188" s="119">
        <v>116039</v>
      </c>
      <c r="D1188" s="119">
        <v>15886</v>
      </c>
      <c r="E1188" s="125"/>
      <c r="F1188" s="126"/>
      <c r="G1188" s="125"/>
      <c r="H1188" s="119">
        <v>10360</v>
      </c>
      <c r="I1188" s="123" t="s">
        <v>301</v>
      </c>
      <c r="J1188" s="119">
        <v>23023</v>
      </c>
      <c r="K1188" s="119">
        <v>2191</v>
      </c>
      <c r="L1188" s="125"/>
      <c r="M1188" s="126"/>
      <c r="N1188" s="125"/>
      <c r="O1188" s="122" t="s">
        <v>159</v>
      </c>
      <c r="P1188" s="120"/>
    </row>
    <row r="1189" spans="1:16" s="1" customFormat="1" x14ac:dyDescent="0.25">
      <c r="A1189" s="14"/>
      <c r="B1189" s="121">
        <v>2021</v>
      </c>
      <c r="C1189" s="122">
        <v>109474</v>
      </c>
      <c r="D1189" s="122">
        <v>15024</v>
      </c>
      <c r="E1189" s="122">
        <v>12425</v>
      </c>
      <c r="F1189" s="127"/>
      <c r="G1189" s="128"/>
      <c r="H1189" s="122">
        <v>9886</v>
      </c>
      <c r="I1189" s="123" t="s">
        <v>300</v>
      </c>
      <c r="J1189" s="122">
        <v>21818</v>
      </c>
      <c r="K1189" s="122">
        <v>1859</v>
      </c>
      <c r="L1189" s="122">
        <v>1666</v>
      </c>
      <c r="M1189" s="127"/>
      <c r="N1189" s="128"/>
      <c r="O1189" s="122">
        <v>1173</v>
      </c>
      <c r="P1189" s="123" t="s">
        <v>300</v>
      </c>
    </row>
    <row r="1190" spans="1:16" s="1" customFormat="1" x14ac:dyDescent="0.25">
      <c r="A1190" s="14"/>
      <c r="B1190" s="121">
        <v>2020</v>
      </c>
      <c r="C1190" s="122">
        <v>103397</v>
      </c>
      <c r="D1190" s="122">
        <v>12372</v>
      </c>
      <c r="E1190" s="122">
        <v>10496</v>
      </c>
      <c r="F1190" s="122">
        <v>8565</v>
      </c>
      <c r="G1190" s="128"/>
      <c r="H1190" s="122">
        <v>9323</v>
      </c>
      <c r="I1190" s="123"/>
      <c r="J1190" s="122">
        <v>21522</v>
      </c>
      <c r="K1190" s="122">
        <v>1693</v>
      </c>
      <c r="L1190" s="122">
        <v>1482</v>
      </c>
      <c r="M1190" s="122">
        <v>1353</v>
      </c>
      <c r="N1190" s="128"/>
      <c r="O1190" s="122">
        <v>1516</v>
      </c>
      <c r="P1190" s="123"/>
    </row>
    <row r="1191" spans="1:16" s="1" customFormat="1" x14ac:dyDescent="0.25">
      <c r="A1191" s="14"/>
      <c r="B1191" s="121">
        <v>2019</v>
      </c>
      <c r="C1191" s="122">
        <v>101008</v>
      </c>
      <c r="D1191" s="122">
        <v>12881</v>
      </c>
      <c r="E1191" s="122">
        <v>10818</v>
      </c>
      <c r="F1191" s="122">
        <v>8982</v>
      </c>
      <c r="G1191" s="128"/>
      <c r="H1191" s="122">
        <v>9701</v>
      </c>
      <c r="I1191" s="123"/>
      <c r="J1191" s="122">
        <v>21113</v>
      </c>
      <c r="K1191" s="122">
        <v>2414</v>
      </c>
      <c r="L1191" s="122">
        <v>2189</v>
      </c>
      <c r="M1191" s="122">
        <v>1960</v>
      </c>
      <c r="N1191" s="128"/>
      <c r="O1191" s="122">
        <v>1156</v>
      </c>
      <c r="P1191" s="123"/>
    </row>
    <row r="1192" spans="1:16" s="1" customFormat="1" x14ac:dyDescent="0.25">
      <c r="A1192" s="14"/>
      <c r="B1192" s="121">
        <v>2018</v>
      </c>
      <c r="C1192" s="122">
        <v>98006</v>
      </c>
      <c r="D1192" s="122">
        <v>12600</v>
      </c>
      <c r="E1192" s="124">
        <v>10584</v>
      </c>
      <c r="F1192" s="122">
        <v>8625</v>
      </c>
      <c r="G1192" s="128"/>
      <c r="H1192" s="122">
        <v>9955</v>
      </c>
      <c r="I1192" s="123"/>
      <c r="J1192" s="122">
        <v>19821</v>
      </c>
      <c r="K1192" s="122">
        <v>2022</v>
      </c>
      <c r="L1192" s="122">
        <v>1821</v>
      </c>
      <c r="M1192" s="122">
        <v>1655</v>
      </c>
      <c r="N1192" s="128"/>
      <c r="O1192" s="122">
        <v>1139</v>
      </c>
      <c r="P1192" s="123"/>
    </row>
    <row r="1193" spans="1:16" s="1" customFormat="1" x14ac:dyDescent="0.25">
      <c r="A1193" s="14"/>
      <c r="B1193" s="121">
        <v>2017</v>
      </c>
      <c r="C1193" s="122">
        <v>94740</v>
      </c>
      <c r="D1193" s="122">
        <v>12527</v>
      </c>
      <c r="E1193" s="122">
        <v>10118</v>
      </c>
      <c r="F1193" s="124">
        <v>8192</v>
      </c>
      <c r="G1193" s="122">
        <v>5330</v>
      </c>
      <c r="H1193" s="122">
        <v>8826</v>
      </c>
      <c r="I1193" s="123"/>
      <c r="J1193" s="122">
        <v>18816</v>
      </c>
      <c r="K1193" s="122">
        <v>1761</v>
      </c>
      <c r="L1193" s="122">
        <v>1591</v>
      </c>
      <c r="M1193" s="124">
        <v>1428</v>
      </c>
      <c r="N1193" s="122">
        <v>1126</v>
      </c>
      <c r="O1193" s="122">
        <v>976</v>
      </c>
      <c r="P1193" s="123"/>
    </row>
    <row r="1194" spans="1:16" s="1" customFormat="1" x14ac:dyDescent="0.25">
      <c r="A1194" s="14"/>
      <c r="B1194" s="121">
        <v>2016</v>
      </c>
      <c r="C1194" s="122">
        <v>90728</v>
      </c>
      <c r="D1194" s="122">
        <v>12089</v>
      </c>
      <c r="E1194" s="122">
        <v>9852</v>
      </c>
      <c r="F1194" s="124">
        <v>8025</v>
      </c>
      <c r="G1194" s="122">
        <v>5075</v>
      </c>
      <c r="H1194" s="122">
        <v>8539</v>
      </c>
      <c r="I1194" s="123"/>
      <c r="J1194" s="122">
        <v>18115</v>
      </c>
      <c r="K1194" s="122">
        <v>1644</v>
      </c>
      <c r="L1194" s="122">
        <v>1479</v>
      </c>
      <c r="M1194" s="124">
        <v>1339</v>
      </c>
      <c r="N1194" s="122">
        <v>996</v>
      </c>
      <c r="O1194" s="122">
        <v>1049</v>
      </c>
      <c r="P1194" s="123"/>
    </row>
    <row r="1195" spans="1:16" s="1" customFormat="1" x14ac:dyDescent="0.25">
      <c r="A1195" s="14"/>
      <c r="B1195" s="121">
        <v>2015</v>
      </c>
      <c r="C1195" s="122">
        <v>86978</v>
      </c>
      <c r="D1195" s="122">
        <v>11668</v>
      </c>
      <c r="E1195" s="122">
        <v>9505</v>
      </c>
      <c r="F1195" s="122">
        <v>7783</v>
      </c>
      <c r="G1195" s="122">
        <v>4904</v>
      </c>
      <c r="H1195" s="122">
        <v>8439</v>
      </c>
      <c r="I1195" s="123"/>
      <c r="J1195" s="122">
        <v>17595</v>
      </c>
      <c r="K1195" s="122">
        <v>1642</v>
      </c>
      <c r="L1195" s="122">
        <v>1485</v>
      </c>
      <c r="M1195" s="124">
        <v>1309</v>
      </c>
      <c r="N1195" s="122">
        <v>1026</v>
      </c>
      <c r="O1195" s="122">
        <v>1101</v>
      </c>
      <c r="P1195" s="123"/>
    </row>
    <row r="1196" spans="1:16" s="1" customFormat="1" x14ac:dyDescent="0.25">
      <c r="A1196" s="14"/>
      <c r="B1196" s="121">
        <v>2014</v>
      </c>
      <c r="C1196" s="122">
        <v>83703</v>
      </c>
      <c r="D1196" s="122">
        <v>9803</v>
      </c>
      <c r="E1196" s="122">
        <v>7983</v>
      </c>
      <c r="F1196" s="122">
        <v>6527</v>
      </c>
      <c r="G1196" s="122">
        <v>4217</v>
      </c>
      <c r="H1196" s="122">
        <v>8350</v>
      </c>
      <c r="I1196" s="123"/>
      <c r="J1196" s="122">
        <v>17032</v>
      </c>
      <c r="K1196" s="122">
        <v>1638</v>
      </c>
      <c r="L1196" s="122">
        <v>1460</v>
      </c>
      <c r="M1196" s="124">
        <v>1276</v>
      </c>
      <c r="N1196" s="122">
        <v>995</v>
      </c>
      <c r="O1196" s="122">
        <v>1071</v>
      </c>
      <c r="P1196" s="123"/>
    </row>
    <row r="1197" spans="1:16" s="1" customFormat="1" x14ac:dyDescent="0.25">
      <c r="A1197" s="28"/>
      <c r="B1197" s="121">
        <v>2013</v>
      </c>
      <c r="C1197" s="122">
        <v>81530</v>
      </c>
      <c r="D1197" s="122">
        <v>8576</v>
      </c>
      <c r="E1197" s="122">
        <v>7031</v>
      </c>
      <c r="F1197" s="122">
        <v>5657</v>
      </c>
      <c r="G1197" s="122">
        <v>3747</v>
      </c>
      <c r="H1197" s="122">
        <v>8019</v>
      </c>
      <c r="I1197" s="123"/>
      <c r="J1197" s="122">
        <v>16592</v>
      </c>
      <c r="K1197" s="122">
        <v>1753</v>
      </c>
      <c r="L1197" s="122">
        <v>1602</v>
      </c>
      <c r="M1197" s="122">
        <v>1410</v>
      </c>
      <c r="N1197" s="122">
        <v>1076</v>
      </c>
      <c r="O1197" s="122">
        <v>1125</v>
      </c>
      <c r="P1197" s="123"/>
    </row>
    <row r="1198" spans="1:16" s="1" customFormat="1" x14ac:dyDescent="0.25">
      <c r="A1198" s="14"/>
      <c r="B1198" s="121">
        <v>2012</v>
      </c>
      <c r="C1198" s="122">
        <v>81883</v>
      </c>
      <c r="D1198" s="122">
        <v>8295</v>
      </c>
      <c r="E1198" s="122">
        <v>6647</v>
      </c>
      <c r="F1198" s="122">
        <v>5354</v>
      </c>
      <c r="G1198" s="122">
        <v>3513</v>
      </c>
      <c r="H1198" s="122">
        <v>8772</v>
      </c>
      <c r="I1198" s="123"/>
      <c r="J1198" s="122">
        <v>16023</v>
      </c>
      <c r="K1198" s="122">
        <v>1387</v>
      </c>
      <c r="L1198" s="122">
        <v>1248</v>
      </c>
      <c r="M1198" s="122">
        <v>1108</v>
      </c>
      <c r="N1198" s="122">
        <v>832</v>
      </c>
      <c r="O1198" s="122">
        <v>1198</v>
      </c>
      <c r="P1198" s="123"/>
    </row>
    <row r="1199" spans="1:16" s="1" customFormat="1" x14ac:dyDescent="0.25">
      <c r="A1199" s="14"/>
      <c r="B1199" s="121">
        <v>2011</v>
      </c>
      <c r="C1199" s="122">
        <v>83323</v>
      </c>
      <c r="D1199" s="122">
        <v>9713</v>
      </c>
      <c r="E1199" s="122">
        <v>7903</v>
      </c>
      <c r="F1199" s="122">
        <v>6419</v>
      </c>
      <c r="G1199" s="122">
        <v>4190</v>
      </c>
      <c r="H1199" s="122">
        <v>9749</v>
      </c>
      <c r="I1199" s="123"/>
      <c r="J1199" s="122">
        <v>15911</v>
      </c>
      <c r="K1199" s="122">
        <v>1831</v>
      </c>
      <c r="L1199" s="122">
        <v>1662</v>
      </c>
      <c r="M1199" s="122">
        <v>1492</v>
      </c>
      <c r="N1199" s="122">
        <v>1141</v>
      </c>
      <c r="O1199" s="122">
        <v>1252</v>
      </c>
      <c r="P1199" s="123"/>
    </row>
    <row r="1200" spans="1:16" s="1" customFormat="1" x14ac:dyDescent="0.25">
      <c r="A1200" s="14"/>
      <c r="B1200" s="121">
        <v>2010</v>
      </c>
      <c r="C1200" s="122">
        <v>82897</v>
      </c>
      <c r="D1200" s="122">
        <v>9462</v>
      </c>
      <c r="E1200" s="122">
        <v>7538</v>
      </c>
      <c r="F1200" s="122">
        <v>5953</v>
      </c>
      <c r="G1200" s="122">
        <v>3730</v>
      </c>
      <c r="H1200" s="122">
        <v>9249</v>
      </c>
      <c r="I1200" s="123"/>
      <c r="J1200" s="122">
        <v>15346</v>
      </c>
      <c r="K1200" s="122">
        <v>1708</v>
      </c>
      <c r="L1200" s="122">
        <v>1398</v>
      </c>
      <c r="M1200" s="122">
        <v>1199</v>
      </c>
      <c r="N1200" s="122">
        <v>852</v>
      </c>
      <c r="O1200" s="122">
        <v>1252</v>
      </c>
      <c r="P1200" s="123"/>
    </row>
    <row r="1201" spans="1:16" s="1" customFormat="1" x14ac:dyDescent="0.25">
      <c r="A1201" s="14"/>
      <c r="B1201" s="121">
        <v>2009</v>
      </c>
      <c r="C1201" s="122">
        <v>82028</v>
      </c>
      <c r="D1201" s="122">
        <v>10297</v>
      </c>
      <c r="E1201" s="122">
        <v>8451</v>
      </c>
      <c r="F1201" s="122">
        <v>6712</v>
      </c>
      <c r="G1201" s="122">
        <v>4069</v>
      </c>
      <c r="H1201" s="122">
        <v>8268</v>
      </c>
      <c r="I1201" s="123"/>
      <c r="J1201" s="122">
        <v>14650</v>
      </c>
      <c r="K1201" s="122">
        <v>1490</v>
      </c>
      <c r="L1201" s="122">
        <v>1274</v>
      </c>
      <c r="M1201" s="122">
        <v>1075</v>
      </c>
      <c r="N1201" s="122">
        <v>741</v>
      </c>
      <c r="O1201" s="122">
        <v>1050</v>
      </c>
      <c r="P1201" s="123"/>
    </row>
    <row r="1202" spans="1:16" s="1" customFormat="1" x14ac:dyDescent="0.25">
      <c r="A1202" s="14"/>
      <c r="B1202" s="121">
        <v>2008</v>
      </c>
      <c r="C1202" s="122">
        <v>79151</v>
      </c>
      <c r="D1202" s="122">
        <v>10387</v>
      </c>
      <c r="E1202" s="122">
        <v>8601</v>
      </c>
      <c r="F1202" s="122">
        <v>6928</v>
      </c>
      <c r="G1202" s="122">
        <v>4267</v>
      </c>
      <c r="H1202" s="122">
        <v>7336</v>
      </c>
      <c r="I1202" s="123"/>
      <c r="J1202" s="122">
        <v>13998</v>
      </c>
      <c r="K1202" s="122">
        <v>1471</v>
      </c>
      <c r="L1202" s="122">
        <v>1284</v>
      </c>
      <c r="M1202" s="122">
        <v>1138</v>
      </c>
      <c r="N1202" s="122">
        <v>827</v>
      </c>
      <c r="O1202" s="122">
        <v>863</v>
      </c>
      <c r="P1202" s="123"/>
    </row>
    <row r="1203" spans="1:16" s="1" customFormat="1" x14ac:dyDescent="0.25">
      <c r="A1203" s="14"/>
      <c r="B1203" s="157" t="s">
        <v>3</v>
      </c>
      <c r="C1203" s="114"/>
      <c r="D1203" s="114"/>
      <c r="E1203" s="114"/>
      <c r="F1203" s="114"/>
      <c r="G1203" s="114"/>
      <c r="H1203" s="114"/>
      <c r="I1203" s="114"/>
      <c r="J1203" s="114"/>
      <c r="K1203" s="114"/>
      <c r="L1203" s="114"/>
      <c r="M1203" s="114"/>
      <c r="N1203" s="114"/>
      <c r="O1203" s="114"/>
      <c r="P1203" s="114"/>
    </row>
    <row r="1204" spans="1:16" s="1" customFormat="1" x14ac:dyDescent="0.25">
      <c r="A1204" s="14"/>
      <c r="B1204" s="115" t="s">
        <v>197</v>
      </c>
      <c r="C1204" s="115"/>
      <c r="D1204" s="115"/>
      <c r="E1204" s="115"/>
      <c r="F1204" s="115"/>
      <c r="G1204" s="115"/>
      <c r="H1204" s="115"/>
      <c r="I1204" s="115"/>
      <c r="J1204" s="115"/>
      <c r="K1204" s="115"/>
      <c r="L1204" s="115"/>
      <c r="M1204" s="115"/>
      <c r="N1204" s="115"/>
      <c r="O1204" s="115"/>
      <c r="P1204" s="115"/>
    </row>
    <row r="1205" spans="1:16" s="1" customFormat="1" x14ac:dyDescent="0.25">
      <c r="A1205" s="14"/>
      <c r="B1205" s="118">
        <v>2022</v>
      </c>
      <c r="C1205" s="119">
        <v>87856</v>
      </c>
      <c r="D1205" s="119">
        <v>13648</v>
      </c>
      <c r="E1205" s="125"/>
      <c r="F1205" s="126"/>
      <c r="G1205" s="125"/>
      <c r="H1205" s="119">
        <v>9542</v>
      </c>
      <c r="I1205" s="123" t="s">
        <v>301</v>
      </c>
      <c r="J1205" s="119">
        <v>965</v>
      </c>
      <c r="K1205" s="119">
        <v>105</v>
      </c>
      <c r="L1205" s="125"/>
      <c r="M1205" s="126"/>
      <c r="N1205" s="125"/>
      <c r="O1205" s="122" t="s">
        <v>159</v>
      </c>
      <c r="P1205" s="120"/>
    </row>
    <row r="1206" spans="1:16" s="1" customFormat="1" x14ac:dyDescent="0.25">
      <c r="A1206" s="14"/>
      <c r="B1206" s="121">
        <v>2021</v>
      </c>
      <c r="C1206" s="122">
        <v>82681</v>
      </c>
      <c r="D1206" s="122">
        <v>13160</v>
      </c>
      <c r="E1206" s="122">
        <v>10665</v>
      </c>
      <c r="F1206" s="127"/>
      <c r="G1206" s="128"/>
      <c r="H1206" s="122">
        <v>8956</v>
      </c>
      <c r="I1206" s="123" t="s">
        <v>300</v>
      </c>
      <c r="J1206" s="122">
        <v>976</v>
      </c>
      <c r="K1206" s="122">
        <v>90</v>
      </c>
      <c r="L1206" s="122">
        <v>64</v>
      </c>
      <c r="M1206" s="127"/>
      <c r="N1206" s="128"/>
      <c r="O1206" s="122">
        <v>171</v>
      </c>
      <c r="P1206" s="123" t="s">
        <v>300</v>
      </c>
    </row>
    <row r="1207" spans="1:16" s="1" customFormat="1" x14ac:dyDescent="0.25">
      <c r="A1207" s="14"/>
      <c r="B1207" s="121">
        <v>2020</v>
      </c>
      <c r="C1207" s="122">
        <v>77688</v>
      </c>
      <c r="D1207" s="122">
        <v>10714</v>
      </c>
      <c r="E1207" s="122">
        <v>8924</v>
      </c>
      <c r="F1207" s="122">
        <v>7061</v>
      </c>
      <c r="G1207" s="128"/>
      <c r="H1207" s="122">
        <v>8561</v>
      </c>
      <c r="I1207" s="123"/>
      <c r="J1207" s="122">
        <v>1615</v>
      </c>
      <c r="K1207" s="122">
        <v>151</v>
      </c>
      <c r="L1207" s="122">
        <v>65</v>
      </c>
      <c r="M1207" s="122">
        <v>47</v>
      </c>
      <c r="N1207" s="128"/>
      <c r="O1207" s="122">
        <v>690</v>
      </c>
      <c r="P1207" s="123"/>
    </row>
    <row r="1208" spans="1:16" s="1" customFormat="1" x14ac:dyDescent="0.25">
      <c r="A1208" s="14"/>
      <c r="B1208" s="121">
        <v>2019</v>
      </c>
      <c r="C1208" s="122">
        <v>76022</v>
      </c>
      <c r="D1208" s="122">
        <v>10484</v>
      </c>
      <c r="E1208" s="122">
        <v>8519</v>
      </c>
      <c r="F1208" s="122">
        <v>6776</v>
      </c>
      <c r="G1208" s="128"/>
      <c r="H1208" s="122">
        <v>8935</v>
      </c>
      <c r="I1208" s="123"/>
      <c r="J1208" s="122">
        <v>1686</v>
      </c>
      <c r="K1208" s="122">
        <v>209</v>
      </c>
      <c r="L1208" s="122">
        <v>164</v>
      </c>
      <c r="M1208" s="122">
        <v>86</v>
      </c>
      <c r="N1208" s="128"/>
      <c r="O1208" s="122">
        <v>243</v>
      </c>
      <c r="P1208" s="123"/>
    </row>
    <row r="1209" spans="1:16" s="1" customFormat="1" x14ac:dyDescent="0.25">
      <c r="A1209" s="14"/>
      <c r="B1209" s="121">
        <v>2018</v>
      </c>
      <c r="C1209" s="122">
        <v>74653</v>
      </c>
      <c r="D1209" s="122">
        <v>10554</v>
      </c>
      <c r="E1209" s="124">
        <v>8623</v>
      </c>
      <c r="F1209" s="122">
        <v>6746</v>
      </c>
      <c r="G1209" s="128"/>
      <c r="H1209" s="122">
        <v>9173</v>
      </c>
      <c r="I1209" s="123"/>
      <c r="J1209" s="122">
        <v>1833</v>
      </c>
      <c r="K1209" s="122">
        <v>234</v>
      </c>
      <c r="L1209" s="122">
        <v>145</v>
      </c>
      <c r="M1209" s="122">
        <v>109</v>
      </c>
      <c r="N1209" s="128"/>
      <c r="O1209" s="122">
        <v>345</v>
      </c>
      <c r="P1209" s="123"/>
    </row>
    <row r="1210" spans="1:16" s="1" customFormat="1" x14ac:dyDescent="0.25">
      <c r="A1210" s="14"/>
      <c r="B1210" s="121">
        <v>2017</v>
      </c>
      <c r="C1210" s="122">
        <v>72655</v>
      </c>
      <c r="D1210" s="122">
        <v>10924</v>
      </c>
      <c r="E1210" s="122">
        <v>8583</v>
      </c>
      <c r="F1210" s="124">
        <v>6752</v>
      </c>
      <c r="G1210" s="122">
        <v>4069</v>
      </c>
      <c r="H1210" s="122">
        <v>8073</v>
      </c>
      <c r="I1210" s="123"/>
      <c r="J1210" s="122">
        <v>1813</v>
      </c>
      <c r="K1210" s="122">
        <v>242</v>
      </c>
      <c r="L1210" s="122">
        <v>192</v>
      </c>
      <c r="M1210" s="124">
        <v>142</v>
      </c>
      <c r="N1210" s="122">
        <v>57</v>
      </c>
      <c r="O1210" s="122">
        <v>221</v>
      </c>
      <c r="P1210" s="123"/>
    </row>
    <row r="1211" spans="1:16" s="1" customFormat="1" x14ac:dyDescent="0.25">
      <c r="A1211" s="14"/>
      <c r="B1211" s="121">
        <v>2016</v>
      </c>
      <c r="C1211" s="122">
        <v>69375</v>
      </c>
      <c r="D1211" s="122">
        <v>10616</v>
      </c>
      <c r="E1211" s="122">
        <v>8442</v>
      </c>
      <c r="F1211" s="124">
        <v>6701</v>
      </c>
      <c r="G1211" s="122">
        <v>3923</v>
      </c>
      <c r="H1211" s="122">
        <v>7686</v>
      </c>
      <c r="I1211" s="123"/>
      <c r="J1211" s="122">
        <v>1800</v>
      </c>
      <c r="K1211" s="122">
        <v>263</v>
      </c>
      <c r="L1211" s="122">
        <v>207</v>
      </c>
      <c r="M1211" s="124">
        <v>180</v>
      </c>
      <c r="N1211" s="122">
        <v>57</v>
      </c>
      <c r="O1211" s="122">
        <v>224</v>
      </c>
      <c r="P1211" s="123"/>
    </row>
    <row r="1212" spans="1:16" s="1" customFormat="1" x14ac:dyDescent="0.25">
      <c r="A1212" s="14"/>
      <c r="B1212" s="121">
        <v>2015</v>
      </c>
      <c r="C1212" s="122">
        <v>66129</v>
      </c>
      <c r="D1212" s="122">
        <v>10186</v>
      </c>
      <c r="E1212" s="122">
        <v>8110</v>
      </c>
      <c r="F1212" s="122">
        <v>6472</v>
      </c>
      <c r="G1212" s="122">
        <v>3792</v>
      </c>
      <c r="H1212" s="122">
        <v>7522</v>
      </c>
      <c r="I1212" s="123"/>
      <c r="J1212" s="122">
        <v>1743</v>
      </c>
      <c r="K1212" s="122">
        <v>232</v>
      </c>
      <c r="L1212" s="122">
        <v>190</v>
      </c>
      <c r="M1212" s="124">
        <v>147</v>
      </c>
      <c r="N1212" s="122">
        <v>86</v>
      </c>
      <c r="O1212" s="122">
        <v>207</v>
      </c>
      <c r="P1212" s="123"/>
    </row>
    <row r="1213" spans="1:16" s="1" customFormat="1" x14ac:dyDescent="0.25">
      <c r="A1213" s="14"/>
      <c r="B1213" s="121">
        <v>2014</v>
      </c>
      <c r="C1213" s="122">
        <v>63363</v>
      </c>
      <c r="D1213" s="122">
        <v>8266</v>
      </c>
      <c r="E1213" s="122">
        <v>6530</v>
      </c>
      <c r="F1213" s="122">
        <v>5188</v>
      </c>
      <c r="G1213" s="122">
        <v>3086</v>
      </c>
      <c r="H1213" s="122">
        <v>7387</v>
      </c>
      <c r="I1213" s="123"/>
      <c r="J1213" s="122">
        <v>1716</v>
      </c>
      <c r="K1213" s="122">
        <v>201</v>
      </c>
      <c r="L1213" s="122">
        <v>151</v>
      </c>
      <c r="M1213" s="124">
        <v>121</v>
      </c>
      <c r="N1213" s="122">
        <v>61</v>
      </c>
      <c r="O1213" s="122">
        <v>201</v>
      </c>
      <c r="P1213" s="123"/>
    </row>
    <row r="1214" spans="1:16" s="1" customFormat="1" x14ac:dyDescent="0.25">
      <c r="A1214" s="28"/>
      <c r="B1214" s="121">
        <v>2013</v>
      </c>
      <c r="C1214" s="122">
        <v>61789</v>
      </c>
      <c r="D1214" s="122">
        <v>6887</v>
      </c>
      <c r="E1214" s="122">
        <v>5407</v>
      </c>
      <c r="F1214" s="122">
        <v>4167</v>
      </c>
      <c r="G1214" s="122">
        <v>2495</v>
      </c>
      <c r="H1214" s="122">
        <v>7147</v>
      </c>
      <c r="I1214" s="123"/>
      <c r="J1214" s="122">
        <v>1743</v>
      </c>
      <c r="K1214" s="122">
        <v>291</v>
      </c>
      <c r="L1214" s="122">
        <v>244</v>
      </c>
      <c r="M1214" s="122">
        <v>200</v>
      </c>
      <c r="N1214" s="122">
        <v>119</v>
      </c>
      <c r="O1214" s="122">
        <v>235</v>
      </c>
      <c r="P1214" s="123"/>
    </row>
    <row r="1215" spans="1:16" s="1" customFormat="1" x14ac:dyDescent="0.25">
      <c r="A1215" s="14"/>
      <c r="B1215" s="121">
        <v>2012</v>
      </c>
      <c r="C1215" s="122">
        <v>62921</v>
      </c>
      <c r="D1215" s="122">
        <v>6889</v>
      </c>
      <c r="E1215" s="122">
        <v>5315</v>
      </c>
      <c r="F1215" s="122">
        <v>4132</v>
      </c>
      <c r="G1215" s="122">
        <v>2523</v>
      </c>
      <c r="H1215" s="122">
        <v>7881</v>
      </c>
      <c r="I1215" s="123"/>
      <c r="J1215" s="122">
        <v>1747</v>
      </c>
      <c r="K1215" s="122">
        <v>125</v>
      </c>
      <c r="L1215" s="122">
        <v>91</v>
      </c>
      <c r="M1215" s="122">
        <v>77</v>
      </c>
      <c r="N1215" s="122">
        <v>45</v>
      </c>
      <c r="O1215" s="122">
        <v>306</v>
      </c>
      <c r="P1215" s="123"/>
    </row>
    <row r="1216" spans="1:16" s="1" customFormat="1" x14ac:dyDescent="0.25">
      <c r="A1216" s="14"/>
      <c r="B1216" s="121">
        <v>2011</v>
      </c>
      <c r="C1216" s="122">
        <v>64742</v>
      </c>
      <c r="D1216" s="122">
        <v>7594</v>
      </c>
      <c r="E1216" s="122">
        <v>5878</v>
      </c>
      <c r="F1216" s="122">
        <v>4530</v>
      </c>
      <c r="G1216" s="122">
        <v>2653</v>
      </c>
      <c r="H1216" s="122">
        <v>8740</v>
      </c>
      <c r="I1216" s="123"/>
      <c r="J1216" s="122">
        <v>1964</v>
      </c>
      <c r="K1216" s="122">
        <v>132</v>
      </c>
      <c r="L1216" s="122">
        <v>86</v>
      </c>
      <c r="M1216" s="122">
        <v>70</v>
      </c>
      <c r="N1216" s="122">
        <v>45</v>
      </c>
      <c r="O1216" s="122">
        <v>333</v>
      </c>
      <c r="P1216" s="123"/>
    </row>
    <row r="1217" spans="1:16" s="1" customFormat="1" x14ac:dyDescent="0.25">
      <c r="A1217" s="14"/>
      <c r="B1217" s="121">
        <v>2010</v>
      </c>
      <c r="C1217" s="122">
        <v>65587</v>
      </c>
      <c r="D1217" s="122">
        <v>8179</v>
      </c>
      <c r="E1217" s="122">
        <v>6323</v>
      </c>
      <c r="F1217" s="122">
        <v>4834</v>
      </c>
      <c r="G1217" s="122">
        <v>2828</v>
      </c>
      <c r="H1217" s="122">
        <v>8411</v>
      </c>
      <c r="I1217" s="123"/>
      <c r="J1217" s="122">
        <v>2248</v>
      </c>
      <c r="K1217" s="122">
        <v>480</v>
      </c>
      <c r="L1217" s="122">
        <v>314</v>
      </c>
      <c r="M1217" s="122">
        <v>232</v>
      </c>
      <c r="N1217" s="122">
        <v>127</v>
      </c>
      <c r="O1217" s="122">
        <v>428</v>
      </c>
      <c r="P1217" s="123"/>
    </row>
    <row r="1218" spans="1:16" s="1" customFormat="1" x14ac:dyDescent="0.25">
      <c r="A1218" s="14"/>
      <c r="B1218" s="121">
        <v>2009</v>
      </c>
      <c r="C1218" s="122">
        <v>65180</v>
      </c>
      <c r="D1218" s="122">
        <v>8942</v>
      </c>
      <c r="E1218" s="122">
        <v>7189</v>
      </c>
      <c r="F1218" s="122">
        <v>5580</v>
      </c>
      <c r="G1218" s="122">
        <v>3212</v>
      </c>
      <c r="H1218" s="122">
        <v>7533</v>
      </c>
      <c r="I1218" s="123"/>
      <c r="J1218" s="122">
        <v>2044</v>
      </c>
      <c r="K1218" s="122">
        <v>333</v>
      </c>
      <c r="L1218" s="122">
        <v>229</v>
      </c>
      <c r="M1218" s="122">
        <v>156</v>
      </c>
      <c r="N1218" s="122">
        <v>70</v>
      </c>
      <c r="O1218" s="122">
        <v>356</v>
      </c>
      <c r="P1218" s="123"/>
    </row>
    <row r="1219" spans="1:16" s="1" customFormat="1" x14ac:dyDescent="0.25">
      <c r="A1219" s="14"/>
      <c r="B1219" s="121">
        <v>2008</v>
      </c>
      <c r="C1219" s="122">
        <v>63018</v>
      </c>
      <c r="D1219" s="122">
        <v>8736</v>
      </c>
      <c r="E1219" s="122">
        <v>7021</v>
      </c>
      <c r="F1219" s="122">
        <v>5453</v>
      </c>
      <c r="G1219" s="122">
        <v>3147</v>
      </c>
      <c r="H1219" s="122">
        <v>6694</v>
      </c>
      <c r="I1219" s="123"/>
      <c r="J1219" s="122">
        <v>1919</v>
      </c>
      <c r="K1219" s="122">
        <v>278</v>
      </c>
      <c r="L1219" s="122">
        <v>173</v>
      </c>
      <c r="M1219" s="122">
        <v>131</v>
      </c>
      <c r="N1219" s="122">
        <v>67</v>
      </c>
      <c r="O1219" s="122">
        <v>240</v>
      </c>
      <c r="P1219" s="123"/>
    </row>
    <row r="1220" spans="1:16" s="1" customFormat="1" x14ac:dyDescent="0.25">
      <c r="A1220" s="14"/>
      <c r="B1220" s="115" t="s">
        <v>125</v>
      </c>
      <c r="C1220" s="115"/>
      <c r="D1220" s="115"/>
      <c r="E1220" s="115"/>
      <c r="F1220" s="115"/>
      <c r="G1220" s="115"/>
      <c r="H1220" s="115"/>
      <c r="I1220" s="115"/>
      <c r="J1220" s="115"/>
      <c r="K1220" s="115"/>
      <c r="L1220" s="115"/>
      <c r="M1220" s="115"/>
      <c r="N1220" s="115"/>
      <c r="O1220" s="115"/>
      <c r="P1220" s="115"/>
    </row>
    <row r="1221" spans="1:16" s="1" customFormat="1" x14ac:dyDescent="0.25">
      <c r="A1221" s="14"/>
      <c r="B1221" s="118">
        <v>2022</v>
      </c>
      <c r="C1221" s="119">
        <v>28183</v>
      </c>
      <c r="D1221" s="119">
        <v>2238</v>
      </c>
      <c r="E1221" s="125"/>
      <c r="F1221" s="126"/>
      <c r="G1221" s="125"/>
      <c r="H1221" s="119">
        <v>818</v>
      </c>
      <c r="I1221" s="123" t="s">
        <v>301</v>
      </c>
      <c r="J1221" s="119">
        <v>22058</v>
      </c>
      <c r="K1221" s="119">
        <v>2086</v>
      </c>
      <c r="L1221" s="125"/>
      <c r="M1221" s="126"/>
      <c r="N1221" s="125"/>
      <c r="O1221" s="122" t="s">
        <v>159</v>
      </c>
      <c r="P1221" s="120"/>
    </row>
    <row r="1222" spans="1:16" s="1" customFormat="1" x14ac:dyDescent="0.25">
      <c r="A1222" s="14"/>
      <c r="B1222" s="121">
        <v>2021</v>
      </c>
      <c r="C1222" s="122">
        <v>26793</v>
      </c>
      <c r="D1222" s="122">
        <v>1864</v>
      </c>
      <c r="E1222" s="122">
        <v>1760</v>
      </c>
      <c r="F1222" s="127"/>
      <c r="G1222" s="128"/>
      <c r="H1222" s="122">
        <v>930</v>
      </c>
      <c r="I1222" s="123" t="s">
        <v>300</v>
      </c>
      <c r="J1222" s="122">
        <v>20842</v>
      </c>
      <c r="K1222" s="122">
        <v>1769</v>
      </c>
      <c r="L1222" s="122">
        <v>1602</v>
      </c>
      <c r="M1222" s="127"/>
      <c r="N1222" s="128"/>
      <c r="O1222" s="122">
        <v>1002</v>
      </c>
      <c r="P1222" s="123" t="s">
        <v>300</v>
      </c>
    </row>
    <row r="1223" spans="1:16" s="1" customFormat="1" x14ac:dyDescent="0.25">
      <c r="A1223" s="14"/>
      <c r="B1223" s="121">
        <v>2020</v>
      </c>
      <c r="C1223" s="122">
        <v>25709</v>
      </c>
      <c r="D1223" s="122">
        <v>1658</v>
      </c>
      <c r="E1223" s="122">
        <v>1572</v>
      </c>
      <c r="F1223" s="122">
        <v>1504</v>
      </c>
      <c r="G1223" s="128"/>
      <c r="H1223" s="122">
        <v>762</v>
      </c>
      <c r="I1223" s="123"/>
      <c r="J1223" s="122">
        <v>19907</v>
      </c>
      <c r="K1223" s="122">
        <v>1542</v>
      </c>
      <c r="L1223" s="122">
        <v>1417</v>
      </c>
      <c r="M1223" s="122">
        <v>1306</v>
      </c>
      <c r="N1223" s="128"/>
      <c r="O1223" s="122">
        <v>826</v>
      </c>
      <c r="P1223" s="123"/>
    </row>
    <row r="1224" spans="1:16" s="1" customFormat="1" x14ac:dyDescent="0.25">
      <c r="A1224" s="14"/>
      <c r="B1224" s="121">
        <v>2019</v>
      </c>
      <c r="C1224" s="122">
        <v>24986</v>
      </c>
      <c r="D1224" s="122">
        <v>2397</v>
      </c>
      <c r="E1224" s="122">
        <v>2299</v>
      </c>
      <c r="F1224" s="122">
        <v>2206</v>
      </c>
      <c r="G1224" s="128"/>
      <c r="H1224" s="122">
        <v>766</v>
      </c>
      <c r="I1224" s="123"/>
      <c r="J1224" s="122">
        <v>19427</v>
      </c>
      <c r="K1224" s="122">
        <v>2205</v>
      </c>
      <c r="L1224" s="122">
        <v>2025</v>
      </c>
      <c r="M1224" s="122">
        <v>1874</v>
      </c>
      <c r="N1224" s="128"/>
      <c r="O1224" s="122">
        <v>913</v>
      </c>
      <c r="P1224" s="123"/>
    </row>
    <row r="1225" spans="1:16" s="1" customFormat="1" x14ac:dyDescent="0.25">
      <c r="A1225" s="14"/>
      <c r="B1225" s="121">
        <v>2018</v>
      </c>
      <c r="C1225" s="122">
        <v>23353</v>
      </c>
      <c r="D1225" s="122">
        <v>2046</v>
      </c>
      <c r="E1225" s="124">
        <v>1961</v>
      </c>
      <c r="F1225" s="122">
        <v>1879</v>
      </c>
      <c r="G1225" s="128"/>
      <c r="H1225" s="122">
        <v>782</v>
      </c>
      <c r="I1225" s="123"/>
      <c r="J1225" s="122">
        <v>17988</v>
      </c>
      <c r="K1225" s="122">
        <v>1788</v>
      </c>
      <c r="L1225" s="122">
        <v>1676</v>
      </c>
      <c r="M1225" s="122">
        <v>1546</v>
      </c>
      <c r="N1225" s="128"/>
      <c r="O1225" s="122">
        <v>794</v>
      </c>
      <c r="P1225" s="123"/>
    </row>
    <row r="1226" spans="1:16" s="1" customFormat="1" x14ac:dyDescent="0.25">
      <c r="A1226" s="14"/>
      <c r="B1226" s="121">
        <v>2017</v>
      </c>
      <c r="C1226" s="122">
        <v>22085</v>
      </c>
      <c r="D1226" s="122">
        <v>1603</v>
      </c>
      <c r="E1226" s="122">
        <v>1535</v>
      </c>
      <c r="F1226" s="124">
        <v>1440</v>
      </c>
      <c r="G1226" s="122">
        <v>1261</v>
      </c>
      <c r="H1226" s="122">
        <v>753</v>
      </c>
      <c r="I1226" s="123"/>
      <c r="J1226" s="122">
        <v>17003</v>
      </c>
      <c r="K1226" s="122">
        <v>1519</v>
      </c>
      <c r="L1226" s="122">
        <v>1399</v>
      </c>
      <c r="M1226" s="124">
        <v>1286</v>
      </c>
      <c r="N1226" s="122">
        <v>1069</v>
      </c>
      <c r="O1226" s="122">
        <v>755</v>
      </c>
      <c r="P1226" s="123"/>
    </row>
    <row r="1227" spans="1:16" s="1" customFormat="1" x14ac:dyDescent="0.25">
      <c r="A1227" s="14"/>
      <c r="B1227" s="121">
        <v>2016</v>
      </c>
      <c r="C1227" s="122">
        <v>21353</v>
      </c>
      <c r="D1227" s="122">
        <v>1473</v>
      </c>
      <c r="E1227" s="122">
        <v>1410</v>
      </c>
      <c r="F1227" s="124">
        <v>1324</v>
      </c>
      <c r="G1227" s="122">
        <v>1152</v>
      </c>
      <c r="H1227" s="122">
        <v>853</v>
      </c>
      <c r="I1227" s="123"/>
      <c r="J1227" s="122">
        <v>16315</v>
      </c>
      <c r="K1227" s="122">
        <v>1381</v>
      </c>
      <c r="L1227" s="122">
        <v>1272</v>
      </c>
      <c r="M1227" s="124">
        <v>1159</v>
      </c>
      <c r="N1227" s="122">
        <v>939</v>
      </c>
      <c r="O1227" s="122">
        <v>825</v>
      </c>
      <c r="P1227" s="123"/>
    </row>
    <row r="1228" spans="1:16" s="1" customFormat="1" x14ac:dyDescent="0.25">
      <c r="A1228" s="14"/>
      <c r="B1228" s="121">
        <v>2015</v>
      </c>
      <c r="C1228" s="122">
        <v>20849</v>
      </c>
      <c r="D1228" s="122">
        <v>1482</v>
      </c>
      <c r="E1228" s="122">
        <v>1395</v>
      </c>
      <c r="F1228" s="122">
        <v>1311</v>
      </c>
      <c r="G1228" s="122">
        <v>1112</v>
      </c>
      <c r="H1228" s="122">
        <v>917</v>
      </c>
      <c r="I1228" s="123"/>
      <c r="J1228" s="122">
        <v>15852</v>
      </c>
      <c r="K1228" s="122">
        <v>1410</v>
      </c>
      <c r="L1228" s="122">
        <v>1295</v>
      </c>
      <c r="M1228" s="124">
        <v>1162</v>
      </c>
      <c r="N1228" s="122">
        <v>940</v>
      </c>
      <c r="O1228" s="122">
        <v>894</v>
      </c>
      <c r="P1228" s="123"/>
    </row>
    <row r="1229" spans="1:16" s="1" customFormat="1" x14ac:dyDescent="0.25">
      <c r="A1229" s="14"/>
      <c r="B1229" s="121">
        <v>2014</v>
      </c>
      <c r="C1229" s="122">
        <v>20340</v>
      </c>
      <c r="D1229" s="122">
        <v>1537</v>
      </c>
      <c r="E1229" s="122">
        <v>1453</v>
      </c>
      <c r="F1229" s="122">
        <v>1339</v>
      </c>
      <c r="G1229" s="122">
        <v>1131</v>
      </c>
      <c r="H1229" s="122">
        <v>963</v>
      </c>
      <c r="I1229" s="123"/>
      <c r="J1229" s="122">
        <v>15316</v>
      </c>
      <c r="K1229" s="122">
        <v>1437</v>
      </c>
      <c r="L1229" s="122">
        <v>1309</v>
      </c>
      <c r="M1229" s="124">
        <v>1155</v>
      </c>
      <c r="N1229" s="122">
        <v>934</v>
      </c>
      <c r="O1229" s="122">
        <v>870</v>
      </c>
      <c r="P1229" s="123"/>
    </row>
    <row r="1230" spans="1:16" s="1" customFormat="1" x14ac:dyDescent="0.25">
      <c r="A1230" s="28"/>
      <c r="B1230" s="121">
        <v>2013</v>
      </c>
      <c r="C1230" s="122">
        <v>19741</v>
      </c>
      <c r="D1230" s="122">
        <v>1689</v>
      </c>
      <c r="E1230" s="122">
        <v>1624</v>
      </c>
      <c r="F1230" s="122">
        <v>1490</v>
      </c>
      <c r="G1230" s="122">
        <v>1252</v>
      </c>
      <c r="H1230" s="122">
        <v>872</v>
      </c>
      <c r="I1230" s="123"/>
      <c r="J1230" s="122">
        <v>14849</v>
      </c>
      <c r="K1230" s="122">
        <v>1462</v>
      </c>
      <c r="L1230" s="122">
        <v>1358</v>
      </c>
      <c r="M1230" s="122">
        <v>1210</v>
      </c>
      <c r="N1230" s="122">
        <v>957</v>
      </c>
      <c r="O1230" s="122">
        <v>890</v>
      </c>
      <c r="P1230" s="123"/>
    </row>
    <row r="1231" spans="1:16" s="1" customFormat="1" x14ac:dyDescent="0.25">
      <c r="A1231" s="14"/>
      <c r="B1231" s="121">
        <v>2012</v>
      </c>
      <c r="C1231" s="122">
        <v>18962</v>
      </c>
      <c r="D1231" s="122">
        <v>1406</v>
      </c>
      <c r="E1231" s="122">
        <v>1332</v>
      </c>
      <c r="F1231" s="122">
        <v>1222</v>
      </c>
      <c r="G1231" s="122">
        <v>990</v>
      </c>
      <c r="H1231" s="122">
        <v>891</v>
      </c>
      <c r="I1231" s="123"/>
      <c r="J1231" s="122">
        <v>14276</v>
      </c>
      <c r="K1231" s="122">
        <v>1262</v>
      </c>
      <c r="L1231" s="122">
        <v>1157</v>
      </c>
      <c r="M1231" s="122">
        <v>1031</v>
      </c>
      <c r="N1231" s="122">
        <v>787</v>
      </c>
      <c r="O1231" s="122">
        <v>892</v>
      </c>
      <c r="P1231" s="123"/>
    </row>
    <row r="1232" spans="1:16" s="1" customFormat="1" x14ac:dyDescent="0.25">
      <c r="A1232" s="14"/>
      <c r="B1232" s="121">
        <v>2011</v>
      </c>
      <c r="C1232" s="122">
        <v>18581</v>
      </c>
      <c r="D1232" s="122">
        <v>2119</v>
      </c>
      <c r="E1232" s="122">
        <v>2025</v>
      </c>
      <c r="F1232" s="122">
        <v>1889</v>
      </c>
      <c r="G1232" s="122">
        <v>1537</v>
      </c>
      <c r="H1232" s="122">
        <v>1009</v>
      </c>
      <c r="I1232" s="123"/>
      <c r="J1232" s="122">
        <v>13947</v>
      </c>
      <c r="K1232" s="122">
        <v>1699</v>
      </c>
      <c r="L1232" s="122">
        <v>1576</v>
      </c>
      <c r="M1232" s="122">
        <v>1422</v>
      </c>
      <c r="N1232" s="122">
        <v>1096</v>
      </c>
      <c r="O1232" s="122">
        <v>919</v>
      </c>
      <c r="P1232" s="123"/>
    </row>
    <row r="1233" spans="1:16" s="1" customFormat="1" x14ac:dyDescent="0.25">
      <c r="A1233" s="14"/>
      <c r="B1233" s="121">
        <v>2010</v>
      </c>
      <c r="C1233" s="122">
        <v>17310</v>
      </c>
      <c r="D1233" s="122">
        <v>1283</v>
      </c>
      <c r="E1233" s="122">
        <v>1215</v>
      </c>
      <c r="F1233" s="122">
        <v>1119</v>
      </c>
      <c r="G1233" s="122">
        <v>902</v>
      </c>
      <c r="H1233" s="122">
        <v>838</v>
      </c>
      <c r="I1233" s="123"/>
      <c r="J1233" s="122">
        <v>13098</v>
      </c>
      <c r="K1233" s="122">
        <v>1228</v>
      </c>
      <c r="L1233" s="122">
        <v>1084</v>
      </c>
      <c r="M1233" s="122">
        <v>967</v>
      </c>
      <c r="N1233" s="122">
        <v>725</v>
      </c>
      <c r="O1233" s="122">
        <v>824</v>
      </c>
      <c r="P1233" s="123"/>
    </row>
    <row r="1234" spans="1:16" s="1" customFormat="1" x14ac:dyDescent="0.25">
      <c r="A1234" s="14"/>
      <c r="B1234" s="121">
        <v>2009</v>
      </c>
      <c r="C1234" s="122">
        <v>16848</v>
      </c>
      <c r="D1234" s="122">
        <v>1355</v>
      </c>
      <c r="E1234" s="122">
        <v>1262</v>
      </c>
      <c r="F1234" s="122">
        <v>1132</v>
      </c>
      <c r="G1234" s="122">
        <v>857</v>
      </c>
      <c r="H1234" s="122">
        <v>735</v>
      </c>
      <c r="I1234" s="123"/>
      <c r="J1234" s="122">
        <v>12606</v>
      </c>
      <c r="K1234" s="122">
        <v>1157</v>
      </c>
      <c r="L1234" s="122">
        <v>1045</v>
      </c>
      <c r="M1234" s="122">
        <v>919</v>
      </c>
      <c r="N1234" s="122">
        <v>671</v>
      </c>
      <c r="O1234" s="122">
        <v>694</v>
      </c>
      <c r="P1234" s="123"/>
    </row>
    <row r="1235" spans="1:16" s="1" customFormat="1" x14ac:dyDescent="0.25">
      <c r="A1235" s="14"/>
      <c r="B1235" s="121">
        <v>2008</v>
      </c>
      <c r="C1235" s="122">
        <v>16133</v>
      </c>
      <c r="D1235" s="122">
        <v>1651</v>
      </c>
      <c r="E1235" s="122">
        <v>1580</v>
      </c>
      <c r="F1235" s="122">
        <v>1475</v>
      </c>
      <c r="G1235" s="122">
        <v>1120</v>
      </c>
      <c r="H1235" s="122">
        <v>642</v>
      </c>
      <c r="I1235" s="123"/>
      <c r="J1235" s="122">
        <v>12079</v>
      </c>
      <c r="K1235" s="122">
        <v>1193</v>
      </c>
      <c r="L1235" s="122">
        <v>1111</v>
      </c>
      <c r="M1235" s="122">
        <v>1007</v>
      </c>
      <c r="N1235" s="122">
        <v>760</v>
      </c>
      <c r="O1235" s="122">
        <v>623</v>
      </c>
      <c r="P1235" s="123"/>
    </row>
    <row r="1236" spans="1:16" s="1" customFormat="1" x14ac:dyDescent="0.25">
      <c r="A1236" s="14"/>
      <c r="B1236" s="157" t="s">
        <v>30</v>
      </c>
      <c r="C1236" s="114"/>
      <c r="D1236" s="114"/>
      <c r="E1236" s="114"/>
      <c r="F1236" s="114"/>
      <c r="G1236" s="114"/>
      <c r="H1236" s="114"/>
      <c r="I1236" s="114"/>
      <c r="J1236" s="114"/>
      <c r="K1236" s="114"/>
      <c r="L1236" s="114"/>
      <c r="M1236" s="114"/>
      <c r="N1236" s="114"/>
      <c r="O1236" s="114"/>
      <c r="P1236" s="114"/>
    </row>
    <row r="1237" spans="1:16" s="1" customFormat="1" x14ac:dyDescent="0.25">
      <c r="A1237" s="14"/>
      <c r="B1237" s="115" t="s">
        <v>126</v>
      </c>
      <c r="C1237" s="115"/>
      <c r="D1237" s="115"/>
      <c r="E1237" s="115"/>
      <c r="F1237" s="115"/>
      <c r="G1237" s="115"/>
      <c r="H1237" s="115"/>
      <c r="I1237" s="115"/>
      <c r="J1237" s="115"/>
      <c r="K1237" s="115"/>
      <c r="L1237" s="115"/>
      <c r="M1237" s="115"/>
      <c r="N1237" s="115"/>
      <c r="O1237" s="115"/>
      <c r="P1237" s="115"/>
    </row>
    <row r="1238" spans="1:16" s="1" customFormat="1" x14ac:dyDescent="0.25">
      <c r="A1238" s="14"/>
      <c r="B1238" s="118">
        <v>2022</v>
      </c>
      <c r="C1238" s="119">
        <v>41521</v>
      </c>
      <c r="D1238" s="119">
        <v>5875</v>
      </c>
      <c r="E1238" s="125"/>
      <c r="F1238" s="126"/>
      <c r="G1238" s="125"/>
      <c r="H1238" s="119">
        <v>3763</v>
      </c>
      <c r="I1238" s="123" t="s">
        <v>301</v>
      </c>
      <c r="J1238" s="119">
        <v>7885</v>
      </c>
      <c r="K1238" s="119">
        <v>788</v>
      </c>
      <c r="L1238" s="125"/>
      <c r="M1238" s="126"/>
      <c r="N1238" s="125"/>
      <c r="O1238" s="122" t="s">
        <v>159</v>
      </c>
      <c r="P1238" s="120"/>
    </row>
    <row r="1239" spans="1:16" s="1" customFormat="1" x14ac:dyDescent="0.25">
      <c r="A1239" s="14"/>
      <c r="B1239" s="121">
        <v>2021</v>
      </c>
      <c r="C1239" s="122">
        <v>39059</v>
      </c>
      <c r="D1239" s="122">
        <v>5334</v>
      </c>
      <c r="E1239" s="122">
        <v>4492</v>
      </c>
      <c r="F1239" s="127"/>
      <c r="G1239" s="128"/>
      <c r="H1239" s="122">
        <v>3577</v>
      </c>
      <c r="I1239" s="123" t="s">
        <v>300</v>
      </c>
      <c r="J1239" s="122">
        <v>7412</v>
      </c>
      <c r="K1239" s="122">
        <v>662</v>
      </c>
      <c r="L1239" s="122">
        <v>595</v>
      </c>
      <c r="M1239" s="127"/>
      <c r="N1239" s="128"/>
      <c r="O1239" s="122">
        <v>370</v>
      </c>
      <c r="P1239" s="123" t="s">
        <v>300</v>
      </c>
    </row>
    <row r="1240" spans="1:16" s="1" customFormat="1" x14ac:dyDescent="0.25">
      <c r="A1240" s="14"/>
      <c r="B1240" s="115" t="s">
        <v>127</v>
      </c>
      <c r="C1240" s="115"/>
      <c r="D1240" s="115"/>
      <c r="E1240" s="115"/>
      <c r="F1240" s="115"/>
      <c r="G1240" s="115"/>
      <c r="H1240" s="115"/>
      <c r="I1240" s="115"/>
      <c r="J1240" s="115"/>
      <c r="K1240" s="115"/>
      <c r="L1240" s="115"/>
      <c r="M1240" s="115"/>
      <c r="N1240" s="115"/>
      <c r="O1240" s="115"/>
      <c r="P1240" s="115"/>
    </row>
    <row r="1241" spans="1:16" s="1" customFormat="1" x14ac:dyDescent="0.25">
      <c r="A1241" s="14"/>
      <c r="B1241" s="118">
        <v>2022</v>
      </c>
      <c r="C1241" s="119">
        <v>18359</v>
      </c>
      <c r="D1241" s="119">
        <v>2615</v>
      </c>
      <c r="E1241" s="125"/>
      <c r="F1241" s="126"/>
      <c r="G1241" s="125"/>
      <c r="H1241" s="119">
        <v>1629</v>
      </c>
      <c r="I1241" s="123" t="s">
        <v>301</v>
      </c>
      <c r="J1241" s="119">
        <v>3190</v>
      </c>
      <c r="K1241" s="119">
        <v>308</v>
      </c>
      <c r="L1241" s="125"/>
      <c r="M1241" s="126"/>
      <c r="N1241" s="125"/>
      <c r="O1241" s="122" t="s">
        <v>159</v>
      </c>
      <c r="P1241" s="120"/>
    </row>
    <row r="1242" spans="1:16" s="1" customFormat="1" x14ac:dyDescent="0.25">
      <c r="A1242" s="14"/>
      <c r="B1242" s="121">
        <v>2021</v>
      </c>
      <c r="C1242" s="122">
        <v>17225</v>
      </c>
      <c r="D1242" s="122">
        <v>2345</v>
      </c>
      <c r="E1242" s="122">
        <v>1963</v>
      </c>
      <c r="F1242" s="127"/>
      <c r="G1242" s="128"/>
      <c r="H1242" s="122">
        <v>1540</v>
      </c>
      <c r="I1242" s="123" t="s">
        <v>300</v>
      </c>
      <c r="J1242" s="122">
        <v>3029</v>
      </c>
      <c r="K1242" s="122">
        <v>257</v>
      </c>
      <c r="L1242" s="122">
        <v>233</v>
      </c>
      <c r="M1242" s="127"/>
      <c r="N1242" s="128"/>
      <c r="O1242" s="122">
        <v>171</v>
      </c>
      <c r="P1242" s="123" t="s">
        <v>300</v>
      </c>
    </row>
    <row r="1243" spans="1:16" s="1" customFormat="1" x14ac:dyDescent="0.25">
      <c r="A1243" s="14"/>
      <c r="B1243" s="115" t="s">
        <v>326</v>
      </c>
      <c r="C1243" s="115"/>
      <c r="D1243" s="115"/>
      <c r="E1243" s="115"/>
      <c r="F1243" s="115"/>
      <c r="G1243" s="115"/>
      <c r="H1243" s="115"/>
      <c r="I1243" s="115"/>
      <c r="J1243" s="115"/>
      <c r="K1243" s="115"/>
      <c r="L1243" s="115"/>
      <c r="M1243" s="115"/>
      <c r="N1243" s="115"/>
      <c r="O1243" s="115"/>
      <c r="P1243" s="115"/>
    </row>
    <row r="1244" spans="1:16" s="1" customFormat="1" x14ac:dyDescent="0.25">
      <c r="A1244" s="14"/>
      <c r="B1244" s="118">
        <v>2022</v>
      </c>
      <c r="C1244" s="119">
        <v>6867</v>
      </c>
      <c r="D1244" s="119">
        <v>956</v>
      </c>
      <c r="E1244" s="125"/>
      <c r="F1244" s="126"/>
      <c r="G1244" s="125"/>
      <c r="H1244" s="119">
        <v>662</v>
      </c>
      <c r="I1244" s="123" t="s">
        <v>301</v>
      </c>
      <c r="J1244" s="119">
        <v>1308</v>
      </c>
      <c r="K1244" s="119">
        <v>123</v>
      </c>
      <c r="L1244" s="125"/>
      <c r="M1244" s="126"/>
      <c r="N1244" s="125"/>
      <c r="O1244" s="122" t="s">
        <v>159</v>
      </c>
      <c r="P1244" s="120"/>
    </row>
    <row r="1245" spans="1:16" s="1" customFormat="1" x14ac:dyDescent="0.25">
      <c r="A1245" s="14"/>
      <c r="B1245" s="121">
        <v>2021</v>
      </c>
      <c r="C1245" s="122">
        <v>6430</v>
      </c>
      <c r="D1245" s="122">
        <v>907</v>
      </c>
      <c r="E1245" s="122">
        <v>761</v>
      </c>
      <c r="F1245" s="127"/>
      <c r="G1245" s="128"/>
      <c r="H1245" s="122">
        <v>580</v>
      </c>
      <c r="I1245" s="123" t="s">
        <v>300</v>
      </c>
      <c r="J1245" s="122">
        <v>1232</v>
      </c>
      <c r="K1245" s="122">
        <v>95</v>
      </c>
      <c r="L1245" s="122">
        <v>86</v>
      </c>
      <c r="M1245" s="127"/>
      <c r="N1245" s="128"/>
      <c r="O1245" s="122">
        <v>64</v>
      </c>
      <c r="P1245" s="123" t="s">
        <v>300</v>
      </c>
    </row>
    <row r="1246" spans="1:16" s="1" customFormat="1" x14ac:dyDescent="0.25">
      <c r="A1246" s="14"/>
      <c r="B1246" s="115" t="s">
        <v>325</v>
      </c>
      <c r="C1246" s="115"/>
      <c r="D1246" s="115"/>
      <c r="E1246" s="115"/>
      <c r="F1246" s="115"/>
      <c r="G1246" s="115"/>
      <c r="H1246" s="115"/>
      <c r="I1246" s="115"/>
      <c r="J1246" s="115"/>
      <c r="K1246" s="115"/>
      <c r="L1246" s="115"/>
      <c r="M1246" s="115"/>
      <c r="N1246" s="115"/>
      <c r="O1246" s="115"/>
      <c r="P1246" s="115"/>
    </row>
    <row r="1247" spans="1:16" s="1" customFormat="1" x14ac:dyDescent="0.25">
      <c r="A1247" s="14"/>
      <c r="B1247" s="118">
        <v>2022</v>
      </c>
      <c r="C1247" s="119">
        <v>27965</v>
      </c>
      <c r="D1247" s="119">
        <v>3464</v>
      </c>
      <c r="E1247" s="125"/>
      <c r="F1247" s="126"/>
      <c r="G1247" s="125"/>
      <c r="H1247" s="119">
        <v>2320</v>
      </c>
      <c r="I1247" s="123" t="s">
        <v>301</v>
      </c>
      <c r="J1247" s="119">
        <v>6775</v>
      </c>
      <c r="K1247" s="119">
        <v>640</v>
      </c>
      <c r="L1247" s="125"/>
      <c r="M1247" s="126"/>
      <c r="N1247" s="125"/>
      <c r="O1247" s="122" t="s">
        <v>159</v>
      </c>
      <c r="P1247" s="120"/>
    </row>
    <row r="1248" spans="1:16" s="1" customFormat="1" x14ac:dyDescent="0.25">
      <c r="A1248" s="14"/>
      <c r="B1248" s="121">
        <v>2021</v>
      </c>
      <c r="C1248" s="122">
        <v>26633</v>
      </c>
      <c r="D1248" s="122">
        <v>3330</v>
      </c>
      <c r="E1248" s="122">
        <v>2684</v>
      </c>
      <c r="F1248" s="127"/>
      <c r="G1248" s="128"/>
      <c r="H1248" s="122">
        <v>2307</v>
      </c>
      <c r="I1248" s="123" t="s">
        <v>300</v>
      </c>
      <c r="J1248" s="122">
        <v>6472</v>
      </c>
      <c r="K1248" s="122">
        <v>490</v>
      </c>
      <c r="L1248" s="122">
        <v>431</v>
      </c>
      <c r="M1248" s="127"/>
      <c r="N1248" s="128"/>
      <c r="O1248" s="122">
        <v>379</v>
      </c>
      <c r="P1248" s="123" t="s">
        <v>300</v>
      </c>
    </row>
    <row r="1249" spans="1:16" s="1" customFormat="1" x14ac:dyDescent="0.25">
      <c r="A1249" s="14"/>
      <c r="B1249" s="115" t="s">
        <v>324</v>
      </c>
      <c r="C1249" s="115"/>
      <c r="D1249" s="115"/>
      <c r="E1249" s="115"/>
      <c r="F1249" s="115"/>
      <c r="G1249" s="115"/>
      <c r="H1249" s="115"/>
      <c r="I1249" s="115"/>
      <c r="J1249" s="115"/>
      <c r="K1249" s="115"/>
      <c r="L1249" s="115"/>
      <c r="M1249" s="115"/>
      <c r="N1249" s="115"/>
      <c r="O1249" s="115"/>
      <c r="P1249" s="115"/>
    </row>
    <row r="1250" spans="1:16" s="1" customFormat="1" x14ac:dyDescent="0.25">
      <c r="A1250" s="14"/>
      <c r="B1250" s="118">
        <v>2022</v>
      </c>
      <c r="C1250" s="119">
        <v>8213</v>
      </c>
      <c r="D1250" s="119">
        <v>1122</v>
      </c>
      <c r="E1250" s="125"/>
      <c r="F1250" s="126"/>
      <c r="G1250" s="125"/>
      <c r="H1250" s="119">
        <v>754</v>
      </c>
      <c r="I1250" s="123" t="s">
        <v>301</v>
      </c>
      <c r="J1250" s="119">
        <v>1614</v>
      </c>
      <c r="K1250" s="119">
        <v>144</v>
      </c>
      <c r="L1250" s="125"/>
      <c r="M1250" s="126"/>
      <c r="N1250" s="125"/>
      <c r="O1250" s="122" t="s">
        <v>159</v>
      </c>
      <c r="P1250" s="120"/>
    </row>
    <row r="1251" spans="1:16" s="1" customFormat="1" x14ac:dyDescent="0.25">
      <c r="A1251" s="14"/>
      <c r="B1251" s="121">
        <v>2021</v>
      </c>
      <c r="C1251" s="122">
        <v>7763</v>
      </c>
      <c r="D1251" s="122">
        <v>1206</v>
      </c>
      <c r="E1251" s="122">
        <v>977</v>
      </c>
      <c r="F1251" s="127"/>
      <c r="G1251" s="128"/>
      <c r="H1251" s="122">
        <v>715</v>
      </c>
      <c r="I1251" s="123" t="s">
        <v>300</v>
      </c>
      <c r="J1251" s="122">
        <v>1531</v>
      </c>
      <c r="K1251" s="122">
        <v>161</v>
      </c>
      <c r="L1251" s="122">
        <v>146</v>
      </c>
      <c r="M1251" s="127"/>
      <c r="N1251" s="128"/>
      <c r="O1251" s="122">
        <v>78</v>
      </c>
      <c r="P1251" s="123" t="s">
        <v>300</v>
      </c>
    </row>
    <row r="1252" spans="1:16" s="1" customFormat="1" x14ac:dyDescent="0.25">
      <c r="A1252" s="14"/>
      <c r="B1252" s="115" t="s">
        <v>128</v>
      </c>
      <c r="C1252" s="115"/>
      <c r="D1252" s="115"/>
      <c r="E1252" s="115"/>
      <c r="F1252" s="115"/>
      <c r="G1252" s="115"/>
      <c r="H1252" s="115"/>
      <c r="I1252" s="115"/>
      <c r="J1252" s="115"/>
      <c r="K1252" s="115"/>
      <c r="L1252" s="115"/>
      <c r="M1252" s="115"/>
      <c r="N1252" s="115"/>
      <c r="O1252" s="115"/>
      <c r="P1252" s="115"/>
    </row>
    <row r="1253" spans="1:16" s="1" customFormat="1" x14ac:dyDescent="0.25">
      <c r="A1253" s="14"/>
      <c r="B1253" s="118">
        <v>2022</v>
      </c>
      <c r="C1253" s="119">
        <v>3921</v>
      </c>
      <c r="D1253" s="119">
        <v>560</v>
      </c>
      <c r="E1253" s="125"/>
      <c r="F1253" s="126"/>
      <c r="G1253" s="125"/>
      <c r="H1253" s="119">
        <v>372</v>
      </c>
      <c r="I1253" s="123" t="s">
        <v>301</v>
      </c>
      <c r="J1253" s="119">
        <v>648</v>
      </c>
      <c r="K1253" s="119">
        <v>57</v>
      </c>
      <c r="L1253" s="125"/>
      <c r="M1253" s="126"/>
      <c r="N1253" s="125"/>
      <c r="O1253" s="122" t="s">
        <v>159</v>
      </c>
      <c r="P1253" s="120"/>
    </row>
    <row r="1254" spans="1:16" s="1" customFormat="1" x14ac:dyDescent="0.25">
      <c r="A1254" s="14"/>
      <c r="B1254" s="121">
        <v>2021</v>
      </c>
      <c r="C1254" s="122">
        <v>3706</v>
      </c>
      <c r="D1254" s="122">
        <v>513</v>
      </c>
      <c r="E1254" s="122">
        <v>403</v>
      </c>
      <c r="F1254" s="127"/>
      <c r="G1254" s="128"/>
      <c r="H1254" s="122">
        <v>375</v>
      </c>
      <c r="I1254" s="123" t="s">
        <v>300</v>
      </c>
      <c r="J1254" s="122">
        <v>622</v>
      </c>
      <c r="K1254" s="122">
        <v>60</v>
      </c>
      <c r="L1254" s="122">
        <v>51</v>
      </c>
      <c r="M1254" s="127"/>
      <c r="N1254" s="128"/>
      <c r="O1254" s="122">
        <v>37</v>
      </c>
      <c r="P1254" s="123" t="s">
        <v>300</v>
      </c>
    </row>
    <row r="1255" spans="1:16" s="1" customFormat="1" x14ac:dyDescent="0.25">
      <c r="A1255" s="14"/>
      <c r="B1255" s="115" t="s">
        <v>129</v>
      </c>
      <c r="C1255" s="115"/>
      <c r="D1255" s="115"/>
      <c r="E1255" s="115"/>
      <c r="F1255" s="115"/>
      <c r="G1255" s="115"/>
      <c r="H1255" s="115"/>
      <c r="I1255" s="115"/>
      <c r="J1255" s="115"/>
      <c r="K1255" s="115"/>
      <c r="L1255" s="115"/>
      <c r="M1255" s="115"/>
      <c r="N1255" s="115"/>
      <c r="O1255" s="115"/>
      <c r="P1255" s="115"/>
    </row>
    <row r="1256" spans="1:16" s="1" customFormat="1" x14ac:dyDescent="0.25">
      <c r="A1256" s="14"/>
      <c r="B1256" s="118">
        <v>2022</v>
      </c>
      <c r="C1256" s="119">
        <v>4403</v>
      </c>
      <c r="D1256" s="119">
        <v>604</v>
      </c>
      <c r="E1256" s="125"/>
      <c r="F1256" s="126"/>
      <c r="G1256" s="125"/>
      <c r="H1256" s="119">
        <v>402</v>
      </c>
      <c r="I1256" s="123" t="s">
        <v>301</v>
      </c>
      <c r="J1256" s="119">
        <v>872</v>
      </c>
      <c r="K1256" s="119">
        <v>65</v>
      </c>
      <c r="L1256" s="125"/>
      <c r="M1256" s="126"/>
      <c r="N1256" s="125"/>
      <c r="O1256" s="122" t="s">
        <v>159</v>
      </c>
      <c r="P1256" s="120"/>
    </row>
    <row r="1257" spans="1:16" s="1" customFormat="1" x14ac:dyDescent="0.25">
      <c r="A1257" s="14"/>
      <c r="B1257" s="121">
        <v>2021</v>
      </c>
      <c r="C1257" s="122">
        <v>4191</v>
      </c>
      <c r="D1257" s="122">
        <v>584</v>
      </c>
      <c r="E1257" s="122">
        <v>464</v>
      </c>
      <c r="F1257" s="127"/>
      <c r="G1257" s="128"/>
      <c r="H1257" s="122">
        <v>425</v>
      </c>
      <c r="I1257" s="123" t="s">
        <v>300</v>
      </c>
      <c r="J1257" s="122">
        <v>836</v>
      </c>
      <c r="K1257" s="122">
        <v>77</v>
      </c>
      <c r="L1257" s="122">
        <v>70</v>
      </c>
      <c r="M1257" s="127"/>
      <c r="N1257" s="128"/>
      <c r="O1257" s="122">
        <v>43</v>
      </c>
      <c r="P1257" s="123" t="s">
        <v>300</v>
      </c>
    </row>
    <row r="1258" spans="1:16" s="1" customFormat="1" x14ac:dyDescent="0.25">
      <c r="A1258" s="14"/>
      <c r="B1258" s="115" t="s">
        <v>404</v>
      </c>
      <c r="C1258" s="115"/>
      <c r="D1258" s="115"/>
      <c r="E1258" s="115"/>
      <c r="F1258" s="115"/>
      <c r="G1258" s="115"/>
      <c r="H1258" s="115"/>
      <c r="I1258" s="115"/>
      <c r="J1258" s="115"/>
      <c r="K1258" s="115"/>
      <c r="L1258" s="115"/>
      <c r="M1258" s="115"/>
      <c r="N1258" s="115"/>
      <c r="O1258" s="115"/>
      <c r="P1258" s="115"/>
    </row>
    <row r="1259" spans="1:16" s="1" customFormat="1" x14ac:dyDescent="0.25">
      <c r="A1259" s="14"/>
      <c r="B1259" s="118">
        <v>2022</v>
      </c>
      <c r="C1259" s="119">
        <v>2142</v>
      </c>
      <c r="D1259" s="119">
        <v>335</v>
      </c>
      <c r="E1259" s="125"/>
      <c r="F1259" s="126"/>
      <c r="G1259" s="125"/>
      <c r="H1259" s="119">
        <v>207</v>
      </c>
      <c r="I1259" s="123" t="s">
        <v>301</v>
      </c>
      <c r="J1259" s="119">
        <v>342</v>
      </c>
      <c r="K1259" s="119">
        <v>25</v>
      </c>
      <c r="L1259" s="125"/>
      <c r="M1259" s="126"/>
      <c r="N1259" s="125"/>
      <c r="O1259" s="122" t="s">
        <v>159</v>
      </c>
      <c r="P1259" s="120"/>
    </row>
    <row r="1260" spans="1:16" s="1" customFormat="1" x14ac:dyDescent="0.25">
      <c r="A1260" s="14"/>
      <c r="B1260" s="121">
        <v>2021</v>
      </c>
      <c r="C1260" s="122">
        <v>1979</v>
      </c>
      <c r="D1260" s="122">
        <v>372</v>
      </c>
      <c r="E1260" s="122">
        <v>311</v>
      </c>
      <c r="F1260" s="127"/>
      <c r="G1260" s="128"/>
      <c r="H1260" s="122">
        <v>168</v>
      </c>
      <c r="I1260" s="123" t="s">
        <v>300</v>
      </c>
      <c r="J1260" s="122">
        <v>320</v>
      </c>
      <c r="K1260" s="122">
        <v>30</v>
      </c>
      <c r="L1260" s="122">
        <v>29</v>
      </c>
      <c r="M1260" s="127"/>
      <c r="N1260" s="128"/>
      <c r="O1260" s="122">
        <v>12</v>
      </c>
      <c r="P1260" s="123" t="s">
        <v>300</v>
      </c>
    </row>
    <row r="1261" spans="1:16" s="1" customFormat="1" x14ac:dyDescent="0.25">
      <c r="A1261" s="14"/>
      <c r="B1261" s="115" t="s">
        <v>422</v>
      </c>
      <c r="C1261" s="115"/>
      <c r="D1261" s="115"/>
      <c r="E1261" s="115"/>
      <c r="F1261" s="115"/>
      <c r="G1261" s="115"/>
      <c r="H1261" s="115"/>
      <c r="I1261" s="115"/>
      <c r="J1261" s="115"/>
      <c r="K1261" s="115"/>
      <c r="L1261" s="115"/>
      <c r="M1261" s="115"/>
      <c r="N1261" s="115"/>
      <c r="O1261" s="115"/>
      <c r="P1261" s="115"/>
    </row>
    <row r="1262" spans="1:16" s="1" customFormat="1" x14ac:dyDescent="0.25">
      <c r="A1262" s="14"/>
      <c r="B1262" s="118">
        <v>2022</v>
      </c>
      <c r="C1262" s="119">
        <v>2648</v>
      </c>
      <c r="D1262" s="119">
        <v>355</v>
      </c>
      <c r="E1262" s="125"/>
      <c r="F1262" s="126"/>
      <c r="G1262" s="125"/>
      <c r="H1262" s="119">
        <v>251</v>
      </c>
      <c r="I1262" s="123" t="s">
        <v>301</v>
      </c>
      <c r="J1262" s="119">
        <v>389</v>
      </c>
      <c r="K1262" s="119">
        <v>41</v>
      </c>
      <c r="L1262" s="125"/>
      <c r="M1262" s="126"/>
      <c r="N1262" s="125"/>
      <c r="O1262" s="122" t="s">
        <v>159</v>
      </c>
      <c r="P1262" s="120"/>
    </row>
    <row r="1263" spans="1:16" s="1" customFormat="1" x14ac:dyDescent="0.25">
      <c r="A1263" s="14"/>
      <c r="B1263" s="121">
        <v>2021</v>
      </c>
      <c r="C1263" s="122">
        <v>2488</v>
      </c>
      <c r="D1263" s="122">
        <v>433</v>
      </c>
      <c r="E1263" s="122">
        <v>370</v>
      </c>
      <c r="F1263" s="127"/>
      <c r="G1263" s="128"/>
      <c r="H1263" s="122">
        <v>199</v>
      </c>
      <c r="I1263" s="123" t="s">
        <v>300</v>
      </c>
      <c r="J1263" s="122">
        <v>364</v>
      </c>
      <c r="K1263" s="122">
        <v>27</v>
      </c>
      <c r="L1263" s="122">
        <v>25</v>
      </c>
      <c r="M1263" s="127"/>
      <c r="N1263" s="128"/>
      <c r="O1263" s="122">
        <v>19</v>
      </c>
      <c r="P1263" s="123" t="s">
        <v>300</v>
      </c>
    </row>
    <row r="1264" spans="1:16" s="1" customFormat="1" x14ac:dyDescent="0.25">
      <c r="A1264" s="14"/>
      <c r="B1264" s="157" t="s">
        <v>130</v>
      </c>
      <c r="C1264" s="114"/>
      <c r="D1264" s="114"/>
      <c r="E1264" s="114"/>
      <c r="F1264" s="114"/>
      <c r="G1264" s="114"/>
      <c r="H1264" s="114"/>
      <c r="I1264" s="114"/>
      <c r="J1264" s="114"/>
      <c r="K1264" s="114"/>
      <c r="L1264" s="114"/>
      <c r="M1264" s="114"/>
      <c r="N1264" s="114"/>
      <c r="O1264" s="114"/>
      <c r="P1264" s="114"/>
    </row>
    <row r="1265" spans="1:16" s="1" customFormat="1" x14ac:dyDescent="0.25">
      <c r="A1265" s="14"/>
      <c r="B1265" s="115" t="s">
        <v>215</v>
      </c>
      <c r="C1265" s="115"/>
      <c r="D1265" s="115"/>
      <c r="E1265" s="115"/>
      <c r="F1265" s="115"/>
      <c r="G1265" s="115"/>
      <c r="H1265" s="115"/>
      <c r="I1265" s="115"/>
      <c r="J1265" s="115"/>
      <c r="K1265" s="115"/>
      <c r="L1265" s="115"/>
      <c r="M1265" s="115"/>
      <c r="N1265" s="115"/>
      <c r="O1265" s="115"/>
      <c r="P1265" s="115"/>
    </row>
    <row r="1266" spans="1:16" s="1" customFormat="1" x14ac:dyDescent="0.25">
      <c r="A1266" s="14"/>
      <c r="B1266" s="118">
        <v>2022</v>
      </c>
      <c r="C1266" s="119">
        <v>44294</v>
      </c>
      <c r="D1266" s="119">
        <v>8717</v>
      </c>
      <c r="E1266" s="125"/>
      <c r="F1266" s="126"/>
      <c r="G1266" s="125"/>
      <c r="H1266" s="119">
        <v>4720</v>
      </c>
      <c r="I1266" s="123" t="s">
        <v>301</v>
      </c>
      <c r="J1266" s="119">
        <v>7136</v>
      </c>
      <c r="K1266" s="119">
        <v>897</v>
      </c>
      <c r="L1266" s="125"/>
      <c r="M1266" s="126"/>
      <c r="N1266" s="125"/>
      <c r="O1266" s="122" t="s">
        <v>159</v>
      </c>
      <c r="P1266" s="120"/>
    </row>
    <row r="1267" spans="1:16" s="1" customFormat="1" x14ac:dyDescent="0.25">
      <c r="A1267" s="14"/>
      <c r="B1267" s="121">
        <v>2021</v>
      </c>
      <c r="C1267" s="122">
        <v>38608</v>
      </c>
      <c r="D1267" s="122">
        <v>5960</v>
      </c>
      <c r="E1267" s="122">
        <v>4576</v>
      </c>
      <c r="F1267" s="127"/>
      <c r="G1267" s="128"/>
      <c r="H1267" s="122">
        <v>4260</v>
      </c>
      <c r="I1267" s="123" t="s">
        <v>300</v>
      </c>
      <c r="J1267" s="122">
        <v>6651</v>
      </c>
      <c r="K1267" s="122">
        <v>660</v>
      </c>
      <c r="L1267" s="122">
        <v>593</v>
      </c>
      <c r="M1267" s="127"/>
      <c r="N1267" s="128"/>
      <c r="O1267" s="122">
        <v>537</v>
      </c>
      <c r="P1267" s="123" t="s">
        <v>300</v>
      </c>
    </row>
    <row r="1268" spans="1:16" s="1" customFormat="1" x14ac:dyDescent="0.25">
      <c r="A1268" s="14"/>
      <c r="B1268" s="121">
        <v>2020</v>
      </c>
      <c r="C1268" s="122">
        <v>37113</v>
      </c>
      <c r="D1268" s="122">
        <v>4597</v>
      </c>
      <c r="E1268" s="122">
        <v>3328</v>
      </c>
      <c r="F1268" s="122">
        <v>2634</v>
      </c>
      <c r="G1268" s="128"/>
      <c r="H1268" s="122">
        <v>4530</v>
      </c>
      <c r="I1268" s="123"/>
      <c r="J1268" s="122">
        <v>6904</v>
      </c>
      <c r="K1268" s="122">
        <v>680</v>
      </c>
      <c r="L1268" s="122">
        <v>557</v>
      </c>
      <c r="M1268" s="122">
        <v>512</v>
      </c>
      <c r="N1268" s="128"/>
      <c r="O1268" s="122">
        <v>902</v>
      </c>
      <c r="P1268" s="123"/>
    </row>
    <row r="1269" spans="1:16" s="1" customFormat="1" x14ac:dyDescent="0.25">
      <c r="A1269" s="14"/>
      <c r="B1269" s="121">
        <v>2019</v>
      </c>
      <c r="C1269" s="122">
        <v>38287</v>
      </c>
      <c r="D1269" s="122">
        <v>6312</v>
      </c>
      <c r="E1269" s="122">
        <v>4488</v>
      </c>
      <c r="F1269" s="122">
        <v>3393</v>
      </c>
      <c r="G1269" s="128"/>
      <c r="H1269" s="122">
        <v>5628</v>
      </c>
      <c r="I1269" s="123"/>
      <c r="J1269" s="122">
        <v>6841</v>
      </c>
      <c r="K1269" s="122">
        <v>1219</v>
      </c>
      <c r="L1269" s="122">
        <v>1021</v>
      </c>
      <c r="M1269" s="122">
        <v>798</v>
      </c>
      <c r="N1269" s="128"/>
      <c r="O1269" s="122">
        <v>778</v>
      </c>
      <c r="P1269" s="123"/>
    </row>
    <row r="1270" spans="1:16" s="1" customFormat="1" x14ac:dyDescent="0.25">
      <c r="A1270" s="14"/>
      <c r="B1270" s="121">
        <v>2018</v>
      </c>
      <c r="C1270" s="122">
        <v>36689</v>
      </c>
      <c r="D1270" s="122">
        <v>6370</v>
      </c>
      <c r="E1270" s="124">
        <v>4796</v>
      </c>
      <c r="F1270" s="122">
        <v>3632</v>
      </c>
      <c r="G1270" s="128"/>
      <c r="H1270" s="122">
        <v>5011</v>
      </c>
      <c r="I1270" s="123"/>
      <c r="J1270" s="122">
        <v>6205</v>
      </c>
      <c r="K1270" s="122">
        <v>1304</v>
      </c>
      <c r="L1270" s="122">
        <v>1141</v>
      </c>
      <c r="M1270" s="122">
        <v>945</v>
      </c>
      <c r="N1270" s="128"/>
      <c r="O1270" s="122">
        <v>591</v>
      </c>
      <c r="P1270" s="123"/>
    </row>
    <row r="1271" spans="1:16" s="1" customFormat="1" x14ac:dyDescent="0.25">
      <c r="A1271" s="14"/>
      <c r="B1271" s="121">
        <v>2017</v>
      </c>
      <c r="C1271" s="122">
        <v>35742</v>
      </c>
      <c r="D1271" s="122">
        <v>6849</v>
      </c>
      <c r="E1271" s="122">
        <v>4858</v>
      </c>
      <c r="F1271" s="124">
        <v>3762</v>
      </c>
      <c r="G1271" s="122">
        <v>2239</v>
      </c>
      <c r="H1271" s="122">
        <v>4598</v>
      </c>
      <c r="I1271" s="123"/>
      <c r="J1271" s="122">
        <v>5528</v>
      </c>
      <c r="K1271" s="122">
        <v>1219</v>
      </c>
      <c r="L1271" s="122">
        <v>1074</v>
      </c>
      <c r="M1271" s="124">
        <v>912</v>
      </c>
      <c r="N1271" s="122">
        <v>569</v>
      </c>
      <c r="O1271" s="122">
        <v>523</v>
      </c>
      <c r="P1271" s="123"/>
    </row>
    <row r="1272" spans="1:16" s="1" customFormat="1" x14ac:dyDescent="0.25">
      <c r="A1272" s="14"/>
      <c r="B1272" s="121">
        <v>2016</v>
      </c>
      <c r="C1272" s="122">
        <v>32815</v>
      </c>
      <c r="D1272" s="122">
        <v>6325</v>
      </c>
      <c r="E1272" s="122">
        <v>4641</v>
      </c>
      <c r="F1272" s="124">
        <v>3523</v>
      </c>
      <c r="G1272" s="122">
        <v>1920</v>
      </c>
      <c r="H1272" s="122">
        <v>4161</v>
      </c>
      <c r="I1272" s="123"/>
      <c r="J1272" s="122">
        <v>4791</v>
      </c>
      <c r="K1272" s="122">
        <v>936</v>
      </c>
      <c r="L1272" s="122">
        <v>830</v>
      </c>
      <c r="M1272" s="124">
        <v>676</v>
      </c>
      <c r="N1272" s="122">
        <v>449</v>
      </c>
      <c r="O1272" s="122">
        <v>480</v>
      </c>
      <c r="P1272" s="123"/>
    </row>
    <row r="1273" spans="1:16" s="1" customFormat="1" x14ac:dyDescent="0.25">
      <c r="A1273" s="14"/>
      <c r="B1273" s="121">
        <v>2015</v>
      </c>
      <c r="C1273" s="122">
        <v>30471</v>
      </c>
      <c r="D1273" s="122">
        <v>5604</v>
      </c>
      <c r="E1273" s="122">
        <v>3919</v>
      </c>
      <c r="F1273" s="122">
        <v>3079</v>
      </c>
      <c r="G1273" s="122">
        <v>1771</v>
      </c>
      <c r="H1273" s="122">
        <v>4025</v>
      </c>
      <c r="I1273" s="123"/>
      <c r="J1273" s="122">
        <v>4313</v>
      </c>
      <c r="K1273" s="122">
        <v>757</v>
      </c>
      <c r="L1273" s="122">
        <v>658</v>
      </c>
      <c r="M1273" s="124">
        <v>553</v>
      </c>
      <c r="N1273" s="122">
        <v>391</v>
      </c>
      <c r="O1273" s="122">
        <v>471</v>
      </c>
      <c r="P1273" s="123"/>
    </row>
    <row r="1274" spans="1:16" s="1" customFormat="1" x14ac:dyDescent="0.25">
      <c r="A1274" s="14"/>
      <c r="B1274" s="121">
        <v>2014</v>
      </c>
      <c r="C1274" s="122">
        <v>28844</v>
      </c>
      <c r="D1274" s="122">
        <v>4895</v>
      </c>
      <c r="E1274" s="122">
        <v>3335</v>
      </c>
      <c r="F1274" s="122">
        <v>2531</v>
      </c>
      <c r="G1274" s="122">
        <v>1441</v>
      </c>
      <c r="H1274" s="122">
        <v>4067</v>
      </c>
      <c r="I1274" s="123"/>
      <c r="J1274" s="122">
        <v>3981</v>
      </c>
      <c r="K1274" s="122">
        <v>638</v>
      </c>
      <c r="L1274" s="122">
        <v>569</v>
      </c>
      <c r="M1274" s="124">
        <v>466</v>
      </c>
      <c r="N1274" s="122">
        <v>310</v>
      </c>
      <c r="O1274" s="122">
        <v>433</v>
      </c>
      <c r="P1274" s="123"/>
    </row>
    <row r="1275" spans="1:16" s="1" customFormat="1" x14ac:dyDescent="0.25">
      <c r="A1275" s="28"/>
      <c r="B1275" s="121">
        <v>2013</v>
      </c>
      <c r="C1275" s="122">
        <v>27898</v>
      </c>
      <c r="D1275" s="122">
        <v>4367</v>
      </c>
      <c r="E1275" s="122">
        <v>3006</v>
      </c>
      <c r="F1275" s="122">
        <v>2262</v>
      </c>
      <c r="G1275" s="122">
        <v>1345</v>
      </c>
      <c r="H1275" s="122">
        <v>4218</v>
      </c>
      <c r="I1275" s="123"/>
      <c r="J1275" s="122">
        <v>3802</v>
      </c>
      <c r="K1275" s="122">
        <v>691</v>
      </c>
      <c r="L1275" s="122">
        <v>619</v>
      </c>
      <c r="M1275" s="122">
        <v>526</v>
      </c>
      <c r="N1275" s="122">
        <v>358</v>
      </c>
      <c r="O1275" s="122">
        <v>467</v>
      </c>
      <c r="P1275" s="123"/>
    </row>
    <row r="1276" spans="1:16" s="1" customFormat="1" x14ac:dyDescent="0.25">
      <c r="A1276" s="14"/>
      <c r="B1276" s="121">
        <v>2012</v>
      </c>
      <c r="C1276" s="122">
        <v>28243</v>
      </c>
      <c r="D1276" s="122">
        <v>4039</v>
      </c>
      <c r="E1276" s="122">
        <v>2653</v>
      </c>
      <c r="F1276" s="122">
        <v>1881</v>
      </c>
      <c r="G1276" s="122">
        <v>1124</v>
      </c>
      <c r="H1276" s="122">
        <v>4709</v>
      </c>
      <c r="I1276" s="123"/>
      <c r="J1276" s="122">
        <v>3616</v>
      </c>
      <c r="K1276" s="122">
        <v>496</v>
      </c>
      <c r="L1276" s="122">
        <v>416</v>
      </c>
      <c r="M1276" s="122">
        <v>334</v>
      </c>
      <c r="N1276" s="122">
        <v>220</v>
      </c>
      <c r="O1276" s="122">
        <v>530</v>
      </c>
      <c r="P1276" s="123"/>
    </row>
    <row r="1277" spans="1:16" s="1" customFormat="1" x14ac:dyDescent="0.25">
      <c r="A1277" s="14"/>
      <c r="B1277" s="121">
        <v>2011</v>
      </c>
      <c r="C1277" s="122">
        <v>29626</v>
      </c>
      <c r="D1277" s="122">
        <v>5060</v>
      </c>
      <c r="E1277" s="122">
        <v>3315</v>
      </c>
      <c r="F1277" s="122">
        <v>2345</v>
      </c>
      <c r="G1277" s="122">
        <v>1313</v>
      </c>
      <c r="H1277" s="122">
        <v>5384</v>
      </c>
      <c r="I1277" s="123"/>
      <c r="J1277" s="122">
        <v>3627</v>
      </c>
      <c r="K1277" s="122">
        <v>514</v>
      </c>
      <c r="L1277" s="122">
        <v>433</v>
      </c>
      <c r="M1277" s="122">
        <v>345</v>
      </c>
      <c r="N1277" s="122">
        <v>226</v>
      </c>
      <c r="O1277" s="122">
        <v>483</v>
      </c>
      <c r="P1277" s="123"/>
    </row>
    <row r="1278" spans="1:16" s="1" customFormat="1" x14ac:dyDescent="0.25">
      <c r="A1278" s="14"/>
      <c r="B1278" s="121">
        <v>2010</v>
      </c>
      <c r="C1278" s="122">
        <v>29346</v>
      </c>
      <c r="D1278" s="122">
        <v>3853</v>
      </c>
      <c r="E1278" s="122">
        <v>2608</v>
      </c>
      <c r="F1278" s="122">
        <v>1821</v>
      </c>
      <c r="G1278" s="122">
        <v>937</v>
      </c>
      <c r="H1278" s="122">
        <v>4874</v>
      </c>
      <c r="I1278" s="123"/>
      <c r="J1278" s="122">
        <v>3567</v>
      </c>
      <c r="K1278" s="122">
        <v>554</v>
      </c>
      <c r="L1278" s="122">
        <v>451</v>
      </c>
      <c r="M1278" s="122">
        <v>355</v>
      </c>
      <c r="N1278" s="122">
        <v>194</v>
      </c>
      <c r="O1278" s="122">
        <v>451</v>
      </c>
      <c r="P1278" s="123"/>
    </row>
    <row r="1279" spans="1:16" s="1" customFormat="1" x14ac:dyDescent="0.25">
      <c r="A1279" s="14"/>
      <c r="B1279" s="121">
        <v>2009</v>
      </c>
      <c r="C1279" s="122">
        <v>31007</v>
      </c>
      <c r="D1279" s="122">
        <v>4394</v>
      </c>
      <c r="E1279" s="122">
        <v>2976</v>
      </c>
      <c r="F1279" s="122">
        <v>2095</v>
      </c>
      <c r="G1279" s="122">
        <v>1025</v>
      </c>
      <c r="H1279" s="122">
        <v>5269</v>
      </c>
      <c r="I1279" s="123"/>
      <c r="J1279" s="122">
        <v>3390</v>
      </c>
      <c r="K1279" s="122">
        <v>554</v>
      </c>
      <c r="L1279" s="122">
        <v>480</v>
      </c>
      <c r="M1279" s="122">
        <v>395</v>
      </c>
      <c r="N1279" s="122">
        <v>213</v>
      </c>
      <c r="O1279" s="122">
        <v>402</v>
      </c>
      <c r="P1279" s="123"/>
    </row>
    <row r="1280" spans="1:16" s="1" customFormat="1" x14ac:dyDescent="0.25">
      <c r="A1280" s="14"/>
      <c r="B1280" s="121">
        <v>2008</v>
      </c>
      <c r="C1280" s="122">
        <v>31446</v>
      </c>
      <c r="D1280" s="122">
        <v>5455</v>
      </c>
      <c r="E1280" s="122">
        <v>3847</v>
      </c>
      <c r="F1280" s="122">
        <v>2625</v>
      </c>
      <c r="G1280" s="122">
        <v>1309</v>
      </c>
      <c r="H1280" s="122">
        <v>4720</v>
      </c>
      <c r="I1280" s="123"/>
      <c r="J1280" s="122">
        <v>3223</v>
      </c>
      <c r="K1280" s="122">
        <v>577</v>
      </c>
      <c r="L1280" s="122">
        <v>477</v>
      </c>
      <c r="M1280" s="122">
        <v>394</v>
      </c>
      <c r="N1280" s="122">
        <v>244</v>
      </c>
      <c r="O1280" s="122">
        <v>386</v>
      </c>
      <c r="P1280" s="123"/>
    </row>
    <row r="1281" spans="1:16" s="1" customFormat="1" x14ac:dyDescent="0.25">
      <c r="A1281" s="14"/>
      <c r="B1281" s="157" t="s">
        <v>3</v>
      </c>
      <c r="C1281" s="114"/>
      <c r="D1281" s="114"/>
      <c r="E1281" s="114"/>
      <c r="F1281" s="114"/>
      <c r="G1281" s="114"/>
      <c r="H1281" s="114"/>
      <c r="I1281" s="114"/>
      <c r="J1281" s="114"/>
      <c r="K1281" s="114"/>
      <c r="L1281" s="114"/>
      <c r="M1281" s="114"/>
      <c r="N1281" s="114"/>
      <c r="O1281" s="114"/>
      <c r="P1281" s="114"/>
    </row>
    <row r="1282" spans="1:16" s="1" customFormat="1" x14ac:dyDescent="0.25">
      <c r="A1282" s="14"/>
      <c r="B1282" s="115" t="s">
        <v>198</v>
      </c>
      <c r="C1282" s="115"/>
      <c r="D1282" s="115"/>
      <c r="E1282" s="115"/>
      <c r="F1282" s="115"/>
      <c r="G1282" s="115"/>
      <c r="H1282" s="115"/>
      <c r="I1282" s="115"/>
      <c r="J1282" s="115"/>
      <c r="K1282" s="115"/>
      <c r="L1282" s="115"/>
      <c r="M1282" s="115"/>
      <c r="N1282" s="115"/>
      <c r="O1282" s="115"/>
      <c r="P1282" s="115"/>
    </row>
    <row r="1283" spans="1:16" s="1" customFormat="1" x14ac:dyDescent="0.25">
      <c r="A1283" s="14"/>
      <c r="B1283" s="118">
        <v>2022</v>
      </c>
      <c r="C1283" s="119">
        <v>34795</v>
      </c>
      <c r="D1283" s="119">
        <v>7741</v>
      </c>
      <c r="E1283" s="125"/>
      <c r="F1283" s="126"/>
      <c r="G1283" s="125"/>
      <c r="H1283" s="119">
        <v>4265</v>
      </c>
      <c r="I1283" s="123" t="s">
        <v>301</v>
      </c>
      <c r="J1283" s="119">
        <v>280</v>
      </c>
      <c r="K1283" s="119">
        <v>57</v>
      </c>
      <c r="L1283" s="125"/>
      <c r="M1283" s="126"/>
      <c r="N1283" s="125"/>
      <c r="O1283" s="122" t="s">
        <v>159</v>
      </c>
      <c r="P1283" s="120"/>
    </row>
    <row r="1284" spans="1:16" s="1" customFormat="1" x14ac:dyDescent="0.25">
      <c r="A1284" s="14"/>
      <c r="B1284" s="121">
        <v>2021</v>
      </c>
      <c r="C1284" s="122">
        <v>29509</v>
      </c>
      <c r="D1284" s="122">
        <v>5171</v>
      </c>
      <c r="E1284" s="122">
        <v>3853</v>
      </c>
      <c r="F1284" s="127"/>
      <c r="G1284" s="128"/>
      <c r="H1284" s="122">
        <v>3627</v>
      </c>
      <c r="I1284" s="123" t="s">
        <v>300</v>
      </c>
      <c r="J1284" s="122">
        <v>258</v>
      </c>
      <c r="K1284" s="122">
        <v>35</v>
      </c>
      <c r="L1284" s="122">
        <v>23</v>
      </c>
      <c r="M1284" s="127"/>
      <c r="N1284" s="128"/>
      <c r="O1284" s="122">
        <v>57</v>
      </c>
      <c r="P1284" s="123" t="s">
        <v>300</v>
      </c>
    </row>
    <row r="1285" spans="1:16" s="1" customFormat="1" x14ac:dyDescent="0.25">
      <c r="A1285" s="14"/>
      <c r="B1285" s="121">
        <v>2020</v>
      </c>
      <c r="C1285" s="122">
        <v>28122</v>
      </c>
      <c r="D1285" s="122">
        <v>3845</v>
      </c>
      <c r="E1285" s="122">
        <v>2647</v>
      </c>
      <c r="F1285" s="122">
        <v>2006</v>
      </c>
      <c r="G1285" s="128"/>
      <c r="H1285" s="122">
        <v>3857</v>
      </c>
      <c r="I1285" s="123"/>
      <c r="J1285" s="122">
        <v>470</v>
      </c>
      <c r="K1285" s="122">
        <v>70</v>
      </c>
      <c r="L1285" s="122">
        <v>29</v>
      </c>
      <c r="M1285" s="122">
        <v>24</v>
      </c>
      <c r="N1285" s="128"/>
      <c r="O1285" s="122">
        <v>245</v>
      </c>
      <c r="P1285" s="123"/>
    </row>
    <row r="1286" spans="1:16" s="1" customFormat="1" x14ac:dyDescent="0.25">
      <c r="A1286" s="14"/>
      <c r="B1286" s="121">
        <v>2019</v>
      </c>
      <c r="C1286" s="122">
        <v>29634</v>
      </c>
      <c r="D1286" s="122">
        <v>5128</v>
      </c>
      <c r="E1286" s="122">
        <v>3398</v>
      </c>
      <c r="F1286" s="122">
        <v>2455</v>
      </c>
      <c r="G1286" s="128"/>
      <c r="H1286" s="122">
        <v>5001</v>
      </c>
      <c r="I1286" s="123"/>
      <c r="J1286" s="122">
        <v>566</v>
      </c>
      <c r="K1286" s="122">
        <v>137</v>
      </c>
      <c r="L1286" s="122">
        <v>89</v>
      </c>
      <c r="M1286" s="122">
        <v>40</v>
      </c>
      <c r="N1286" s="128"/>
      <c r="O1286" s="122">
        <v>159</v>
      </c>
      <c r="P1286" s="123"/>
    </row>
    <row r="1287" spans="1:16" s="1" customFormat="1" x14ac:dyDescent="0.25">
      <c r="A1287" s="14"/>
      <c r="B1287" s="121">
        <v>2018</v>
      </c>
      <c r="C1287" s="122">
        <v>28707</v>
      </c>
      <c r="D1287" s="122">
        <v>4843</v>
      </c>
      <c r="E1287" s="124">
        <v>3384</v>
      </c>
      <c r="F1287" s="122">
        <v>2374</v>
      </c>
      <c r="G1287" s="128"/>
      <c r="H1287" s="122">
        <v>4489</v>
      </c>
      <c r="I1287" s="123"/>
      <c r="J1287" s="122">
        <v>560</v>
      </c>
      <c r="K1287" s="122">
        <v>112</v>
      </c>
      <c r="L1287" s="122">
        <v>72</v>
      </c>
      <c r="M1287" s="122">
        <v>42</v>
      </c>
      <c r="N1287" s="128"/>
      <c r="O1287" s="122">
        <v>144</v>
      </c>
      <c r="P1287" s="123"/>
    </row>
    <row r="1288" spans="1:16" s="1" customFormat="1" x14ac:dyDescent="0.25">
      <c r="A1288" s="14"/>
      <c r="B1288" s="121">
        <v>2017</v>
      </c>
      <c r="C1288" s="122">
        <v>28617</v>
      </c>
      <c r="D1288" s="122">
        <v>5393</v>
      </c>
      <c r="E1288" s="122">
        <v>3507</v>
      </c>
      <c r="F1288" s="124">
        <v>2534</v>
      </c>
      <c r="G1288" s="122">
        <v>1321</v>
      </c>
      <c r="H1288" s="122">
        <v>4085</v>
      </c>
      <c r="I1288" s="123"/>
      <c r="J1288" s="122">
        <v>563</v>
      </c>
      <c r="K1288" s="122">
        <v>147</v>
      </c>
      <c r="L1288" s="122">
        <v>96</v>
      </c>
      <c r="M1288" s="124">
        <v>65</v>
      </c>
      <c r="N1288" s="122">
        <v>17</v>
      </c>
      <c r="O1288" s="122">
        <v>111</v>
      </c>
      <c r="P1288" s="123"/>
    </row>
    <row r="1289" spans="1:16" s="1" customFormat="1" x14ac:dyDescent="0.25">
      <c r="A1289" s="14"/>
      <c r="B1289" s="121">
        <v>2016</v>
      </c>
      <c r="C1289" s="122">
        <v>26704</v>
      </c>
      <c r="D1289" s="122">
        <v>5186</v>
      </c>
      <c r="E1289" s="122">
        <v>3578</v>
      </c>
      <c r="F1289" s="124">
        <v>2591</v>
      </c>
      <c r="G1289" s="122">
        <v>1212</v>
      </c>
      <c r="H1289" s="122">
        <v>3705</v>
      </c>
      <c r="I1289" s="123"/>
      <c r="J1289" s="122">
        <v>516</v>
      </c>
      <c r="K1289" s="122">
        <v>138</v>
      </c>
      <c r="L1289" s="122">
        <v>108</v>
      </c>
      <c r="M1289" s="124">
        <v>76</v>
      </c>
      <c r="N1289" s="122">
        <v>15</v>
      </c>
      <c r="O1289" s="122">
        <v>89</v>
      </c>
      <c r="P1289" s="123"/>
    </row>
    <row r="1290" spans="1:16" s="1" customFormat="1" x14ac:dyDescent="0.25">
      <c r="A1290" s="14"/>
      <c r="B1290" s="121">
        <v>2015</v>
      </c>
      <c r="C1290" s="122">
        <v>25047</v>
      </c>
      <c r="D1290" s="122">
        <v>4732</v>
      </c>
      <c r="E1290" s="122">
        <v>3118</v>
      </c>
      <c r="F1290" s="122">
        <v>2374</v>
      </c>
      <c r="G1290" s="122">
        <v>1236</v>
      </c>
      <c r="H1290" s="122">
        <v>3569</v>
      </c>
      <c r="I1290" s="123"/>
      <c r="J1290" s="122">
        <v>459</v>
      </c>
      <c r="K1290" s="122">
        <v>99</v>
      </c>
      <c r="L1290" s="122">
        <v>69</v>
      </c>
      <c r="M1290" s="124">
        <v>51</v>
      </c>
      <c r="N1290" s="122">
        <v>23</v>
      </c>
      <c r="O1290" s="122">
        <v>85</v>
      </c>
      <c r="P1290" s="123"/>
    </row>
    <row r="1291" spans="1:16" s="1" customFormat="1" x14ac:dyDescent="0.25">
      <c r="A1291" s="14"/>
      <c r="B1291" s="121">
        <v>2014</v>
      </c>
      <c r="C1291" s="122">
        <v>23857</v>
      </c>
      <c r="D1291" s="122">
        <v>4176</v>
      </c>
      <c r="E1291" s="122">
        <v>2675</v>
      </c>
      <c r="F1291" s="122">
        <v>1952</v>
      </c>
      <c r="G1291" s="122">
        <v>1024</v>
      </c>
      <c r="H1291" s="122">
        <v>3642</v>
      </c>
      <c r="I1291" s="123"/>
      <c r="J1291" s="122">
        <v>438</v>
      </c>
      <c r="K1291" s="122">
        <v>75</v>
      </c>
      <c r="L1291" s="122">
        <v>55</v>
      </c>
      <c r="M1291" s="124">
        <v>41</v>
      </c>
      <c r="N1291" s="122">
        <v>16</v>
      </c>
      <c r="O1291" s="122">
        <v>88</v>
      </c>
      <c r="P1291" s="123"/>
    </row>
    <row r="1292" spans="1:16" s="1" customFormat="1" x14ac:dyDescent="0.25">
      <c r="A1292" s="28"/>
      <c r="B1292" s="121">
        <v>2013</v>
      </c>
      <c r="C1292" s="122">
        <v>23171</v>
      </c>
      <c r="D1292" s="122">
        <v>3684</v>
      </c>
      <c r="E1292" s="122">
        <v>2375</v>
      </c>
      <c r="F1292" s="122">
        <v>1701</v>
      </c>
      <c r="G1292" s="122">
        <v>925</v>
      </c>
      <c r="H1292" s="122">
        <v>3740</v>
      </c>
      <c r="I1292" s="123"/>
      <c r="J1292" s="122">
        <v>471</v>
      </c>
      <c r="K1292" s="122">
        <v>121</v>
      </c>
      <c r="L1292" s="122">
        <v>98</v>
      </c>
      <c r="M1292" s="122">
        <v>73</v>
      </c>
      <c r="N1292" s="122">
        <v>42</v>
      </c>
      <c r="O1292" s="122">
        <v>100</v>
      </c>
      <c r="P1292" s="123"/>
    </row>
    <row r="1293" spans="1:16" s="1" customFormat="1" x14ac:dyDescent="0.25">
      <c r="A1293" s="14"/>
      <c r="B1293" s="121">
        <v>2012</v>
      </c>
      <c r="C1293" s="122">
        <v>23696</v>
      </c>
      <c r="D1293" s="122">
        <v>3470</v>
      </c>
      <c r="E1293" s="122">
        <v>2129</v>
      </c>
      <c r="F1293" s="122">
        <v>1433</v>
      </c>
      <c r="G1293" s="122">
        <v>798</v>
      </c>
      <c r="H1293" s="122">
        <v>4216</v>
      </c>
      <c r="I1293" s="123"/>
      <c r="J1293" s="122">
        <v>452</v>
      </c>
      <c r="K1293" s="122">
        <v>65</v>
      </c>
      <c r="L1293" s="122">
        <v>42</v>
      </c>
      <c r="M1293" s="122">
        <v>30</v>
      </c>
      <c r="N1293" s="122">
        <v>14</v>
      </c>
      <c r="O1293" s="122">
        <v>116</v>
      </c>
      <c r="P1293" s="123"/>
    </row>
    <row r="1294" spans="1:16" s="1" customFormat="1" x14ac:dyDescent="0.25">
      <c r="A1294" s="14"/>
      <c r="B1294" s="121">
        <v>2011</v>
      </c>
      <c r="C1294" s="122">
        <v>25183</v>
      </c>
      <c r="D1294" s="122">
        <v>4469</v>
      </c>
      <c r="E1294" s="122">
        <v>2783</v>
      </c>
      <c r="F1294" s="122">
        <v>1901</v>
      </c>
      <c r="G1294" s="122">
        <v>1005</v>
      </c>
      <c r="H1294" s="122">
        <v>4911</v>
      </c>
      <c r="I1294" s="123"/>
      <c r="J1294" s="122">
        <v>498</v>
      </c>
      <c r="K1294" s="122">
        <v>69</v>
      </c>
      <c r="L1294" s="122">
        <v>43</v>
      </c>
      <c r="M1294" s="122">
        <v>24</v>
      </c>
      <c r="N1294" s="122">
        <v>4</v>
      </c>
      <c r="O1294" s="122">
        <v>96</v>
      </c>
      <c r="P1294" s="123"/>
    </row>
    <row r="1295" spans="1:16" s="1" customFormat="1" x14ac:dyDescent="0.25">
      <c r="A1295" s="14"/>
      <c r="B1295" s="121">
        <v>2010</v>
      </c>
      <c r="C1295" s="122">
        <v>25077</v>
      </c>
      <c r="D1295" s="122">
        <v>3366</v>
      </c>
      <c r="E1295" s="122">
        <v>2172</v>
      </c>
      <c r="F1295" s="122">
        <v>1443</v>
      </c>
      <c r="G1295" s="122">
        <v>691</v>
      </c>
      <c r="H1295" s="122">
        <v>4454</v>
      </c>
      <c r="I1295" s="123"/>
      <c r="J1295" s="122">
        <v>511</v>
      </c>
      <c r="K1295" s="122">
        <v>141</v>
      </c>
      <c r="L1295" s="122">
        <v>104</v>
      </c>
      <c r="M1295" s="122">
        <v>73</v>
      </c>
      <c r="N1295" s="122">
        <v>26</v>
      </c>
      <c r="O1295" s="122">
        <v>83</v>
      </c>
      <c r="P1295" s="123"/>
    </row>
    <row r="1296" spans="1:16" s="1" customFormat="1" x14ac:dyDescent="0.25">
      <c r="A1296" s="14"/>
      <c r="B1296" s="121">
        <v>2009</v>
      </c>
      <c r="C1296" s="122">
        <v>26818</v>
      </c>
      <c r="D1296" s="122">
        <v>3805</v>
      </c>
      <c r="E1296" s="122">
        <v>2428</v>
      </c>
      <c r="F1296" s="122">
        <v>1624</v>
      </c>
      <c r="G1296" s="122">
        <v>743</v>
      </c>
      <c r="H1296" s="122">
        <v>4884</v>
      </c>
      <c r="I1296" s="123"/>
      <c r="J1296" s="122">
        <v>433</v>
      </c>
      <c r="K1296" s="122">
        <v>95</v>
      </c>
      <c r="L1296" s="122">
        <v>67</v>
      </c>
      <c r="M1296" s="122">
        <v>46</v>
      </c>
      <c r="N1296" s="122">
        <v>17</v>
      </c>
      <c r="O1296" s="122">
        <v>96</v>
      </c>
      <c r="P1296" s="123"/>
    </row>
    <row r="1297" spans="1:16" s="1" customFormat="1" x14ac:dyDescent="0.25">
      <c r="A1297" s="14"/>
      <c r="B1297" s="121">
        <v>2008</v>
      </c>
      <c r="C1297" s="122">
        <v>27449</v>
      </c>
      <c r="D1297" s="122">
        <v>4818</v>
      </c>
      <c r="E1297" s="122">
        <v>3269</v>
      </c>
      <c r="F1297" s="122">
        <v>2125</v>
      </c>
      <c r="G1297" s="122">
        <v>978</v>
      </c>
      <c r="H1297" s="122">
        <v>4325</v>
      </c>
      <c r="I1297" s="123"/>
      <c r="J1297" s="122">
        <v>412</v>
      </c>
      <c r="K1297" s="122">
        <v>93</v>
      </c>
      <c r="L1297" s="122">
        <v>55</v>
      </c>
      <c r="M1297" s="122">
        <v>35</v>
      </c>
      <c r="N1297" s="122">
        <v>20</v>
      </c>
      <c r="O1297" s="122">
        <v>71</v>
      </c>
      <c r="P1297" s="123"/>
    </row>
    <row r="1298" spans="1:16" s="1" customFormat="1" x14ac:dyDescent="0.25">
      <c r="A1298" s="14"/>
      <c r="B1298" s="115" t="s">
        <v>131</v>
      </c>
      <c r="C1298" s="115"/>
      <c r="D1298" s="115"/>
      <c r="E1298" s="115"/>
      <c r="F1298" s="115"/>
      <c r="G1298" s="115"/>
      <c r="H1298" s="115"/>
      <c r="I1298" s="115"/>
      <c r="J1298" s="115"/>
      <c r="K1298" s="115"/>
      <c r="L1298" s="115"/>
      <c r="M1298" s="115"/>
      <c r="N1298" s="115"/>
      <c r="O1298" s="115"/>
      <c r="P1298" s="115"/>
    </row>
    <row r="1299" spans="1:16" s="1" customFormat="1" x14ac:dyDescent="0.25">
      <c r="A1299" s="14"/>
      <c r="B1299" s="118">
        <v>2022</v>
      </c>
      <c r="C1299" s="119">
        <v>9499</v>
      </c>
      <c r="D1299" s="119">
        <v>976</v>
      </c>
      <c r="E1299" s="125"/>
      <c r="F1299" s="126"/>
      <c r="G1299" s="125"/>
      <c r="H1299" s="119">
        <v>455</v>
      </c>
      <c r="I1299" s="123" t="s">
        <v>301</v>
      </c>
      <c r="J1299" s="119">
        <v>6856</v>
      </c>
      <c r="K1299" s="119">
        <v>840</v>
      </c>
      <c r="L1299" s="125"/>
      <c r="M1299" s="126"/>
      <c r="N1299" s="125"/>
      <c r="O1299" s="122" t="s">
        <v>159</v>
      </c>
      <c r="P1299" s="120"/>
    </row>
    <row r="1300" spans="1:16" s="1" customFormat="1" x14ac:dyDescent="0.25">
      <c r="A1300" s="14"/>
      <c r="B1300" s="121">
        <v>2021</v>
      </c>
      <c r="C1300" s="122">
        <v>9099</v>
      </c>
      <c r="D1300" s="122">
        <v>789</v>
      </c>
      <c r="E1300" s="122">
        <v>723</v>
      </c>
      <c r="F1300" s="127"/>
      <c r="G1300" s="128"/>
      <c r="H1300" s="122">
        <v>633</v>
      </c>
      <c r="I1300" s="123" t="s">
        <v>300</v>
      </c>
      <c r="J1300" s="122">
        <v>6393</v>
      </c>
      <c r="K1300" s="122">
        <v>625</v>
      </c>
      <c r="L1300" s="122">
        <v>570</v>
      </c>
      <c r="M1300" s="127"/>
      <c r="N1300" s="128"/>
      <c r="O1300" s="122">
        <v>480</v>
      </c>
      <c r="P1300" s="123" t="s">
        <v>300</v>
      </c>
    </row>
    <row r="1301" spans="1:16" s="1" customFormat="1" x14ac:dyDescent="0.25">
      <c r="A1301" s="14"/>
      <c r="B1301" s="121">
        <v>2020</v>
      </c>
      <c r="C1301" s="122">
        <v>8991</v>
      </c>
      <c r="D1301" s="122">
        <v>752</v>
      </c>
      <c r="E1301" s="122">
        <v>681</v>
      </c>
      <c r="F1301" s="122">
        <v>628</v>
      </c>
      <c r="G1301" s="128"/>
      <c r="H1301" s="122">
        <v>673</v>
      </c>
      <c r="I1301" s="123"/>
      <c r="J1301" s="122">
        <v>6434</v>
      </c>
      <c r="K1301" s="122">
        <v>610</v>
      </c>
      <c r="L1301" s="122">
        <v>528</v>
      </c>
      <c r="M1301" s="122">
        <v>488</v>
      </c>
      <c r="N1301" s="128"/>
      <c r="O1301" s="122">
        <v>657</v>
      </c>
      <c r="P1301" s="123"/>
    </row>
    <row r="1302" spans="1:16" s="1" customFormat="1" x14ac:dyDescent="0.25">
      <c r="A1302" s="14"/>
      <c r="B1302" s="121">
        <v>2019</v>
      </c>
      <c r="C1302" s="122">
        <v>8653</v>
      </c>
      <c r="D1302" s="122">
        <v>1184</v>
      </c>
      <c r="E1302" s="122">
        <v>1090</v>
      </c>
      <c r="F1302" s="122">
        <v>938</v>
      </c>
      <c r="G1302" s="128"/>
      <c r="H1302" s="122">
        <v>627</v>
      </c>
      <c r="I1302" s="123"/>
      <c r="J1302" s="122">
        <v>6275</v>
      </c>
      <c r="K1302" s="122">
        <v>1082</v>
      </c>
      <c r="L1302" s="122">
        <v>932</v>
      </c>
      <c r="M1302" s="122">
        <v>758</v>
      </c>
      <c r="N1302" s="128"/>
      <c r="O1302" s="122">
        <v>619</v>
      </c>
      <c r="P1302" s="123"/>
    </row>
    <row r="1303" spans="1:16" s="1" customFormat="1" x14ac:dyDescent="0.25">
      <c r="A1303" s="14"/>
      <c r="B1303" s="121">
        <v>2018</v>
      </c>
      <c r="C1303" s="122">
        <v>7982</v>
      </c>
      <c r="D1303" s="122">
        <v>1527</v>
      </c>
      <c r="E1303" s="124">
        <v>1412</v>
      </c>
      <c r="F1303" s="122">
        <v>1258</v>
      </c>
      <c r="G1303" s="128"/>
      <c r="H1303" s="122">
        <v>522</v>
      </c>
      <c r="I1303" s="123"/>
      <c r="J1303" s="122">
        <v>5645</v>
      </c>
      <c r="K1303" s="122">
        <v>1192</v>
      </c>
      <c r="L1303" s="122">
        <v>1069</v>
      </c>
      <c r="M1303" s="122">
        <v>903</v>
      </c>
      <c r="N1303" s="128"/>
      <c r="O1303" s="122">
        <v>447</v>
      </c>
      <c r="P1303" s="123"/>
    </row>
    <row r="1304" spans="1:16" s="1" customFormat="1" x14ac:dyDescent="0.25">
      <c r="A1304" s="14"/>
      <c r="B1304" s="121">
        <v>2017</v>
      </c>
      <c r="C1304" s="122">
        <v>7125</v>
      </c>
      <c r="D1304" s="122">
        <v>1456</v>
      </c>
      <c r="E1304" s="122">
        <v>1351</v>
      </c>
      <c r="F1304" s="124">
        <v>1228</v>
      </c>
      <c r="G1304" s="122">
        <v>918</v>
      </c>
      <c r="H1304" s="122">
        <v>513</v>
      </c>
      <c r="I1304" s="123"/>
      <c r="J1304" s="122">
        <v>4965</v>
      </c>
      <c r="K1304" s="122">
        <v>1072</v>
      </c>
      <c r="L1304" s="122">
        <v>978</v>
      </c>
      <c r="M1304" s="124">
        <v>847</v>
      </c>
      <c r="N1304" s="122">
        <v>552</v>
      </c>
      <c r="O1304" s="122">
        <v>412</v>
      </c>
      <c r="P1304" s="123"/>
    </row>
    <row r="1305" spans="1:16" s="1" customFormat="1" x14ac:dyDescent="0.25">
      <c r="A1305" s="14"/>
      <c r="B1305" s="121">
        <v>2016</v>
      </c>
      <c r="C1305" s="122">
        <v>6111</v>
      </c>
      <c r="D1305" s="122">
        <v>1139</v>
      </c>
      <c r="E1305" s="122">
        <v>1063</v>
      </c>
      <c r="F1305" s="124">
        <v>932</v>
      </c>
      <c r="G1305" s="122">
        <v>708</v>
      </c>
      <c r="H1305" s="122">
        <v>456</v>
      </c>
      <c r="I1305" s="123"/>
      <c r="J1305" s="122">
        <v>4275</v>
      </c>
      <c r="K1305" s="122">
        <v>798</v>
      </c>
      <c r="L1305" s="122">
        <v>722</v>
      </c>
      <c r="M1305" s="124">
        <v>600</v>
      </c>
      <c r="N1305" s="122">
        <v>434</v>
      </c>
      <c r="O1305" s="122">
        <v>391</v>
      </c>
      <c r="P1305" s="123"/>
    </row>
    <row r="1306" spans="1:16" s="1" customFormat="1" x14ac:dyDescent="0.25">
      <c r="A1306" s="14"/>
      <c r="B1306" s="121">
        <v>2015</v>
      </c>
      <c r="C1306" s="122">
        <v>5424</v>
      </c>
      <c r="D1306" s="122">
        <v>872</v>
      </c>
      <c r="E1306" s="122">
        <v>801</v>
      </c>
      <c r="F1306" s="122">
        <v>705</v>
      </c>
      <c r="G1306" s="122">
        <v>535</v>
      </c>
      <c r="H1306" s="122">
        <v>456</v>
      </c>
      <c r="I1306" s="123"/>
      <c r="J1306" s="122">
        <v>3854</v>
      </c>
      <c r="K1306" s="122">
        <v>658</v>
      </c>
      <c r="L1306" s="122">
        <v>589</v>
      </c>
      <c r="M1306" s="124">
        <v>502</v>
      </c>
      <c r="N1306" s="122">
        <v>368</v>
      </c>
      <c r="O1306" s="122">
        <v>386</v>
      </c>
      <c r="P1306" s="123"/>
    </row>
    <row r="1307" spans="1:16" s="1" customFormat="1" x14ac:dyDescent="0.25">
      <c r="A1307" s="14"/>
      <c r="B1307" s="121">
        <v>2014</v>
      </c>
      <c r="C1307" s="122">
        <v>4987</v>
      </c>
      <c r="D1307" s="122">
        <v>719</v>
      </c>
      <c r="E1307" s="122">
        <v>660</v>
      </c>
      <c r="F1307" s="122">
        <v>579</v>
      </c>
      <c r="G1307" s="122">
        <v>417</v>
      </c>
      <c r="H1307" s="122">
        <v>425</v>
      </c>
      <c r="I1307" s="123"/>
      <c r="J1307" s="122">
        <v>3543</v>
      </c>
      <c r="K1307" s="122">
        <v>563</v>
      </c>
      <c r="L1307" s="122">
        <v>514</v>
      </c>
      <c r="M1307" s="124">
        <v>425</v>
      </c>
      <c r="N1307" s="122">
        <v>294</v>
      </c>
      <c r="O1307" s="122">
        <v>345</v>
      </c>
      <c r="P1307" s="123"/>
    </row>
    <row r="1308" spans="1:16" s="1" customFormat="1" x14ac:dyDescent="0.25">
      <c r="A1308" s="28"/>
      <c r="B1308" s="121">
        <v>2013</v>
      </c>
      <c r="C1308" s="122">
        <v>4727</v>
      </c>
      <c r="D1308" s="122">
        <v>683</v>
      </c>
      <c r="E1308" s="122">
        <v>631</v>
      </c>
      <c r="F1308" s="122">
        <v>561</v>
      </c>
      <c r="G1308" s="122">
        <v>420</v>
      </c>
      <c r="H1308" s="122">
        <v>478</v>
      </c>
      <c r="I1308" s="123"/>
      <c r="J1308" s="122">
        <v>3331</v>
      </c>
      <c r="K1308" s="122">
        <v>570</v>
      </c>
      <c r="L1308" s="122">
        <v>521</v>
      </c>
      <c r="M1308" s="122">
        <v>453</v>
      </c>
      <c r="N1308" s="122">
        <v>316</v>
      </c>
      <c r="O1308" s="122">
        <v>367</v>
      </c>
      <c r="P1308" s="123"/>
    </row>
    <row r="1309" spans="1:16" s="1" customFormat="1" x14ac:dyDescent="0.25">
      <c r="A1309" s="14"/>
      <c r="B1309" s="121">
        <v>2012</v>
      </c>
      <c r="C1309" s="122">
        <v>4547</v>
      </c>
      <c r="D1309" s="122">
        <v>569</v>
      </c>
      <c r="E1309" s="122">
        <v>524</v>
      </c>
      <c r="F1309" s="122">
        <v>448</v>
      </c>
      <c r="G1309" s="122">
        <v>326</v>
      </c>
      <c r="H1309" s="122">
        <v>493</v>
      </c>
      <c r="I1309" s="123"/>
      <c r="J1309" s="122">
        <v>3164</v>
      </c>
      <c r="K1309" s="122">
        <v>431</v>
      </c>
      <c r="L1309" s="122">
        <v>374</v>
      </c>
      <c r="M1309" s="122">
        <v>304</v>
      </c>
      <c r="N1309" s="122">
        <v>206</v>
      </c>
      <c r="O1309" s="122">
        <v>414</v>
      </c>
      <c r="P1309" s="123"/>
    </row>
    <row r="1310" spans="1:16" s="1" customFormat="1" x14ac:dyDescent="0.25">
      <c r="A1310" s="14"/>
      <c r="B1310" s="121">
        <v>2011</v>
      </c>
      <c r="C1310" s="122">
        <v>4443</v>
      </c>
      <c r="D1310" s="122">
        <v>591</v>
      </c>
      <c r="E1310" s="122">
        <v>532</v>
      </c>
      <c r="F1310" s="122">
        <v>444</v>
      </c>
      <c r="G1310" s="122">
        <v>308</v>
      </c>
      <c r="H1310" s="122">
        <v>473</v>
      </c>
      <c r="I1310" s="123"/>
      <c r="J1310" s="122">
        <v>3129</v>
      </c>
      <c r="K1310" s="122">
        <v>445</v>
      </c>
      <c r="L1310" s="122">
        <v>390</v>
      </c>
      <c r="M1310" s="122">
        <v>321</v>
      </c>
      <c r="N1310" s="122">
        <v>222</v>
      </c>
      <c r="O1310" s="122">
        <v>387</v>
      </c>
      <c r="P1310" s="123"/>
    </row>
    <row r="1311" spans="1:16" s="1" customFormat="1" x14ac:dyDescent="0.25">
      <c r="A1311" s="14"/>
      <c r="B1311" s="121">
        <v>2010</v>
      </c>
      <c r="C1311" s="122">
        <v>4269</v>
      </c>
      <c r="D1311" s="122">
        <v>487</v>
      </c>
      <c r="E1311" s="122">
        <v>436</v>
      </c>
      <c r="F1311" s="122">
        <v>378</v>
      </c>
      <c r="G1311" s="122">
        <v>246</v>
      </c>
      <c r="H1311" s="122">
        <v>420</v>
      </c>
      <c r="I1311" s="123"/>
      <c r="J1311" s="122">
        <v>3056</v>
      </c>
      <c r="K1311" s="122">
        <v>413</v>
      </c>
      <c r="L1311" s="122">
        <v>347</v>
      </c>
      <c r="M1311" s="122">
        <v>282</v>
      </c>
      <c r="N1311" s="122">
        <v>168</v>
      </c>
      <c r="O1311" s="122">
        <v>368</v>
      </c>
      <c r="P1311" s="123"/>
    </row>
    <row r="1312" spans="1:16" s="1" customFormat="1" x14ac:dyDescent="0.25">
      <c r="A1312" s="14"/>
      <c r="B1312" s="121">
        <v>2009</v>
      </c>
      <c r="C1312" s="122">
        <v>4189</v>
      </c>
      <c r="D1312" s="122">
        <v>589</v>
      </c>
      <c r="E1312" s="122">
        <v>548</v>
      </c>
      <c r="F1312" s="122">
        <v>471</v>
      </c>
      <c r="G1312" s="122">
        <v>282</v>
      </c>
      <c r="H1312" s="122">
        <v>385</v>
      </c>
      <c r="I1312" s="123"/>
      <c r="J1312" s="122">
        <v>2957</v>
      </c>
      <c r="K1312" s="122">
        <v>459</v>
      </c>
      <c r="L1312" s="122">
        <v>413</v>
      </c>
      <c r="M1312" s="122">
        <v>349</v>
      </c>
      <c r="N1312" s="122">
        <v>196</v>
      </c>
      <c r="O1312" s="122">
        <v>306</v>
      </c>
      <c r="P1312" s="123"/>
    </row>
    <row r="1313" spans="1:16" s="1" customFormat="1" x14ac:dyDescent="0.25">
      <c r="A1313" s="14"/>
      <c r="B1313" s="121">
        <v>2008</v>
      </c>
      <c r="C1313" s="122">
        <v>3997</v>
      </c>
      <c r="D1313" s="122">
        <v>637</v>
      </c>
      <c r="E1313" s="122">
        <v>578</v>
      </c>
      <c r="F1313" s="122">
        <v>500</v>
      </c>
      <c r="G1313" s="122">
        <v>331</v>
      </c>
      <c r="H1313" s="122">
        <v>395</v>
      </c>
      <c r="I1313" s="123"/>
      <c r="J1313" s="122">
        <v>2811</v>
      </c>
      <c r="K1313" s="122">
        <v>484</v>
      </c>
      <c r="L1313" s="122">
        <v>422</v>
      </c>
      <c r="M1313" s="122">
        <v>359</v>
      </c>
      <c r="N1313" s="122">
        <v>224</v>
      </c>
      <c r="O1313" s="122">
        <v>315</v>
      </c>
      <c r="P1313" s="123"/>
    </row>
    <row r="1314" spans="1:16" s="1" customFormat="1" x14ac:dyDescent="0.25">
      <c r="A1314" s="14"/>
      <c r="B1314" s="157" t="s">
        <v>30</v>
      </c>
      <c r="C1314" s="114"/>
      <c r="D1314" s="114"/>
      <c r="E1314" s="114"/>
      <c r="F1314" s="114"/>
      <c r="G1314" s="114"/>
      <c r="H1314" s="114"/>
      <c r="I1314" s="114"/>
      <c r="J1314" s="114"/>
      <c r="K1314" s="114"/>
      <c r="L1314" s="114"/>
      <c r="M1314" s="114"/>
      <c r="N1314" s="114"/>
      <c r="O1314" s="114"/>
      <c r="P1314" s="114"/>
    </row>
    <row r="1315" spans="1:16" s="1" customFormat="1" x14ac:dyDescent="0.25">
      <c r="A1315" s="14"/>
      <c r="B1315" s="115" t="s">
        <v>132</v>
      </c>
      <c r="C1315" s="115"/>
      <c r="D1315" s="115"/>
      <c r="E1315" s="115"/>
      <c r="F1315" s="115"/>
      <c r="G1315" s="115"/>
      <c r="H1315" s="115"/>
      <c r="I1315" s="115"/>
      <c r="J1315" s="115"/>
      <c r="K1315" s="115"/>
      <c r="L1315" s="115"/>
      <c r="M1315" s="115"/>
      <c r="N1315" s="115"/>
      <c r="O1315" s="115"/>
      <c r="P1315" s="115"/>
    </row>
    <row r="1316" spans="1:16" s="1" customFormat="1" x14ac:dyDescent="0.25">
      <c r="A1316" s="14"/>
      <c r="B1316" s="118">
        <v>2022</v>
      </c>
      <c r="C1316" s="119">
        <v>12100</v>
      </c>
      <c r="D1316" s="119">
        <v>2629</v>
      </c>
      <c r="E1316" s="125"/>
      <c r="F1316" s="126"/>
      <c r="G1316" s="125"/>
      <c r="H1316" s="119">
        <v>1269</v>
      </c>
      <c r="I1316" s="123" t="s">
        <v>301</v>
      </c>
      <c r="J1316" s="119">
        <v>1983</v>
      </c>
      <c r="K1316" s="119">
        <v>277</v>
      </c>
      <c r="L1316" s="125"/>
      <c r="M1316" s="126"/>
      <c r="N1316" s="125"/>
      <c r="O1316" s="122" t="s">
        <v>159</v>
      </c>
      <c r="P1316" s="120"/>
    </row>
    <row r="1317" spans="1:16" s="1" customFormat="1" x14ac:dyDescent="0.25">
      <c r="A1317" s="14"/>
      <c r="B1317" s="121">
        <v>2021</v>
      </c>
      <c r="C1317" s="122">
        <v>10225</v>
      </c>
      <c r="D1317" s="122">
        <v>1636</v>
      </c>
      <c r="E1317" s="122">
        <v>1299</v>
      </c>
      <c r="F1317" s="127"/>
      <c r="G1317" s="128"/>
      <c r="H1317" s="122">
        <v>1047</v>
      </c>
      <c r="I1317" s="123" t="s">
        <v>300</v>
      </c>
      <c r="J1317" s="122">
        <v>1796</v>
      </c>
      <c r="K1317" s="122">
        <v>200</v>
      </c>
      <c r="L1317" s="122">
        <v>181</v>
      </c>
      <c r="M1317" s="127"/>
      <c r="N1317" s="128"/>
      <c r="O1317" s="122">
        <v>123</v>
      </c>
      <c r="P1317" s="123" t="s">
        <v>300</v>
      </c>
    </row>
    <row r="1318" spans="1:16" s="1" customFormat="1" x14ac:dyDescent="0.25">
      <c r="A1318" s="14"/>
      <c r="B1318" s="115" t="s">
        <v>133</v>
      </c>
      <c r="C1318" s="115"/>
      <c r="D1318" s="115"/>
      <c r="E1318" s="115"/>
      <c r="F1318" s="115"/>
      <c r="G1318" s="115"/>
      <c r="H1318" s="115"/>
      <c r="I1318" s="115"/>
      <c r="J1318" s="115"/>
      <c r="K1318" s="115"/>
      <c r="L1318" s="115"/>
      <c r="M1318" s="115"/>
      <c r="N1318" s="115"/>
      <c r="O1318" s="115"/>
      <c r="P1318" s="115"/>
    </row>
    <row r="1319" spans="1:16" s="1" customFormat="1" x14ac:dyDescent="0.25">
      <c r="A1319" s="14"/>
      <c r="B1319" s="118">
        <v>2022</v>
      </c>
      <c r="C1319" s="119">
        <v>5451</v>
      </c>
      <c r="D1319" s="119">
        <v>1100</v>
      </c>
      <c r="E1319" s="125"/>
      <c r="F1319" s="126"/>
      <c r="G1319" s="125"/>
      <c r="H1319" s="119">
        <v>567</v>
      </c>
      <c r="I1319" s="123" t="s">
        <v>301</v>
      </c>
      <c r="J1319" s="119">
        <v>662</v>
      </c>
      <c r="K1319" s="119">
        <v>93</v>
      </c>
      <c r="L1319" s="125"/>
      <c r="M1319" s="126"/>
      <c r="N1319" s="125"/>
      <c r="O1319" s="122" t="s">
        <v>159</v>
      </c>
      <c r="P1319" s="120"/>
    </row>
    <row r="1320" spans="1:16" s="1" customFormat="1" x14ac:dyDescent="0.25">
      <c r="A1320" s="14"/>
      <c r="B1320" s="121">
        <v>2021</v>
      </c>
      <c r="C1320" s="122">
        <v>4711</v>
      </c>
      <c r="D1320" s="122">
        <v>746</v>
      </c>
      <c r="E1320" s="122">
        <v>565</v>
      </c>
      <c r="F1320" s="127"/>
      <c r="G1320" s="128"/>
      <c r="H1320" s="122">
        <v>504</v>
      </c>
      <c r="I1320" s="123" t="s">
        <v>300</v>
      </c>
      <c r="J1320" s="122">
        <v>605</v>
      </c>
      <c r="K1320" s="122">
        <v>72</v>
      </c>
      <c r="L1320" s="122">
        <v>67</v>
      </c>
      <c r="M1320" s="127"/>
      <c r="N1320" s="128"/>
      <c r="O1320" s="122">
        <v>46</v>
      </c>
      <c r="P1320" s="123" t="s">
        <v>300</v>
      </c>
    </row>
    <row r="1321" spans="1:16" s="1" customFormat="1" x14ac:dyDescent="0.25">
      <c r="A1321" s="14"/>
      <c r="B1321" s="115" t="s">
        <v>323</v>
      </c>
      <c r="C1321" s="115"/>
      <c r="D1321" s="115"/>
      <c r="E1321" s="115"/>
      <c r="F1321" s="115"/>
      <c r="G1321" s="115"/>
      <c r="H1321" s="115"/>
      <c r="I1321" s="115"/>
      <c r="J1321" s="115"/>
      <c r="K1321" s="115"/>
      <c r="L1321" s="115"/>
      <c r="M1321" s="115"/>
      <c r="N1321" s="115"/>
      <c r="O1321" s="115"/>
      <c r="P1321" s="115"/>
    </row>
    <row r="1322" spans="1:16" s="1" customFormat="1" x14ac:dyDescent="0.25">
      <c r="A1322" s="14"/>
      <c r="B1322" s="118">
        <v>2022</v>
      </c>
      <c r="C1322" s="119">
        <v>2685</v>
      </c>
      <c r="D1322" s="119">
        <v>505</v>
      </c>
      <c r="E1322" s="125"/>
      <c r="F1322" s="126"/>
      <c r="G1322" s="125"/>
      <c r="H1322" s="119">
        <v>301</v>
      </c>
      <c r="I1322" s="123" t="s">
        <v>301</v>
      </c>
      <c r="J1322" s="119">
        <v>413</v>
      </c>
      <c r="K1322" s="119">
        <v>54</v>
      </c>
      <c r="L1322" s="125"/>
      <c r="M1322" s="126"/>
      <c r="N1322" s="125"/>
      <c r="O1322" s="122" t="s">
        <v>159</v>
      </c>
      <c r="P1322" s="120"/>
    </row>
    <row r="1323" spans="1:16" s="1" customFormat="1" x14ac:dyDescent="0.25">
      <c r="A1323" s="14"/>
      <c r="B1323" s="121">
        <v>2021</v>
      </c>
      <c r="C1323" s="122">
        <v>2341</v>
      </c>
      <c r="D1323" s="122">
        <v>390</v>
      </c>
      <c r="E1323" s="122">
        <v>317</v>
      </c>
      <c r="F1323" s="127"/>
      <c r="G1323" s="128"/>
      <c r="H1323" s="122">
        <v>239</v>
      </c>
      <c r="I1323" s="123" t="s">
        <v>300</v>
      </c>
      <c r="J1323" s="122">
        <v>371</v>
      </c>
      <c r="K1323" s="122">
        <v>50</v>
      </c>
      <c r="L1323" s="122">
        <v>49</v>
      </c>
      <c r="M1323" s="127"/>
      <c r="N1323" s="128"/>
      <c r="O1323" s="122">
        <v>20</v>
      </c>
      <c r="P1323" s="123" t="s">
        <v>300</v>
      </c>
    </row>
    <row r="1324" spans="1:16" s="1" customFormat="1" x14ac:dyDescent="0.25">
      <c r="A1324" s="14"/>
      <c r="B1324" s="115" t="s">
        <v>322</v>
      </c>
      <c r="C1324" s="115"/>
      <c r="D1324" s="115"/>
      <c r="E1324" s="115"/>
      <c r="F1324" s="115"/>
      <c r="G1324" s="115"/>
      <c r="H1324" s="115"/>
      <c r="I1324" s="115"/>
      <c r="J1324" s="115"/>
      <c r="K1324" s="115"/>
      <c r="L1324" s="115"/>
      <c r="M1324" s="115"/>
      <c r="N1324" s="115"/>
      <c r="O1324" s="115"/>
      <c r="P1324" s="115"/>
    </row>
    <row r="1325" spans="1:16" s="1" customFormat="1" x14ac:dyDescent="0.25">
      <c r="A1325" s="14"/>
      <c r="B1325" s="118">
        <v>2022</v>
      </c>
      <c r="C1325" s="119">
        <v>14364</v>
      </c>
      <c r="D1325" s="119">
        <v>2583</v>
      </c>
      <c r="E1325" s="125"/>
      <c r="F1325" s="126"/>
      <c r="G1325" s="125"/>
      <c r="H1325" s="119">
        <v>1555</v>
      </c>
      <c r="I1325" s="123" t="s">
        <v>301</v>
      </c>
      <c r="J1325" s="119">
        <v>2529</v>
      </c>
      <c r="K1325" s="119">
        <v>270</v>
      </c>
      <c r="L1325" s="125"/>
      <c r="M1325" s="126"/>
      <c r="N1325" s="125"/>
      <c r="O1325" s="122" t="s">
        <v>159</v>
      </c>
      <c r="P1325" s="120"/>
    </row>
    <row r="1326" spans="1:16" s="1" customFormat="1" x14ac:dyDescent="0.25">
      <c r="A1326" s="14"/>
      <c r="B1326" s="121">
        <v>2021</v>
      </c>
      <c r="C1326" s="122">
        <v>12910</v>
      </c>
      <c r="D1326" s="122">
        <v>1871</v>
      </c>
      <c r="E1326" s="122">
        <v>1408</v>
      </c>
      <c r="F1326" s="127"/>
      <c r="G1326" s="128"/>
      <c r="H1326" s="122">
        <v>1503</v>
      </c>
      <c r="I1326" s="123" t="s">
        <v>300</v>
      </c>
      <c r="J1326" s="122">
        <v>2423</v>
      </c>
      <c r="K1326" s="122">
        <v>195</v>
      </c>
      <c r="L1326" s="122">
        <v>173</v>
      </c>
      <c r="M1326" s="127"/>
      <c r="N1326" s="128"/>
      <c r="O1326" s="122">
        <v>210</v>
      </c>
      <c r="P1326" s="123" t="s">
        <v>300</v>
      </c>
    </row>
    <row r="1327" spans="1:16" s="1" customFormat="1" x14ac:dyDescent="0.25">
      <c r="A1327" s="14"/>
      <c r="B1327" s="115" t="s">
        <v>321</v>
      </c>
      <c r="C1327" s="115"/>
      <c r="D1327" s="115"/>
      <c r="E1327" s="115"/>
      <c r="F1327" s="115"/>
      <c r="G1327" s="115"/>
      <c r="H1327" s="115"/>
      <c r="I1327" s="115"/>
      <c r="J1327" s="115"/>
      <c r="K1327" s="115"/>
      <c r="L1327" s="115"/>
      <c r="M1327" s="115"/>
      <c r="N1327" s="115"/>
      <c r="O1327" s="115"/>
      <c r="P1327" s="115"/>
    </row>
    <row r="1328" spans="1:16" s="1" customFormat="1" x14ac:dyDescent="0.25">
      <c r="A1328" s="14"/>
      <c r="B1328" s="118">
        <v>2022</v>
      </c>
      <c r="C1328" s="119">
        <v>3259</v>
      </c>
      <c r="D1328" s="119">
        <v>647</v>
      </c>
      <c r="E1328" s="125"/>
      <c r="F1328" s="126"/>
      <c r="G1328" s="125"/>
      <c r="H1328" s="119">
        <v>362</v>
      </c>
      <c r="I1328" s="123" t="s">
        <v>301</v>
      </c>
      <c r="J1328" s="119">
        <v>491</v>
      </c>
      <c r="K1328" s="119">
        <v>79</v>
      </c>
      <c r="L1328" s="125"/>
      <c r="M1328" s="126"/>
      <c r="N1328" s="125"/>
      <c r="O1328" s="122" t="s">
        <v>159</v>
      </c>
      <c r="P1328" s="120"/>
    </row>
    <row r="1329" spans="1:16" s="1" customFormat="1" x14ac:dyDescent="0.25">
      <c r="A1329" s="14"/>
      <c r="B1329" s="121">
        <v>2021</v>
      </c>
      <c r="C1329" s="122">
        <v>2863</v>
      </c>
      <c r="D1329" s="122">
        <v>466</v>
      </c>
      <c r="E1329" s="122">
        <v>342</v>
      </c>
      <c r="F1329" s="127"/>
      <c r="G1329" s="128"/>
      <c r="H1329" s="122">
        <v>362</v>
      </c>
      <c r="I1329" s="123" t="s">
        <v>300</v>
      </c>
      <c r="J1329" s="122">
        <v>468</v>
      </c>
      <c r="K1329" s="122">
        <v>39</v>
      </c>
      <c r="L1329" s="122">
        <v>31</v>
      </c>
      <c r="M1329" s="127"/>
      <c r="N1329" s="128"/>
      <c r="O1329" s="122">
        <v>63</v>
      </c>
      <c r="P1329" s="123" t="s">
        <v>300</v>
      </c>
    </row>
    <row r="1330" spans="1:16" s="1" customFormat="1" x14ac:dyDescent="0.25">
      <c r="A1330" s="14"/>
      <c r="B1330" s="115" t="s">
        <v>134</v>
      </c>
      <c r="C1330" s="115"/>
      <c r="D1330" s="115"/>
      <c r="E1330" s="115"/>
      <c r="F1330" s="115"/>
      <c r="G1330" s="115"/>
      <c r="H1330" s="115"/>
      <c r="I1330" s="115"/>
      <c r="J1330" s="115"/>
      <c r="K1330" s="115"/>
      <c r="L1330" s="115"/>
      <c r="M1330" s="115"/>
      <c r="N1330" s="115"/>
      <c r="O1330" s="115"/>
      <c r="P1330" s="115"/>
    </row>
    <row r="1331" spans="1:16" s="1" customFormat="1" x14ac:dyDescent="0.25">
      <c r="A1331" s="14"/>
      <c r="B1331" s="118">
        <v>2022</v>
      </c>
      <c r="C1331" s="119">
        <v>1563</v>
      </c>
      <c r="D1331" s="119">
        <v>305</v>
      </c>
      <c r="E1331" s="125"/>
      <c r="F1331" s="126"/>
      <c r="G1331" s="125"/>
      <c r="H1331" s="119">
        <v>137</v>
      </c>
      <c r="I1331" s="123" t="s">
        <v>301</v>
      </c>
      <c r="J1331" s="119">
        <v>230</v>
      </c>
      <c r="K1331" s="119">
        <v>22</v>
      </c>
      <c r="L1331" s="125"/>
      <c r="M1331" s="126"/>
      <c r="N1331" s="125"/>
      <c r="O1331" s="122" t="s">
        <v>159</v>
      </c>
      <c r="P1331" s="120"/>
    </row>
    <row r="1332" spans="1:16" s="1" customFormat="1" x14ac:dyDescent="0.25">
      <c r="A1332" s="14"/>
      <c r="B1332" s="121">
        <v>2021</v>
      </c>
      <c r="C1332" s="122">
        <v>1337</v>
      </c>
      <c r="D1332" s="122">
        <v>217</v>
      </c>
      <c r="E1332" s="122">
        <v>160</v>
      </c>
      <c r="F1332" s="127"/>
      <c r="G1332" s="128"/>
      <c r="H1332" s="122">
        <v>151</v>
      </c>
      <c r="I1332" s="123" t="s">
        <v>300</v>
      </c>
      <c r="J1332" s="122">
        <v>214</v>
      </c>
      <c r="K1332" s="122">
        <v>29</v>
      </c>
      <c r="L1332" s="122">
        <v>27</v>
      </c>
      <c r="M1332" s="127"/>
      <c r="N1332" s="128"/>
      <c r="O1332" s="122">
        <v>15</v>
      </c>
      <c r="P1332" s="123" t="s">
        <v>300</v>
      </c>
    </row>
    <row r="1333" spans="1:16" s="1" customFormat="1" x14ac:dyDescent="0.25">
      <c r="A1333" s="14"/>
      <c r="B1333" s="115" t="s">
        <v>135</v>
      </c>
      <c r="C1333" s="115"/>
      <c r="D1333" s="115"/>
      <c r="E1333" s="115"/>
      <c r="F1333" s="115"/>
      <c r="G1333" s="115"/>
      <c r="H1333" s="115"/>
      <c r="I1333" s="115"/>
      <c r="J1333" s="115"/>
      <c r="K1333" s="115"/>
      <c r="L1333" s="115"/>
      <c r="M1333" s="115"/>
      <c r="N1333" s="115"/>
      <c r="O1333" s="115"/>
      <c r="P1333" s="115"/>
    </row>
    <row r="1334" spans="1:16" s="1" customFormat="1" x14ac:dyDescent="0.25">
      <c r="A1334" s="14"/>
      <c r="B1334" s="118">
        <v>2022</v>
      </c>
      <c r="C1334" s="119">
        <v>2608</v>
      </c>
      <c r="D1334" s="119">
        <v>482</v>
      </c>
      <c r="E1334" s="125"/>
      <c r="F1334" s="126"/>
      <c r="G1334" s="125"/>
      <c r="H1334" s="119">
        <v>274</v>
      </c>
      <c r="I1334" s="123" t="s">
        <v>301</v>
      </c>
      <c r="J1334" s="119">
        <v>445</v>
      </c>
      <c r="K1334" s="119">
        <v>46</v>
      </c>
      <c r="L1334" s="125"/>
      <c r="M1334" s="126"/>
      <c r="N1334" s="125"/>
      <c r="O1334" s="122" t="s">
        <v>159</v>
      </c>
      <c r="P1334" s="120"/>
    </row>
    <row r="1335" spans="1:16" s="1" customFormat="1" x14ac:dyDescent="0.25">
      <c r="A1335" s="14"/>
      <c r="B1335" s="121">
        <v>2021</v>
      </c>
      <c r="C1335" s="122">
        <v>2285</v>
      </c>
      <c r="D1335" s="122">
        <v>339</v>
      </c>
      <c r="E1335" s="122">
        <v>263</v>
      </c>
      <c r="F1335" s="127"/>
      <c r="G1335" s="128"/>
      <c r="H1335" s="122">
        <v>228</v>
      </c>
      <c r="I1335" s="123" t="s">
        <v>300</v>
      </c>
      <c r="J1335" s="122">
        <v>422</v>
      </c>
      <c r="K1335" s="122">
        <v>43</v>
      </c>
      <c r="L1335" s="122">
        <v>39</v>
      </c>
      <c r="M1335" s="127"/>
      <c r="N1335" s="128"/>
      <c r="O1335" s="122">
        <v>30</v>
      </c>
      <c r="P1335" s="123" t="s">
        <v>300</v>
      </c>
    </row>
    <row r="1336" spans="1:16" s="1" customFormat="1" x14ac:dyDescent="0.25">
      <c r="A1336" s="14"/>
      <c r="B1336" s="115" t="s">
        <v>405</v>
      </c>
      <c r="C1336" s="115"/>
      <c r="D1336" s="115"/>
      <c r="E1336" s="115"/>
      <c r="F1336" s="115"/>
      <c r="G1336" s="115"/>
      <c r="H1336" s="115"/>
      <c r="I1336" s="115"/>
      <c r="J1336" s="115"/>
      <c r="K1336" s="115"/>
      <c r="L1336" s="115"/>
      <c r="M1336" s="115"/>
      <c r="N1336" s="115"/>
      <c r="O1336" s="115"/>
      <c r="P1336" s="115"/>
    </row>
    <row r="1337" spans="1:16" s="1" customFormat="1" x14ac:dyDescent="0.25">
      <c r="A1337" s="14"/>
      <c r="B1337" s="118">
        <v>2022</v>
      </c>
      <c r="C1337" s="119">
        <v>1066</v>
      </c>
      <c r="D1337" s="119">
        <v>209</v>
      </c>
      <c r="E1337" s="125"/>
      <c r="F1337" s="126"/>
      <c r="G1337" s="125"/>
      <c r="H1337" s="119">
        <v>116</v>
      </c>
      <c r="I1337" s="123" t="s">
        <v>301</v>
      </c>
      <c r="J1337" s="119">
        <v>150</v>
      </c>
      <c r="K1337" s="119">
        <v>17</v>
      </c>
      <c r="L1337" s="125"/>
      <c r="M1337" s="126"/>
      <c r="N1337" s="125"/>
      <c r="O1337" s="122" t="s">
        <v>159</v>
      </c>
      <c r="P1337" s="120"/>
    </row>
    <row r="1338" spans="1:16" s="1" customFormat="1" x14ac:dyDescent="0.25">
      <c r="A1338" s="14"/>
      <c r="B1338" s="121">
        <v>2021</v>
      </c>
      <c r="C1338" s="122">
        <v>910</v>
      </c>
      <c r="D1338" s="122">
        <v>139</v>
      </c>
      <c r="E1338" s="122">
        <v>110</v>
      </c>
      <c r="F1338" s="127"/>
      <c r="G1338" s="128"/>
      <c r="H1338" s="122">
        <v>102</v>
      </c>
      <c r="I1338" s="123" t="s">
        <v>300</v>
      </c>
      <c r="J1338" s="122">
        <v>141</v>
      </c>
      <c r="K1338" s="122">
        <v>9</v>
      </c>
      <c r="L1338" s="122">
        <v>8</v>
      </c>
      <c r="M1338" s="127"/>
      <c r="N1338" s="128"/>
      <c r="O1338" s="122">
        <v>10</v>
      </c>
      <c r="P1338" s="123" t="s">
        <v>300</v>
      </c>
    </row>
    <row r="1339" spans="1:16" s="1" customFormat="1" x14ac:dyDescent="0.25">
      <c r="A1339" s="14"/>
      <c r="B1339" s="115" t="s">
        <v>423</v>
      </c>
      <c r="C1339" s="115"/>
      <c r="D1339" s="115"/>
      <c r="E1339" s="115"/>
      <c r="F1339" s="115"/>
      <c r="G1339" s="115"/>
      <c r="H1339" s="115"/>
      <c r="I1339" s="115"/>
      <c r="J1339" s="115"/>
      <c r="K1339" s="115"/>
      <c r="L1339" s="115"/>
      <c r="M1339" s="115"/>
      <c r="N1339" s="115"/>
      <c r="O1339" s="115"/>
      <c r="P1339" s="115"/>
    </row>
    <row r="1340" spans="1:16" s="1" customFormat="1" x14ac:dyDescent="0.25">
      <c r="A1340" s="14"/>
      <c r="B1340" s="118">
        <v>2022</v>
      </c>
      <c r="C1340" s="119">
        <v>1198</v>
      </c>
      <c r="D1340" s="119">
        <v>257</v>
      </c>
      <c r="E1340" s="125"/>
      <c r="F1340" s="126"/>
      <c r="G1340" s="125"/>
      <c r="H1340" s="119">
        <v>139</v>
      </c>
      <c r="I1340" s="123" t="s">
        <v>301</v>
      </c>
      <c r="J1340" s="119">
        <v>233</v>
      </c>
      <c r="K1340" s="119">
        <v>39</v>
      </c>
      <c r="L1340" s="125"/>
      <c r="M1340" s="126"/>
      <c r="N1340" s="125"/>
      <c r="O1340" s="122" t="s">
        <v>159</v>
      </c>
      <c r="P1340" s="120"/>
    </row>
    <row r="1341" spans="1:16" s="1" customFormat="1" x14ac:dyDescent="0.25">
      <c r="A1341" s="14"/>
      <c r="B1341" s="121">
        <v>2021</v>
      </c>
      <c r="C1341" s="122">
        <v>1026</v>
      </c>
      <c r="D1341" s="122">
        <v>156</v>
      </c>
      <c r="E1341" s="122">
        <v>112</v>
      </c>
      <c r="F1341" s="127"/>
      <c r="G1341" s="128"/>
      <c r="H1341" s="122">
        <v>124</v>
      </c>
      <c r="I1341" s="123" t="s">
        <v>300</v>
      </c>
      <c r="J1341" s="122">
        <v>211</v>
      </c>
      <c r="K1341" s="122">
        <v>23</v>
      </c>
      <c r="L1341" s="122">
        <v>18</v>
      </c>
      <c r="M1341" s="127"/>
      <c r="N1341" s="128"/>
      <c r="O1341" s="122">
        <v>20</v>
      </c>
      <c r="P1341" s="123" t="s">
        <v>300</v>
      </c>
    </row>
    <row r="1342" spans="1:16" s="1" customFormat="1" x14ac:dyDescent="0.25">
      <c r="A1342" s="14"/>
      <c r="B1342" s="157" t="s">
        <v>136</v>
      </c>
      <c r="C1342" s="114"/>
      <c r="D1342" s="114"/>
      <c r="E1342" s="114"/>
      <c r="F1342" s="114"/>
      <c r="G1342" s="114"/>
      <c r="H1342" s="114"/>
      <c r="I1342" s="114"/>
      <c r="J1342" s="114"/>
      <c r="K1342" s="114"/>
      <c r="L1342" s="114"/>
      <c r="M1342" s="114"/>
      <c r="N1342" s="114"/>
      <c r="O1342" s="114"/>
      <c r="P1342" s="114"/>
    </row>
    <row r="1343" spans="1:16" s="1" customFormat="1" x14ac:dyDescent="0.25">
      <c r="A1343" s="14"/>
      <c r="B1343" s="115" t="s">
        <v>216</v>
      </c>
      <c r="C1343" s="115"/>
      <c r="D1343" s="115"/>
      <c r="E1343" s="115"/>
      <c r="F1343" s="115"/>
      <c r="G1343" s="115"/>
      <c r="H1343" s="115"/>
      <c r="I1343" s="115"/>
      <c r="J1343" s="115"/>
      <c r="K1343" s="115"/>
      <c r="L1343" s="115"/>
      <c r="M1343" s="115"/>
      <c r="N1343" s="115"/>
      <c r="O1343" s="115"/>
      <c r="P1343" s="115"/>
    </row>
    <row r="1344" spans="1:16" s="1" customFormat="1" x14ac:dyDescent="0.25">
      <c r="A1344" s="14"/>
      <c r="B1344" s="118">
        <v>2022</v>
      </c>
      <c r="C1344" s="119">
        <v>70544</v>
      </c>
      <c r="D1344" s="119">
        <v>9742</v>
      </c>
      <c r="E1344" s="125"/>
      <c r="F1344" s="126"/>
      <c r="G1344" s="125"/>
      <c r="H1344" s="119">
        <v>5217</v>
      </c>
      <c r="I1344" s="123" t="s">
        <v>301</v>
      </c>
      <c r="J1344" s="119">
        <v>11335</v>
      </c>
      <c r="K1344" s="119">
        <v>998</v>
      </c>
      <c r="L1344" s="125"/>
      <c r="M1344" s="126"/>
      <c r="N1344" s="125"/>
      <c r="O1344" s="122" t="s">
        <v>159</v>
      </c>
      <c r="P1344" s="120"/>
    </row>
    <row r="1345" spans="1:16" s="1" customFormat="1" x14ac:dyDescent="0.25">
      <c r="A1345" s="14"/>
      <c r="B1345" s="121">
        <v>2021</v>
      </c>
      <c r="C1345" s="122">
        <v>65113</v>
      </c>
      <c r="D1345" s="122">
        <v>7091</v>
      </c>
      <c r="E1345" s="122">
        <v>5799</v>
      </c>
      <c r="F1345" s="127"/>
      <c r="G1345" s="128"/>
      <c r="H1345" s="122">
        <v>4897</v>
      </c>
      <c r="I1345" s="123" t="s">
        <v>300</v>
      </c>
      <c r="J1345" s="122">
        <v>11181</v>
      </c>
      <c r="K1345" s="122">
        <v>862</v>
      </c>
      <c r="L1345" s="122">
        <v>746</v>
      </c>
      <c r="M1345" s="127"/>
      <c r="N1345" s="128"/>
      <c r="O1345" s="122">
        <v>1037</v>
      </c>
      <c r="P1345" s="123" t="s">
        <v>300</v>
      </c>
    </row>
    <row r="1346" spans="1:16" s="1" customFormat="1" x14ac:dyDescent="0.25">
      <c r="A1346" s="14"/>
      <c r="B1346" s="121">
        <v>2020</v>
      </c>
      <c r="C1346" s="122">
        <v>64478</v>
      </c>
      <c r="D1346" s="122">
        <v>6976</v>
      </c>
      <c r="E1346" s="122">
        <v>5566</v>
      </c>
      <c r="F1346" s="122">
        <v>4719</v>
      </c>
      <c r="G1346" s="128"/>
      <c r="H1346" s="122">
        <v>6044</v>
      </c>
      <c r="I1346" s="123"/>
      <c r="J1346" s="122">
        <v>12116</v>
      </c>
      <c r="K1346" s="122">
        <v>1153</v>
      </c>
      <c r="L1346" s="122">
        <v>898</v>
      </c>
      <c r="M1346" s="122">
        <v>763</v>
      </c>
      <c r="N1346" s="128"/>
      <c r="O1346" s="122">
        <v>1667</v>
      </c>
      <c r="P1346" s="123"/>
    </row>
    <row r="1347" spans="1:16" s="1" customFormat="1" x14ac:dyDescent="0.25">
      <c r="A1347" s="14"/>
      <c r="B1347" s="121">
        <v>2019</v>
      </c>
      <c r="C1347" s="122">
        <v>64823</v>
      </c>
      <c r="D1347" s="122">
        <v>8683</v>
      </c>
      <c r="E1347" s="122">
        <v>6985</v>
      </c>
      <c r="F1347" s="122">
        <v>5596</v>
      </c>
      <c r="G1347" s="128"/>
      <c r="H1347" s="122">
        <v>6275</v>
      </c>
      <c r="I1347" s="123"/>
      <c r="J1347" s="122">
        <v>12310</v>
      </c>
      <c r="K1347" s="122">
        <v>1461</v>
      </c>
      <c r="L1347" s="122">
        <v>1224</v>
      </c>
      <c r="M1347" s="122">
        <v>954</v>
      </c>
      <c r="N1347" s="128"/>
      <c r="O1347" s="122">
        <v>1398</v>
      </c>
      <c r="P1347" s="123"/>
    </row>
    <row r="1348" spans="1:16" s="1" customFormat="1" x14ac:dyDescent="0.25">
      <c r="A1348" s="14"/>
      <c r="B1348" s="121">
        <v>2018</v>
      </c>
      <c r="C1348" s="122">
        <v>61680</v>
      </c>
      <c r="D1348" s="122">
        <v>8214</v>
      </c>
      <c r="E1348" s="124">
        <v>6774</v>
      </c>
      <c r="F1348" s="122">
        <v>5588</v>
      </c>
      <c r="G1348" s="128"/>
      <c r="H1348" s="122">
        <v>5623</v>
      </c>
      <c r="I1348" s="123"/>
      <c r="J1348" s="122">
        <v>12085</v>
      </c>
      <c r="K1348" s="122">
        <v>1289</v>
      </c>
      <c r="L1348" s="122">
        <v>1096</v>
      </c>
      <c r="M1348" s="122">
        <v>890</v>
      </c>
      <c r="N1348" s="128"/>
      <c r="O1348" s="122">
        <v>1227</v>
      </c>
      <c r="P1348" s="123"/>
    </row>
    <row r="1349" spans="1:16" s="1" customFormat="1" x14ac:dyDescent="0.25">
      <c r="A1349" s="14"/>
      <c r="B1349" s="121">
        <v>2017</v>
      </c>
      <c r="C1349" s="122">
        <v>59541</v>
      </c>
      <c r="D1349" s="122">
        <v>8116</v>
      </c>
      <c r="E1349" s="122">
        <v>6236</v>
      </c>
      <c r="F1349" s="124">
        <v>5152</v>
      </c>
      <c r="G1349" s="122">
        <v>3578</v>
      </c>
      <c r="H1349" s="122">
        <v>5560</v>
      </c>
      <c r="I1349" s="123"/>
      <c r="J1349" s="122">
        <v>12022</v>
      </c>
      <c r="K1349" s="122">
        <v>1270</v>
      </c>
      <c r="L1349" s="122">
        <v>1097</v>
      </c>
      <c r="M1349" s="124">
        <v>899</v>
      </c>
      <c r="N1349" s="122">
        <v>524</v>
      </c>
      <c r="O1349" s="122">
        <v>1196</v>
      </c>
      <c r="P1349" s="123"/>
    </row>
    <row r="1350" spans="1:16" s="1" customFormat="1" x14ac:dyDescent="0.25">
      <c r="A1350" s="14"/>
      <c r="B1350" s="121">
        <v>2016</v>
      </c>
      <c r="C1350" s="122">
        <v>56904</v>
      </c>
      <c r="D1350" s="122">
        <v>7496</v>
      </c>
      <c r="E1350" s="122">
        <v>5892</v>
      </c>
      <c r="F1350" s="124">
        <v>4804</v>
      </c>
      <c r="G1350" s="122">
        <v>3296</v>
      </c>
      <c r="H1350" s="122">
        <v>5415</v>
      </c>
      <c r="I1350" s="123"/>
      <c r="J1350" s="122">
        <v>11998</v>
      </c>
      <c r="K1350" s="122">
        <v>1312</v>
      </c>
      <c r="L1350" s="122">
        <v>1109</v>
      </c>
      <c r="M1350" s="124">
        <v>927</v>
      </c>
      <c r="N1350" s="122">
        <v>540</v>
      </c>
      <c r="O1350" s="122">
        <v>1240</v>
      </c>
      <c r="P1350" s="123"/>
    </row>
    <row r="1351" spans="1:16" s="1" customFormat="1" x14ac:dyDescent="0.25">
      <c r="A1351" s="14"/>
      <c r="B1351" s="121">
        <v>2015</v>
      </c>
      <c r="C1351" s="122">
        <v>55273</v>
      </c>
      <c r="D1351" s="122">
        <v>7589</v>
      </c>
      <c r="E1351" s="122">
        <v>5975</v>
      </c>
      <c r="F1351" s="122">
        <v>4947</v>
      </c>
      <c r="G1351" s="122">
        <v>3354</v>
      </c>
      <c r="H1351" s="122">
        <v>5621</v>
      </c>
      <c r="I1351" s="123"/>
      <c r="J1351" s="122">
        <v>11990</v>
      </c>
      <c r="K1351" s="122">
        <v>1409</v>
      </c>
      <c r="L1351" s="122">
        <v>1225</v>
      </c>
      <c r="M1351" s="124">
        <v>1005</v>
      </c>
      <c r="N1351" s="122">
        <v>634</v>
      </c>
      <c r="O1351" s="122">
        <v>1267</v>
      </c>
      <c r="P1351" s="123"/>
    </row>
    <row r="1352" spans="1:16" s="1" customFormat="1" x14ac:dyDescent="0.25">
      <c r="A1352" s="14"/>
      <c r="B1352" s="121">
        <v>2014</v>
      </c>
      <c r="C1352" s="122">
        <v>53698</v>
      </c>
      <c r="D1352" s="122">
        <v>7094</v>
      </c>
      <c r="E1352" s="122">
        <v>5508</v>
      </c>
      <c r="F1352" s="122">
        <v>4464</v>
      </c>
      <c r="G1352" s="122">
        <v>3064</v>
      </c>
      <c r="H1352" s="122">
        <v>5789</v>
      </c>
      <c r="I1352" s="123"/>
      <c r="J1352" s="122">
        <v>11929</v>
      </c>
      <c r="K1352" s="122">
        <v>1477</v>
      </c>
      <c r="L1352" s="122">
        <v>1238</v>
      </c>
      <c r="M1352" s="124">
        <v>1038</v>
      </c>
      <c r="N1352" s="122">
        <v>683</v>
      </c>
      <c r="O1352" s="122">
        <v>1360</v>
      </c>
      <c r="P1352" s="123"/>
    </row>
    <row r="1353" spans="1:16" s="1" customFormat="1" x14ac:dyDescent="0.25">
      <c r="A1353" s="28"/>
      <c r="B1353" s="121">
        <v>2013</v>
      </c>
      <c r="C1353" s="122">
        <v>53138</v>
      </c>
      <c r="D1353" s="122">
        <v>7230</v>
      </c>
      <c r="E1353" s="122">
        <v>5561</v>
      </c>
      <c r="F1353" s="122">
        <v>4492</v>
      </c>
      <c r="G1353" s="122">
        <v>3099</v>
      </c>
      <c r="H1353" s="122">
        <v>6299</v>
      </c>
      <c r="I1353" s="123"/>
      <c r="J1353" s="122">
        <v>11775</v>
      </c>
      <c r="K1353" s="122">
        <v>1612</v>
      </c>
      <c r="L1353" s="122">
        <v>1427</v>
      </c>
      <c r="M1353" s="122">
        <v>1200</v>
      </c>
      <c r="N1353" s="122">
        <v>786</v>
      </c>
      <c r="O1353" s="122">
        <v>1303</v>
      </c>
      <c r="P1353" s="123"/>
    </row>
    <row r="1354" spans="1:16" s="1" customFormat="1" x14ac:dyDescent="0.25">
      <c r="A1354" s="14"/>
      <c r="B1354" s="121">
        <v>2012</v>
      </c>
      <c r="C1354" s="122">
        <v>53674</v>
      </c>
      <c r="D1354" s="122">
        <v>5886</v>
      </c>
      <c r="E1354" s="122">
        <v>4374</v>
      </c>
      <c r="F1354" s="122">
        <v>3389</v>
      </c>
      <c r="G1354" s="122">
        <v>2240</v>
      </c>
      <c r="H1354" s="122">
        <v>7769</v>
      </c>
      <c r="I1354" s="123"/>
      <c r="J1354" s="122">
        <v>11888</v>
      </c>
      <c r="K1354" s="122">
        <v>1137</v>
      </c>
      <c r="L1354" s="122">
        <v>971</v>
      </c>
      <c r="M1354" s="122">
        <v>770</v>
      </c>
      <c r="N1354" s="122">
        <v>455</v>
      </c>
      <c r="O1354" s="122">
        <v>1744</v>
      </c>
      <c r="P1354" s="123"/>
    </row>
    <row r="1355" spans="1:16" s="1" customFormat="1" x14ac:dyDescent="0.25">
      <c r="A1355" s="14"/>
      <c r="B1355" s="121">
        <v>2011</v>
      </c>
      <c r="C1355" s="122">
        <v>56583</v>
      </c>
      <c r="D1355" s="122">
        <v>5979</v>
      </c>
      <c r="E1355" s="122">
        <v>4203</v>
      </c>
      <c r="F1355" s="122">
        <v>3142</v>
      </c>
      <c r="G1355" s="122">
        <v>1942</v>
      </c>
      <c r="H1355" s="122">
        <v>8623</v>
      </c>
      <c r="I1355" s="123"/>
      <c r="J1355" s="122">
        <v>12546</v>
      </c>
      <c r="K1355" s="122">
        <v>1357</v>
      </c>
      <c r="L1355" s="122">
        <v>1129</v>
      </c>
      <c r="M1355" s="122">
        <v>857</v>
      </c>
      <c r="N1355" s="122">
        <v>483</v>
      </c>
      <c r="O1355" s="122">
        <v>1758</v>
      </c>
      <c r="P1355" s="123"/>
    </row>
    <row r="1356" spans="1:16" s="1" customFormat="1" x14ac:dyDescent="0.25">
      <c r="A1356" s="14"/>
      <c r="B1356" s="121">
        <v>2010</v>
      </c>
      <c r="C1356" s="122">
        <v>59313</v>
      </c>
      <c r="D1356" s="122">
        <v>5885</v>
      </c>
      <c r="E1356" s="122">
        <v>4241</v>
      </c>
      <c r="F1356" s="122">
        <v>3107</v>
      </c>
      <c r="G1356" s="122">
        <v>1859</v>
      </c>
      <c r="H1356" s="122">
        <v>8847</v>
      </c>
      <c r="I1356" s="123"/>
      <c r="J1356" s="122">
        <v>12612</v>
      </c>
      <c r="K1356" s="122">
        <v>1600</v>
      </c>
      <c r="L1356" s="122">
        <v>1362</v>
      </c>
      <c r="M1356" s="122">
        <v>1051</v>
      </c>
      <c r="N1356" s="122">
        <v>560</v>
      </c>
      <c r="O1356" s="122">
        <v>1436</v>
      </c>
      <c r="P1356" s="123"/>
    </row>
    <row r="1357" spans="1:16" s="1" customFormat="1" x14ac:dyDescent="0.25">
      <c r="A1357" s="14"/>
      <c r="B1357" s="121">
        <v>2009</v>
      </c>
      <c r="C1357" s="122">
        <v>63489</v>
      </c>
      <c r="D1357" s="122">
        <v>6566</v>
      </c>
      <c r="E1357" s="122">
        <v>4635</v>
      </c>
      <c r="F1357" s="122">
        <v>3376</v>
      </c>
      <c r="G1357" s="122">
        <v>1855</v>
      </c>
      <c r="H1357" s="122">
        <v>9836</v>
      </c>
      <c r="I1357" s="123"/>
      <c r="J1357" s="122">
        <v>12399</v>
      </c>
      <c r="K1357" s="122">
        <v>1526</v>
      </c>
      <c r="L1357" s="122">
        <v>1293</v>
      </c>
      <c r="M1357" s="122">
        <v>1033</v>
      </c>
      <c r="N1357" s="122">
        <v>546</v>
      </c>
      <c r="O1357" s="122">
        <v>1450</v>
      </c>
      <c r="P1357" s="123"/>
    </row>
    <row r="1358" spans="1:16" s="1" customFormat="1" x14ac:dyDescent="0.25">
      <c r="A1358" s="14"/>
      <c r="B1358" s="121">
        <v>2008</v>
      </c>
      <c r="C1358" s="122">
        <v>67788</v>
      </c>
      <c r="D1358" s="122">
        <v>8107</v>
      </c>
      <c r="E1358" s="122">
        <v>5841</v>
      </c>
      <c r="F1358" s="122">
        <v>4073</v>
      </c>
      <c r="G1358" s="122">
        <v>2124</v>
      </c>
      <c r="H1358" s="122">
        <v>10729</v>
      </c>
      <c r="I1358" s="123"/>
      <c r="J1358" s="122">
        <v>12070</v>
      </c>
      <c r="K1358" s="122">
        <v>1596</v>
      </c>
      <c r="L1358" s="122">
        <v>1340</v>
      </c>
      <c r="M1358" s="122">
        <v>1107</v>
      </c>
      <c r="N1358" s="122">
        <v>573</v>
      </c>
      <c r="O1358" s="122">
        <v>1178</v>
      </c>
      <c r="P1358" s="123"/>
    </row>
    <row r="1359" spans="1:16" s="1" customFormat="1" x14ac:dyDescent="0.25">
      <c r="A1359" s="14"/>
      <c r="B1359" s="157" t="s">
        <v>3</v>
      </c>
      <c r="C1359" s="114"/>
      <c r="D1359" s="114"/>
      <c r="E1359" s="114"/>
      <c r="F1359" s="114"/>
      <c r="G1359" s="114"/>
      <c r="H1359" s="114"/>
      <c r="I1359" s="114"/>
      <c r="J1359" s="114"/>
      <c r="K1359" s="114"/>
      <c r="L1359" s="114"/>
      <c r="M1359" s="114"/>
      <c r="N1359" s="114"/>
      <c r="O1359" s="114"/>
      <c r="P1359" s="114"/>
    </row>
    <row r="1360" spans="1:16" s="1" customFormat="1" x14ac:dyDescent="0.25">
      <c r="A1360" s="14"/>
      <c r="B1360" s="115" t="s">
        <v>137</v>
      </c>
      <c r="C1360" s="115"/>
      <c r="D1360" s="115"/>
      <c r="E1360" s="115"/>
      <c r="F1360" s="115"/>
      <c r="G1360" s="115"/>
      <c r="H1360" s="115"/>
      <c r="I1360" s="115"/>
      <c r="J1360" s="115"/>
      <c r="K1360" s="115"/>
      <c r="L1360" s="115"/>
      <c r="M1360" s="115"/>
      <c r="N1360" s="115"/>
      <c r="O1360" s="115"/>
      <c r="P1360" s="115"/>
    </row>
    <row r="1361" spans="1:16" s="1" customFormat="1" x14ac:dyDescent="0.25">
      <c r="A1361" s="14"/>
      <c r="B1361" s="118">
        <v>2022</v>
      </c>
      <c r="C1361" s="119">
        <v>59747</v>
      </c>
      <c r="D1361" s="119">
        <v>8816</v>
      </c>
      <c r="E1361" s="125"/>
      <c r="F1361" s="126"/>
      <c r="G1361" s="125"/>
      <c r="H1361" s="119">
        <v>4566</v>
      </c>
      <c r="I1361" s="123" t="s">
        <v>301</v>
      </c>
      <c r="J1361" s="119">
        <v>2378</v>
      </c>
      <c r="K1361" s="119">
        <v>165</v>
      </c>
      <c r="L1361" s="125"/>
      <c r="M1361" s="126"/>
      <c r="N1361" s="125"/>
      <c r="O1361" s="122" t="s">
        <v>159</v>
      </c>
      <c r="P1361" s="120"/>
    </row>
    <row r="1362" spans="1:16" s="1" customFormat="1" x14ac:dyDescent="0.25">
      <c r="A1362" s="14"/>
      <c r="B1362" s="121">
        <v>2021</v>
      </c>
      <c r="C1362" s="122">
        <v>54531</v>
      </c>
      <c r="D1362" s="122">
        <v>6263</v>
      </c>
      <c r="E1362" s="122">
        <v>5057</v>
      </c>
      <c r="F1362" s="127"/>
      <c r="G1362" s="128"/>
      <c r="H1362" s="122">
        <v>4143</v>
      </c>
      <c r="I1362" s="123" t="s">
        <v>300</v>
      </c>
      <c r="J1362" s="122">
        <v>2402</v>
      </c>
      <c r="K1362" s="122">
        <v>123</v>
      </c>
      <c r="L1362" s="122">
        <v>91</v>
      </c>
      <c r="M1362" s="127"/>
      <c r="N1362" s="128"/>
      <c r="O1362" s="122">
        <v>334</v>
      </c>
      <c r="P1362" s="123" t="s">
        <v>300</v>
      </c>
    </row>
    <row r="1363" spans="1:16" s="1" customFormat="1" x14ac:dyDescent="0.25">
      <c r="A1363" s="14"/>
      <c r="B1363" s="121">
        <v>2020</v>
      </c>
      <c r="C1363" s="122">
        <v>53989</v>
      </c>
      <c r="D1363" s="122">
        <v>6014</v>
      </c>
      <c r="E1363" s="122">
        <v>4699</v>
      </c>
      <c r="F1363" s="122">
        <v>3945</v>
      </c>
      <c r="G1363" s="128"/>
      <c r="H1363" s="122">
        <v>5349</v>
      </c>
      <c r="I1363" s="123"/>
      <c r="J1363" s="122">
        <v>3322</v>
      </c>
      <c r="K1363" s="122">
        <v>276</v>
      </c>
      <c r="L1363" s="122">
        <v>129</v>
      </c>
      <c r="M1363" s="122">
        <v>89</v>
      </c>
      <c r="N1363" s="128"/>
      <c r="O1363" s="122">
        <v>929</v>
      </c>
      <c r="P1363" s="123"/>
    </row>
    <row r="1364" spans="1:16" s="1" customFormat="1" x14ac:dyDescent="0.25">
      <c r="A1364" s="14"/>
      <c r="B1364" s="121">
        <v>2019</v>
      </c>
      <c r="C1364" s="122">
        <v>54571</v>
      </c>
      <c r="D1364" s="122">
        <v>7525</v>
      </c>
      <c r="E1364" s="122">
        <v>5931</v>
      </c>
      <c r="F1364" s="122">
        <v>4664</v>
      </c>
      <c r="G1364" s="128"/>
      <c r="H1364" s="122">
        <v>5501</v>
      </c>
      <c r="I1364" s="123"/>
      <c r="J1364" s="122">
        <v>3647</v>
      </c>
      <c r="K1364" s="122">
        <v>389</v>
      </c>
      <c r="L1364" s="122">
        <v>276</v>
      </c>
      <c r="M1364" s="122">
        <v>161</v>
      </c>
      <c r="N1364" s="128"/>
      <c r="O1364" s="122">
        <v>609</v>
      </c>
      <c r="P1364" s="123"/>
    </row>
    <row r="1365" spans="1:16" s="1" customFormat="1" x14ac:dyDescent="0.25">
      <c r="A1365" s="14"/>
      <c r="B1365" s="121">
        <v>2018</v>
      </c>
      <c r="C1365" s="122">
        <v>51901</v>
      </c>
      <c r="D1365" s="122">
        <v>7228</v>
      </c>
      <c r="E1365" s="124">
        <v>5889</v>
      </c>
      <c r="F1365" s="122">
        <v>4822</v>
      </c>
      <c r="G1365" s="128"/>
      <c r="H1365" s="122">
        <v>4938</v>
      </c>
      <c r="I1365" s="123"/>
      <c r="J1365" s="122">
        <v>3855</v>
      </c>
      <c r="K1365" s="122">
        <v>433</v>
      </c>
      <c r="L1365" s="122">
        <v>334</v>
      </c>
      <c r="M1365" s="122">
        <v>262</v>
      </c>
      <c r="N1365" s="128"/>
      <c r="O1365" s="122">
        <v>594</v>
      </c>
      <c r="P1365" s="123"/>
    </row>
    <row r="1366" spans="1:16" s="1" customFormat="1" x14ac:dyDescent="0.25">
      <c r="A1366" s="14"/>
      <c r="B1366" s="121">
        <v>2017</v>
      </c>
      <c r="C1366" s="122">
        <v>49984</v>
      </c>
      <c r="D1366" s="122">
        <v>7172</v>
      </c>
      <c r="E1366" s="122">
        <v>5376</v>
      </c>
      <c r="F1366" s="124">
        <v>4399</v>
      </c>
      <c r="G1366" s="122">
        <v>3044</v>
      </c>
      <c r="H1366" s="122">
        <v>4843</v>
      </c>
      <c r="I1366" s="123"/>
      <c r="J1366" s="122">
        <v>3920</v>
      </c>
      <c r="K1366" s="122">
        <v>432</v>
      </c>
      <c r="L1366" s="122">
        <v>350</v>
      </c>
      <c r="M1366" s="124">
        <v>269</v>
      </c>
      <c r="N1366" s="122">
        <v>108</v>
      </c>
      <c r="O1366" s="122">
        <v>505</v>
      </c>
      <c r="P1366" s="123"/>
    </row>
    <row r="1367" spans="1:16" s="1" customFormat="1" x14ac:dyDescent="0.25">
      <c r="A1367" s="14"/>
      <c r="B1367" s="121">
        <v>2016</v>
      </c>
      <c r="C1367" s="122">
        <v>47510</v>
      </c>
      <c r="D1367" s="122">
        <v>6529</v>
      </c>
      <c r="E1367" s="122">
        <v>5029</v>
      </c>
      <c r="F1367" s="124">
        <v>4052</v>
      </c>
      <c r="G1367" s="122">
        <v>2747</v>
      </c>
      <c r="H1367" s="122">
        <v>4626</v>
      </c>
      <c r="I1367" s="123"/>
      <c r="J1367" s="122">
        <v>3976</v>
      </c>
      <c r="K1367" s="122">
        <v>479</v>
      </c>
      <c r="L1367" s="122">
        <v>380</v>
      </c>
      <c r="M1367" s="124">
        <v>310</v>
      </c>
      <c r="N1367" s="122">
        <v>126</v>
      </c>
      <c r="O1367" s="122">
        <v>481</v>
      </c>
      <c r="P1367" s="123"/>
    </row>
    <row r="1368" spans="1:16" s="1" customFormat="1" x14ac:dyDescent="0.25">
      <c r="A1368" s="14"/>
      <c r="B1368" s="121">
        <v>2015</v>
      </c>
      <c r="C1368" s="122">
        <v>45895</v>
      </c>
      <c r="D1368" s="122">
        <v>6587</v>
      </c>
      <c r="E1368" s="122">
        <v>5068</v>
      </c>
      <c r="F1368" s="122">
        <v>4170</v>
      </c>
      <c r="G1368" s="122">
        <v>2791</v>
      </c>
      <c r="H1368" s="122">
        <v>4708</v>
      </c>
      <c r="I1368" s="123"/>
      <c r="J1368" s="122">
        <v>3988</v>
      </c>
      <c r="K1368" s="122">
        <v>500</v>
      </c>
      <c r="L1368" s="122">
        <v>405</v>
      </c>
      <c r="M1368" s="124">
        <v>331</v>
      </c>
      <c r="N1368" s="122">
        <v>164</v>
      </c>
      <c r="O1368" s="122">
        <v>477</v>
      </c>
      <c r="P1368" s="123"/>
    </row>
    <row r="1369" spans="1:16" s="1" customFormat="1" x14ac:dyDescent="0.25">
      <c r="A1369" s="14"/>
      <c r="B1369" s="121">
        <v>2014</v>
      </c>
      <c r="C1369" s="122">
        <v>44442</v>
      </c>
      <c r="D1369" s="122">
        <v>5996</v>
      </c>
      <c r="E1369" s="122">
        <v>4531</v>
      </c>
      <c r="F1369" s="122">
        <v>3625</v>
      </c>
      <c r="G1369" s="122">
        <v>2447</v>
      </c>
      <c r="H1369" s="122">
        <v>4905</v>
      </c>
      <c r="I1369" s="123"/>
      <c r="J1369" s="122">
        <v>4038</v>
      </c>
      <c r="K1369" s="122">
        <v>502</v>
      </c>
      <c r="L1369" s="122">
        <v>391</v>
      </c>
      <c r="M1369" s="124">
        <v>322</v>
      </c>
      <c r="N1369" s="122">
        <v>191</v>
      </c>
      <c r="O1369" s="122">
        <v>560</v>
      </c>
      <c r="P1369" s="123"/>
    </row>
    <row r="1370" spans="1:16" s="1" customFormat="1" x14ac:dyDescent="0.25">
      <c r="A1370" s="28"/>
      <c r="B1370" s="121">
        <v>2013</v>
      </c>
      <c r="C1370" s="122">
        <v>44061</v>
      </c>
      <c r="D1370" s="122">
        <v>6271</v>
      </c>
      <c r="E1370" s="122">
        <v>4669</v>
      </c>
      <c r="F1370" s="122">
        <v>3725</v>
      </c>
      <c r="G1370" s="122">
        <v>2590</v>
      </c>
      <c r="H1370" s="122">
        <v>5398</v>
      </c>
      <c r="I1370" s="123"/>
      <c r="J1370" s="122">
        <v>3974</v>
      </c>
      <c r="K1370" s="122">
        <v>729</v>
      </c>
      <c r="L1370" s="122">
        <v>624</v>
      </c>
      <c r="M1370" s="122">
        <v>523</v>
      </c>
      <c r="N1370" s="122">
        <v>352</v>
      </c>
      <c r="O1370" s="122">
        <v>456</v>
      </c>
      <c r="P1370" s="123"/>
    </row>
    <row r="1371" spans="1:16" s="1" customFormat="1" x14ac:dyDescent="0.25">
      <c r="A1371" s="14"/>
      <c r="B1371" s="121">
        <v>2012</v>
      </c>
      <c r="C1371" s="122">
        <v>44549</v>
      </c>
      <c r="D1371" s="122">
        <v>5107</v>
      </c>
      <c r="E1371" s="122">
        <v>3657</v>
      </c>
      <c r="F1371" s="122">
        <v>2799</v>
      </c>
      <c r="G1371" s="122">
        <v>1877</v>
      </c>
      <c r="H1371" s="122">
        <v>6765</v>
      </c>
      <c r="I1371" s="123"/>
      <c r="J1371" s="122">
        <v>3964</v>
      </c>
      <c r="K1371" s="122">
        <v>418</v>
      </c>
      <c r="L1371" s="122">
        <v>331</v>
      </c>
      <c r="M1371" s="122">
        <v>256</v>
      </c>
      <c r="N1371" s="122">
        <v>145</v>
      </c>
      <c r="O1371" s="122">
        <v>713</v>
      </c>
      <c r="P1371" s="123"/>
    </row>
    <row r="1372" spans="1:16" s="1" customFormat="1" x14ac:dyDescent="0.25">
      <c r="A1372" s="14"/>
      <c r="B1372" s="121">
        <v>2011</v>
      </c>
      <c r="C1372" s="122">
        <v>47085</v>
      </c>
      <c r="D1372" s="122">
        <v>4992</v>
      </c>
      <c r="E1372" s="122">
        <v>3328</v>
      </c>
      <c r="F1372" s="122">
        <v>2450</v>
      </c>
      <c r="G1372" s="122">
        <v>1540</v>
      </c>
      <c r="H1372" s="122">
        <v>7478</v>
      </c>
      <c r="I1372" s="123"/>
      <c r="J1372" s="122">
        <v>4157</v>
      </c>
      <c r="K1372" s="122">
        <v>440</v>
      </c>
      <c r="L1372" s="122">
        <v>342</v>
      </c>
      <c r="M1372" s="122">
        <v>261</v>
      </c>
      <c r="N1372" s="122">
        <v>141</v>
      </c>
      <c r="O1372" s="122">
        <v>603</v>
      </c>
      <c r="P1372" s="123"/>
    </row>
    <row r="1373" spans="1:16" s="1" customFormat="1" x14ac:dyDescent="0.25">
      <c r="A1373" s="14"/>
      <c r="B1373" s="121">
        <v>2010</v>
      </c>
      <c r="C1373" s="122">
        <v>49879</v>
      </c>
      <c r="D1373" s="122">
        <v>4898</v>
      </c>
      <c r="E1373" s="122">
        <v>3349</v>
      </c>
      <c r="F1373" s="122">
        <v>2384</v>
      </c>
      <c r="G1373" s="122">
        <v>1448</v>
      </c>
      <c r="H1373" s="122">
        <v>7921</v>
      </c>
      <c r="I1373" s="123"/>
      <c r="J1373" s="122">
        <v>4227</v>
      </c>
      <c r="K1373" s="122">
        <v>639</v>
      </c>
      <c r="L1373" s="122">
        <v>512</v>
      </c>
      <c r="M1373" s="122">
        <v>392</v>
      </c>
      <c r="N1373" s="122">
        <v>214</v>
      </c>
      <c r="O1373" s="122">
        <v>523</v>
      </c>
      <c r="P1373" s="123"/>
    </row>
    <row r="1374" spans="1:16" s="1" customFormat="1" x14ac:dyDescent="0.25">
      <c r="A1374" s="14"/>
      <c r="B1374" s="121">
        <v>2009</v>
      </c>
      <c r="C1374" s="122">
        <v>54189</v>
      </c>
      <c r="D1374" s="122">
        <v>5614</v>
      </c>
      <c r="E1374" s="122">
        <v>3772</v>
      </c>
      <c r="F1374" s="122">
        <v>2655</v>
      </c>
      <c r="G1374" s="122">
        <v>1438</v>
      </c>
      <c r="H1374" s="122">
        <v>9023</v>
      </c>
      <c r="I1374" s="123"/>
      <c r="J1374" s="122">
        <v>4199</v>
      </c>
      <c r="K1374" s="122">
        <v>618</v>
      </c>
      <c r="L1374" s="122">
        <v>485</v>
      </c>
      <c r="M1374" s="122">
        <v>379</v>
      </c>
      <c r="N1374" s="122">
        <v>194</v>
      </c>
      <c r="O1374" s="122">
        <v>678</v>
      </c>
      <c r="P1374" s="123"/>
    </row>
    <row r="1375" spans="1:16" s="1" customFormat="1" x14ac:dyDescent="0.25">
      <c r="A1375" s="14"/>
      <c r="B1375" s="121">
        <v>2008</v>
      </c>
      <c r="C1375" s="122">
        <v>58718</v>
      </c>
      <c r="D1375" s="122">
        <v>7087</v>
      </c>
      <c r="E1375" s="122">
        <v>4907</v>
      </c>
      <c r="F1375" s="122">
        <v>3261</v>
      </c>
      <c r="G1375" s="122">
        <v>1662</v>
      </c>
      <c r="H1375" s="122">
        <v>10002</v>
      </c>
      <c r="I1375" s="123"/>
      <c r="J1375" s="122">
        <v>4047</v>
      </c>
      <c r="K1375" s="122">
        <v>619</v>
      </c>
      <c r="L1375" s="122">
        <v>469</v>
      </c>
      <c r="M1375" s="122">
        <v>361</v>
      </c>
      <c r="N1375" s="122">
        <v>172</v>
      </c>
      <c r="O1375" s="122">
        <v>445</v>
      </c>
      <c r="P1375" s="123"/>
    </row>
    <row r="1376" spans="1:16" s="1" customFormat="1" x14ac:dyDescent="0.25">
      <c r="A1376" s="14"/>
      <c r="B1376" s="115" t="s">
        <v>138</v>
      </c>
      <c r="C1376" s="115"/>
      <c r="D1376" s="115"/>
      <c r="E1376" s="115"/>
      <c r="F1376" s="115"/>
      <c r="G1376" s="115"/>
      <c r="H1376" s="115"/>
      <c r="I1376" s="115"/>
      <c r="J1376" s="115"/>
      <c r="K1376" s="115"/>
      <c r="L1376" s="115"/>
      <c r="M1376" s="115"/>
      <c r="N1376" s="115"/>
      <c r="O1376" s="115"/>
      <c r="P1376" s="115"/>
    </row>
    <row r="1377" spans="1:16" s="1" customFormat="1" x14ac:dyDescent="0.25">
      <c r="A1377" s="14"/>
      <c r="B1377" s="118">
        <v>2022</v>
      </c>
      <c r="C1377" s="119">
        <v>10797</v>
      </c>
      <c r="D1377" s="119">
        <v>926</v>
      </c>
      <c r="E1377" s="125"/>
      <c r="F1377" s="126"/>
      <c r="G1377" s="125"/>
      <c r="H1377" s="119">
        <v>651</v>
      </c>
      <c r="I1377" s="123" t="s">
        <v>301</v>
      </c>
      <c r="J1377" s="119">
        <v>8957</v>
      </c>
      <c r="K1377" s="119">
        <v>833</v>
      </c>
      <c r="L1377" s="125"/>
      <c r="M1377" s="126"/>
      <c r="N1377" s="125"/>
      <c r="O1377" s="122" t="s">
        <v>159</v>
      </c>
      <c r="P1377" s="120"/>
    </row>
    <row r="1378" spans="1:16" s="1" customFormat="1" x14ac:dyDescent="0.25">
      <c r="A1378" s="14"/>
      <c r="B1378" s="121">
        <v>2021</v>
      </c>
      <c r="C1378" s="122">
        <v>10582</v>
      </c>
      <c r="D1378" s="122">
        <v>828</v>
      </c>
      <c r="E1378" s="122">
        <v>742</v>
      </c>
      <c r="F1378" s="127"/>
      <c r="G1378" s="128"/>
      <c r="H1378" s="122">
        <v>754</v>
      </c>
      <c r="I1378" s="123" t="s">
        <v>300</v>
      </c>
      <c r="J1378" s="122">
        <v>8779</v>
      </c>
      <c r="K1378" s="122">
        <v>739</v>
      </c>
      <c r="L1378" s="122">
        <v>655</v>
      </c>
      <c r="M1378" s="127"/>
      <c r="N1378" s="128"/>
      <c r="O1378" s="122">
        <v>703</v>
      </c>
      <c r="P1378" s="123" t="s">
        <v>300</v>
      </c>
    </row>
    <row r="1379" spans="1:16" s="1" customFormat="1" x14ac:dyDescent="0.25">
      <c r="A1379" s="14"/>
      <c r="B1379" s="121">
        <v>2020</v>
      </c>
      <c r="C1379" s="122">
        <v>10489</v>
      </c>
      <c r="D1379" s="122">
        <v>962</v>
      </c>
      <c r="E1379" s="122">
        <v>867</v>
      </c>
      <c r="F1379" s="122">
        <v>774</v>
      </c>
      <c r="G1379" s="128"/>
      <c r="H1379" s="122">
        <v>695</v>
      </c>
      <c r="I1379" s="123"/>
      <c r="J1379" s="122">
        <v>8794</v>
      </c>
      <c r="K1379" s="122">
        <v>877</v>
      </c>
      <c r="L1379" s="122">
        <v>769</v>
      </c>
      <c r="M1379" s="122">
        <v>674</v>
      </c>
      <c r="N1379" s="128"/>
      <c r="O1379" s="122">
        <v>738</v>
      </c>
      <c r="P1379" s="123"/>
    </row>
    <row r="1380" spans="1:16" s="1" customFormat="1" x14ac:dyDescent="0.25">
      <c r="A1380" s="14"/>
      <c r="B1380" s="121">
        <v>2019</v>
      </c>
      <c r="C1380" s="122">
        <v>10252</v>
      </c>
      <c r="D1380" s="122">
        <v>1158</v>
      </c>
      <c r="E1380" s="122">
        <v>1054</v>
      </c>
      <c r="F1380" s="122">
        <v>932</v>
      </c>
      <c r="G1380" s="128"/>
      <c r="H1380" s="122">
        <v>774</v>
      </c>
      <c r="I1380" s="123"/>
      <c r="J1380" s="122">
        <v>8663</v>
      </c>
      <c r="K1380" s="122">
        <v>1072</v>
      </c>
      <c r="L1380" s="122">
        <v>948</v>
      </c>
      <c r="M1380" s="122">
        <v>793</v>
      </c>
      <c r="N1380" s="128"/>
      <c r="O1380" s="122">
        <v>789</v>
      </c>
      <c r="P1380" s="123"/>
    </row>
    <row r="1381" spans="1:16" s="1" customFormat="1" x14ac:dyDescent="0.25">
      <c r="A1381" s="14"/>
      <c r="B1381" s="121">
        <v>2018</v>
      </c>
      <c r="C1381" s="122">
        <v>9779</v>
      </c>
      <c r="D1381" s="122">
        <v>986</v>
      </c>
      <c r="E1381" s="124">
        <v>885</v>
      </c>
      <c r="F1381" s="122">
        <v>766</v>
      </c>
      <c r="G1381" s="128"/>
      <c r="H1381" s="122">
        <v>685</v>
      </c>
      <c r="I1381" s="123"/>
      <c r="J1381" s="122">
        <v>8230</v>
      </c>
      <c r="K1381" s="122">
        <v>856</v>
      </c>
      <c r="L1381" s="122">
        <v>762</v>
      </c>
      <c r="M1381" s="122">
        <v>628</v>
      </c>
      <c r="N1381" s="128"/>
      <c r="O1381" s="122">
        <v>633</v>
      </c>
      <c r="P1381" s="123"/>
    </row>
    <row r="1382" spans="1:16" s="1" customFormat="1" x14ac:dyDescent="0.25">
      <c r="A1382" s="14"/>
      <c r="B1382" s="121">
        <v>2017</v>
      </c>
      <c r="C1382" s="122">
        <v>9557</v>
      </c>
      <c r="D1382" s="122">
        <v>944</v>
      </c>
      <c r="E1382" s="122">
        <v>860</v>
      </c>
      <c r="F1382" s="124">
        <v>753</v>
      </c>
      <c r="G1382" s="122">
        <v>534</v>
      </c>
      <c r="H1382" s="122">
        <v>717</v>
      </c>
      <c r="I1382" s="123"/>
      <c r="J1382" s="122">
        <v>8102</v>
      </c>
      <c r="K1382" s="122">
        <v>838</v>
      </c>
      <c r="L1382" s="122">
        <v>747</v>
      </c>
      <c r="M1382" s="124">
        <v>630</v>
      </c>
      <c r="N1382" s="122">
        <v>416</v>
      </c>
      <c r="O1382" s="122">
        <v>691</v>
      </c>
      <c r="P1382" s="123"/>
    </row>
    <row r="1383" spans="1:16" s="1" customFormat="1" x14ac:dyDescent="0.25">
      <c r="A1383" s="14"/>
      <c r="B1383" s="121">
        <v>2016</v>
      </c>
      <c r="C1383" s="122">
        <v>9394</v>
      </c>
      <c r="D1383" s="122">
        <v>967</v>
      </c>
      <c r="E1383" s="122">
        <v>863</v>
      </c>
      <c r="F1383" s="124">
        <v>752</v>
      </c>
      <c r="G1383" s="122">
        <v>549</v>
      </c>
      <c r="H1383" s="122">
        <v>789</v>
      </c>
      <c r="I1383" s="123"/>
      <c r="J1383" s="122">
        <v>8022</v>
      </c>
      <c r="K1383" s="122">
        <v>833</v>
      </c>
      <c r="L1383" s="122">
        <v>729</v>
      </c>
      <c r="M1383" s="124">
        <v>617</v>
      </c>
      <c r="N1383" s="122">
        <v>414</v>
      </c>
      <c r="O1383" s="122">
        <v>759</v>
      </c>
      <c r="P1383" s="123"/>
    </row>
    <row r="1384" spans="1:16" s="1" customFormat="1" x14ac:dyDescent="0.25">
      <c r="A1384" s="14"/>
      <c r="B1384" s="121">
        <v>2015</v>
      </c>
      <c r="C1384" s="122">
        <v>9378</v>
      </c>
      <c r="D1384" s="122">
        <v>1002</v>
      </c>
      <c r="E1384" s="122">
        <v>907</v>
      </c>
      <c r="F1384" s="122">
        <v>777</v>
      </c>
      <c r="G1384" s="122">
        <v>563</v>
      </c>
      <c r="H1384" s="122">
        <v>913</v>
      </c>
      <c r="I1384" s="123"/>
      <c r="J1384" s="122">
        <v>8002</v>
      </c>
      <c r="K1384" s="122">
        <v>909</v>
      </c>
      <c r="L1384" s="122">
        <v>820</v>
      </c>
      <c r="M1384" s="124">
        <v>674</v>
      </c>
      <c r="N1384" s="122">
        <v>470</v>
      </c>
      <c r="O1384" s="122">
        <v>790</v>
      </c>
      <c r="P1384" s="123"/>
    </row>
    <row r="1385" spans="1:16" s="1" customFormat="1" x14ac:dyDescent="0.25">
      <c r="A1385" s="14"/>
      <c r="B1385" s="121">
        <v>2014</v>
      </c>
      <c r="C1385" s="122">
        <v>9256</v>
      </c>
      <c r="D1385" s="122">
        <v>1098</v>
      </c>
      <c r="E1385" s="122">
        <v>977</v>
      </c>
      <c r="F1385" s="122">
        <v>839</v>
      </c>
      <c r="G1385" s="122">
        <v>617</v>
      </c>
      <c r="H1385" s="122">
        <v>884</v>
      </c>
      <c r="I1385" s="123"/>
      <c r="J1385" s="122">
        <v>7891</v>
      </c>
      <c r="K1385" s="122">
        <v>975</v>
      </c>
      <c r="L1385" s="122">
        <v>847</v>
      </c>
      <c r="M1385" s="124">
        <v>716</v>
      </c>
      <c r="N1385" s="122">
        <v>492</v>
      </c>
      <c r="O1385" s="122">
        <v>800</v>
      </c>
      <c r="P1385" s="123"/>
    </row>
    <row r="1386" spans="1:16" s="1" customFormat="1" x14ac:dyDescent="0.25">
      <c r="A1386" s="28"/>
      <c r="B1386" s="121">
        <v>2013</v>
      </c>
      <c r="C1386" s="122">
        <v>9077</v>
      </c>
      <c r="D1386" s="122">
        <v>959</v>
      </c>
      <c r="E1386" s="122">
        <v>892</v>
      </c>
      <c r="F1386" s="122">
        <v>767</v>
      </c>
      <c r="G1386" s="122">
        <v>509</v>
      </c>
      <c r="H1386" s="122">
        <v>901</v>
      </c>
      <c r="I1386" s="123"/>
      <c r="J1386" s="122">
        <v>7801</v>
      </c>
      <c r="K1386" s="122">
        <v>883</v>
      </c>
      <c r="L1386" s="122">
        <v>803</v>
      </c>
      <c r="M1386" s="122">
        <v>677</v>
      </c>
      <c r="N1386" s="122">
        <v>434</v>
      </c>
      <c r="O1386" s="122">
        <v>847</v>
      </c>
      <c r="P1386" s="123"/>
    </row>
    <row r="1387" spans="1:16" s="1" customFormat="1" x14ac:dyDescent="0.25">
      <c r="A1387" s="14"/>
      <c r="B1387" s="121">
        <v>2012</v>
      </c>
      <c r="C1387" s="122">
        <v>9125</v>
      </c>
      <c r="D1387" s="122">
        <v>779</v>
      </c>
      <c r="E1387" s="122">
        <v>717</v>
      </c>
      <c r="F1387" s="122">
        <v>590</v>
      </c>
      <c r="G1387" s="122">
        <v>363</v>
      </c>
      <c r="H1387" s="122">
        <v>1004</v>
      </c>
      <c r="I1387" s="123"/>
      <c r="J1387" s="122">
        <v>7924</v>
      </c>
      <c r="K1387" s="122">
        <v>719</v>
      </c>
      <c r="L1387" s="122">
        <v>640</v>
      </c>
      <c r="M1387" s="122">
        <v>514</v>
      </c>
      <c r="N1387" s="122">
        <v>310</v>
      </c>
      <c r="O1387" s="122">
        <v>1031</v>
      </c>
      <c r="P1387" s="123"/>
    </row>
    <row r="1388" spans="1:16" s="1" customFormat="1" x14ac:dyDescent="0.25">
      <c r="A1388" s="14"/>
      <c r="B1388" s="121">
        <v>2011</v>
      </c>
      <c r="C1388" s="122">
        <v>9498</v>
      </c>
      <c r="D1388" s="122">
        <v>987</v>
      </c>
      <c r="E1388" s="122">
        <v>875</v>
      </c>
      <c r="F1388" s="122">
        <v>692</v>
      </c>
      <c r="G1388" s="122">
        <v>402</v>
      </c>
      <c r="H1388" s="122">
        <v>1145</v>
      </c>
      <c r="I1388" s="123"/>
      <c r="J1388" s="122">
        <v>8389</v>
      </c>
      <c r="K1388" s="122">
        <v>917</v>
      </c>
      <c r="L1388" s="122">
        <v>787</v>
      </c>
      <c r="M1388" s="122">
        <v>596</v>
      </c>
      <c r="N1388" s="122">
        <v>342</v>
      </c>
      <c r="O1388" s="122">
        <v>1155</v>
      </c>
      <c r="P1388" s="123"/>
    </row>
    <row r="1389" spans="1:16" s="1" customFormat="1" x14ac:dyDescent="0.25">
      <c r="A1389" s="14"/>
      <c r="B1389" s="121">
        <v>2010</v>
      </c>
      <c r="C1389" s="122">
        <v>9434</v>
      </c>
      <c r="D1389" s="122">
        <v>987</v>
      </c>
      <c r="E1389" s="122">
        <v>892</v>
      </c>
      <c r="F1389" s="122">
        <v>723</v>
      </c>
      <c r="G1389" s="122">
        <v>411</v>
      </c>
      <c r="H1389" s="122">
        <v>926</v>
      </c>
      <c r="I1389" s="123"/>
      <c r="J1389" s="122">
        <v>8385</v>
      </c>
      <c r="K1389" s="122">
        <v>961</v>
      </c>
      <c r="L1389" s="122">
        <v>850</v>
      </c>
      <c r="M1389" s="122">
        <v>659</v>
      </c>
      <c r="N1389" s="122">
        <v>346</v>
      </c>
      <c r="O1389" s="122">
        <v>913</v>
      </c>
      <c r="P1389" s="123"/>
    </row>
    <row r="1390" spans="1:16" s="1" customFormat="1" x14ac:dyDescent="0.25">
      <c r="A1390" s="14"/>
      <c r="B1390" s="121">
        <v>2009</v>
      </c>
      <c r="C1390" s="122">
        <v>9300</v>
      </c>
      <c r="D1390" s="122">
        <v>952</v>
      </c>
      <c r="E1390" s="122">
        <v>863</v>
      </c>
      <c r="F1390" s="122">
        <v>721</v>
      </c>
      <c r="G1390" s="122">
        <v>417</v>
      </c>
      <c r="H1390" s="122">
        <v>813</v>
      </c>
      <c r="I1390" s="123"/>
      <c r="J1390" s="122">
        <v>8200</v>
      </c>
      <c r="K1390" s="122">
        <v>908</v>
      </c>
      <c r="L1390" s="122">
        <v>808</v>
      </c>
      <c r="M1390" s="122">
        <v>654</v>
      </c>
      <c r="N1390" s="122">
        <v>352</v>
      </c>
      <c r="O1390" s="122">
        <v>772</v>
      </c>
      <c r="P1390" s="123"/>
    </row>
    <row r="1391" spans="1:16" s="1" customFormat="1" x14ac:dyDescent="0.25">
      <c r="A1391" s="14"/>
      <c r="B1391" s="121">
        <v>2008</v>
      </c>
      <c r="C1391" s="122">
        <v>9070</v>
      </c>
      <c r="D1391" s="122">
        <v>1020</v>
      </c>
      <c r="E1391" s="122">
        <v>934</v>
      </c>
      <c r="F1391" s="122">
        <v>812</v>
      </c>
      <c r="G1391" s="122">
        <v>462</v>
      </c>
      <c r="H1391" s="122">
        <v>727</v>
      </c>
      <c r="I1391" s="123"/>
      <c r="J1391" s="122">
        <v>8023</v>
      </c>
      <c r="K1391" s="122">
        <v>977</v>
      </c>
      <c r="L1391" s="122">
        <v>871</v>
      </c>
      <c r="M1391" s="122">
        <v>746</v>
      </c>
      <c r="N1391" s="122">
        <v>401</v>
      </c>
      <c r="O1391" s="122">
        <v>733</v>
      </c>
      <c r="P1391" s="123"/>
    </row>
    <row r="1392" spans="1:16" s="1" customFormat="1" x14ac:dyDescent="0.25">
      <c r="A1392" s="14"/>
      <c r="B1392" s="157" t="s">
        <v>30</v>
      </c>
      <c r="C1392" s="114"/>
      <c r="D1392" s="114"/>
      <c r="E1392" s="114"/>
      <c r="F1392" s="114"/>
      <c r="G1392" s="114"/>
      <c r="H1392" s="114"/>
      <c r="I1392" s="114"/>
      <c r="J1392" s="114"/>
      <c r="K1392" s="114"/>
      <c r="L1392" s="114"/>
      <c r="M1392" s="114"/>
      <c r="N1392" s="114"/>
      <c r="O1392" s="114"/>
      <c r="P1392" s="114"/>
    </row>
    <row r="1393" spans="1:16" s="1" customFormat="1" x14ac:dyDescent="0.25">
      <c r="A1393" s="14"/>
      <c r="B1393" s="115" t="s">
        <v>139</v>
      </c>
      <c r="C1393" s="115"/>
      <c r="D1393" s="115"/>
      <c r="E1393" s="115"/>
      <c r="F1393" s="115"/>
      <c r="G1393" s="115"/>
      <c r="H1393" s="115"/>
      <c r="I1393" s="115"/>
      <c r="J1393" s="115"/>
      <c r="K1393" s="115"/>
      <c r="L1393" s="115"/>
      <c r="M1393" s="115"/>
      <c r="N1393" s="115"/>
      <c r="O1393" s="115"/>
      <c r="P1393" s="115"/>
    </row>
    <row r="1394" spans="1:16" s="1" customFormat="1" x14ac:dyDescent="0.25">
      <c r="A1394" s="14"/>
      <c r="B1394" s="118">
        <v>2022</v>
      </c>
      <c r="C1394" s="119">
        <v>23882</v>
      </c>
      <c r="D1394" s="119">
        <v>3234</v>
      </c>
      <c r="E1394" s="125"/>
      <c r="F1394" s="126"/>
      <c r="G1394" s="125"/>
      <c r="H1394" s="119">
        <v>1743</v>
      </c>
      <c r="I1394" s="123" t="s">
        <v>301</v>
      </c>
      <c r="J1394" s="119">
        <v>3682</v>
      </c>
      <c r="K1394" s="119">
        <v>346</v>
      </c>
      <c r="L1394" s="125"/>
      <c r="M1394" s="126"/>
      <c r="N1394" s="125"/>
      <c r="O1394" s="122" t="s">
        <v>159</v>
      </c>
      <c r="P1394" s="120"/>
    </row>
    <row r="1395" spans="1:16" s="1" customFormat="1" x14ac:dyDescent="0.25">
      <c r="A1395" s="14"/>
      <c r="B1395" s="121">
        <v>2021</v>
      </c>
      <c r="C1395" s="122">
        <v>21922</v>
      </c>
      <c r="D1395" s="122">
        <v>2274</v>
      </c>
      <c r="E1395" s="122">
        <v>1943</v>
      </c>
      <c r="F1395" s="127"/>
      <c r="G1395" s="128"/>
      <c r="H1395" s="122">
        <v>1380</v>
      </c>
      <c r="I1395" s="123" t="s">
        <v>300</v>
      </c>
      <c r="J1395" s="122">
        <v>3580</v>
      </c>
      <c r="K1395" s="122">
        <v>297</v>
      </c>
      <c r="L1395" s="122">
        <v>260</v>
      </c>
      <c r="M1395" s="127"/>
      <c r="N1395" s="128"/>
      <c r="O1395" s="122">
        <v>300</v>
      </c>
      <c r="P1395" s="123" t="s">
        <v>300</v>
      </c>
    </row>
    <row r="1396" spans="1:16" s="1" customFormat="1" x14ac:dyDescent="0.25">
      <c r="A1396" s="14"/>
      <c r="B1396" s="115" t="s">
        <v>140</v>
      </c>
      <c r="C1396" s="115"/>
      <c r="D1396" s="115"/>
      <c r="E1396" s="115"/>
      <c r="F1396" s="115"/>
      <c r="G1396" s="115"/>
      <c r="H1396" s="115"/>
      <c r="I1396" s="115"/>
      <c r="J1396" s="115"/>
      <c r="K1396" s="115"/>
      <c r="L1396" s="115"/>
      <c r="M1396" s="115"/>
      <c r="N1396" s="115"/>
      <c r="O1396" s="115"/>
      <c r="P1396" s="115"/>
    </row>
    <row r="1397" spans="1:16" s="1" customFormat="1" x14ac:dyDescent="0.25">
      <c r="A1397" s="14"/>
      <c r="B1397" s="118">
        <v>2022</v>
      </c>
      <c r="C1397" s="119">
        <v>10282</v>
      </c>
      <c r="D1397" s="119">
        <v>1218</v>
      </c>
      <c r="E1397" s="125"/>
      <c r="F1397" s="126"/>
      <c r="G1397" s="125"/>
      <c r="H1397" s="119">
        <v>736</v>
      </c>
      <c r="I1397" s="123" t="s">
        <v>301</v>
      </c>
      <c r="J1397" s="119">
        <v>1767</v>
      </c>
      <c r="K1397" s="119">
        <v>104</v>
      </c>
      <c r="L1397" s="125"/>
      <c r="M1397" s="126"/>
      <c r="N1397" s="125"/>
      <c r="O1397" s="122" t="s">
        <v>159</v>
      </c>
      <c r="P1397" s="120"/>
    </row>
    <row r="1398" spans="1:16" s="1" customFormat="1" x14ac:dyDescent="0.25">
      <c r="A1398" s="14"/>
      <c r="B1398" s="121">
        <v>2021</v>
      </c>
      <c r="C1398" s="122">
        <v>9619</v>
      </c>
      <c r="D1398" s="122">
        <v>891</v>
      </c>
      <c r="E1398" s="122">
        <v>726</v>
      </c>
      <c r="F1398" s="127"/>
      <c r="G1398" s="128"/>
      <c r="H1398" s="122">
        <v>613</v>
      </c>
      <c r="I1398" s="123" t="s">
        <v>300</v>
      </c>
      <c r="J1398" s="122">
        <v>1749</v>
      </c>
      <c r="K1398" s="122">
        <v>93</v>
      </c>
      <c r="L1398" s="122">
        <v>81</v>
      </c>
      <c r="M1398" s="127"/>
      <c r="N1398" s="128"/>
      <c r="O1398" s="122">
        <v>122</v>
      </c>
      <c r="P1398" s="123" t="s">
        <v>300</v>
      </c>
    </row>
    <row r="1399" spans="1:16" s="1" customFormat="1" x14ac:dyDescent="0.25">
      <c r="A1399" s="14"/>
      <c r="B1399" s="115" t="s">
        <v>320</v>
      </c>
      <c r="C1399" s="115"/>
      <c r="D1399" s="115"/>
      <c r="E1399" s="115"/>
      <c r="F1399" s="115"/>
      <c r="G1399" s="115"/>
      <c r="H1399" s="115"/>
      <c r="I1399" s="115"/>
      <c r="J1399" s="115"/>
      <c r="K1399" s="115"/>
      <c r="L1399" s="115"/>
      <c r="M1399" s="115"/>
      <c r="N1399" s="115"/>
      <c r="O1399" s="115"/>
      <c r="P1399" s="115"/>
    </row>
    <row r="1400" spans="1:16" s="1" customFormat="1" x14ac:dyDescent="0.25">
      <c r="A1400" s="14"/>
      <c r="B1400" s="118">
        <v>2022</v>
      </c>
      <c r="C1400" s="119">
        <v>5308</v>
      </c>
      <c r="D1400" s="119">
        <v>635</v>
      </c>
      <c r="E1400" s="125"/>
      <c r="F1400" s="126"/>
      <c r="G1400" s="125"/>
      <c r="H1400" s="119">
        <v>401</v>
      </c>
      <c r="I1400" s="123" t="s">
        <v>301</v>
      </c>
      <c r="J1400" s="119">
        <v>717</v>
      </c>
      <c r="K1400" s="119">
        <v>55</v>
      </c>
      <c r="L1400" s="125"/>
      <c r="M1400" s="126"/>
      <c r="N1400" s="125"/>
      <c r="O1400" s="122" t="s">
        <v>159</v>
      </c>
      <c r="P1400" s="120"/>
    </row>
    <row r="1401" spans="1:16" s="1" customFormat="1" x14ac:dyDescent="0.25">
      <c r="A1401" s="14"/>
      <c r="B1401" s="121">
        <v>2021</v>
      </c>
      <c r="C1401" s="122">
        <v>4949</v>
      </c>
      <c r="D1401" s="122">
        <v>481</v>
      </c>
      <c r="E1401" s="122">
        <v>400</v>
      </c>
      <c r="F1401" s="127"/>
      <c r="G1401" s="128"/>
      <c r="H1401" s="122">
        <v>339</v>
      </c>
      <c r="I1401" s="123" t="s">
        <v>300</v>
      </c>
      <c r="J1401" s="122">
        <v>723</v>
      </c>
      <c r="K1401" s="122">
        <v>55</v>
      </c>
      <c r="L1401" s="122">
        <v>53</v>
      </c>
      <c r="M1401" s="127"/>
      <c r="N1401" s="128"/>
      <c r="O1401" s="122">
        <v>69</v>
      </c>
      <c r="P1401" s="123" t="s">
        <v>300</v>
      </c>
    </row>
    <row r="1402" spans="1:16" s="1" customFormat="1" x14ac:dyDescent="0.25">
      <c r="A1402" s="14"/>
      <c r="B1402" s="115" t="s">
        <v>319</v>
      </c>
      <c r="C1402" s="115"/>
      <c r="D1402" s="115"/>
      <c r="E1402" s="115"/>
      <c r="F1402" s="115"/>
      <c r="G1402" s="115"/>
      <c r="H1402" s="115"/>
      <c r="I1402" s="115"/>
      <c r="J1402" s="115"/>
      <c r="K1402" s="115"/>
      <c r="L1402" s="115"/>
      <c r="M1402" s="115"/>
      <c r="N1402" s="115"/>
      <c r="O1402" s="115"/>
      <c r="P1402" s="115"/>
    </row>
    <row r="1403" spans="1:16" s="1" customFormat="1" x14ac:dyDescent="0.25">
      <c r="A1403" s="14"/>
      <c r="B1403" s="118">
        <v>2022</v>
      </c>
      <c r="C1403" s="119">
        <v>15189</v>
      </c>
      <c r="D1403" s="119">
        <v>2370</v>
      </c>
      <c r="E1403" s="125"/>
      <c r="F1403" s="126"/>
      <c r="G1403" s="125"/>
      <c r="H1403" s="119">
        <v>1140</v>
      </c>
      <c r="I1403" s="123" t="s">
        <v>301</v>
      </c>
      <c r="J1403" s="119">
        <v>3101</v>
      </c>
      <c r="K1403" s="119">
        <v>315</v>
      </c>
      <c r="L1403" s="125"/>
      <c r="M1403" s="126"/>
      <c r="N1403" s="125"/>
      <c r="O1403" s="122" t="s">
        <v>159</v>
      </c>
      <c r="P1403" s="120"/>
    </row>
    <row r="1404" spans="1:16" s="1" customFormat="1" x14ac:dyDescent="0.25">
      <c r="A1404" s="14"/>
      <c r="B1404" s="121">
        <v>2021</v>
      </c>
      <c r="C1404" s="122">
        <v>13969</v>
      </c>
      <c r="D1404" s="122">
        <v>1755</v>
      </c>
      <c r="E1404" s="122">
        <v>1369</v>
      </c>
      <c r="F1404" s="127"/>
      <c r="G1404" s="128"/>
      <c r="H1404" s="122">
        <v>1354</v>
      </c>
      <c r="I1404" s="123" t="s">
        <v>300</v>
      </c>
      <c r="J1404" s="122">
        <v>3091</v>
      </c>
      <c r="K1404" s="122">
        <v>246</v>
      </c>
      <c r="L1404" s="122">
        <v>200</v>
      </c>
      <c r="M1404" s="127"/>
      <c r="N1404" s="128"/>
      <c r="O1404" s="122">
        <v>356</v>
      </c>
      <c r="P1404" s="123" t="s">
        <v>300</v>
      </c>
    </row>
    <row r="1405" spans="1:16" s="1" customFormat="1" x14ac:dyDescent="0.25">
      <c r="A1405" s="14"/>
      <c r="B1405" s="115" t="s">
        <v>318</v>
      </c>
      <c r="C1405" s="115"/>
      <c r="D1405" s="115"/>
      <c r="E1405" s="115"/>
      <c r="F1405" s="115"/>
      <c r="G1405" s="115"/>
      <c r="H1405" s="115"/>
      <c r="I1405" s="115"/>
      <c r="J1405" s="115"/>
      <c r="K1405" s="115"/>
      <c r="L1405" s="115"/>
      <c r="M1405" s="115"/>
      <c r="N1405" s="115"/>
      <c r="O1405" s="115"/>
      <c r="P1405" s="115"/>
    </row>
    <row r="1406" spans="1:16" s="1" customFormat="1" x14ac:dyDescent="0.25">
      <c r="A1406" s="14"/>
      <c r="B1406" s="118">
        <v>2022</v>
      </c>
      <c r="C1406" s="119">
        <v>5975</v>
      </c>
      <c r="D1406" s="119">
        <v>867</v>
      </c>
      <c r="E1406" s="125"/>
      <c r="F1406" s="126"/>
      <c r="G1406" s="125"/>
      <c r="H1406" s="119">
        <v>452</v>
      </c>
      <c r="I1406" s="123" t="s">
        <v>301</v>
      </c>
      <c r="J1406" s="119">
        <v>711</v>
      </c>
      <c r="K1406" s="119">
        <v>65</v>
      </c>
      <c r="L1406" s="125"/>
      <c r="M1406" s="126"/>
      <c r="N1406" s="125"/>
      <c r="O1406" s="122" t="s">
        <v>159</v>
      </c>
      <c r="P1406" s="120"/>
    </row>
    <row r="1407" spans="1:16" s="1" customFormat="1" x14ac:dyDescent="0.25">
      <c r="A1407" s="14"/>
      <c r="B1407" s="121">
        <v>2021</v>
      </c>
      <c r="C1407" s="122">
        <v>5558</v>
      </c>
      <c r="D1407" s="122">
        <v>691</v>
      </c>
      <c r="E1407" s="122">
        <v>547</v>
      </c>
      <c r="F1407" s="127"/>
      <c r="G1407" s="128"/>
      <c r="H1407" s="122">
        <v>494</v>
      </c>
      <c r="I1407" s="123" t="s">
        <v>300</v>
      </c>
      <c r="J1407" s="122">
        <v>717</v>
      </c>
      <c r="K1407" s="122">
        <v>76</v>
      </c>
      <c r="L1407" s="122">
        <v>68</v>
      </c>
      <c r="M1407" s="127"/>
      <c r="N1407" s="128"/>
      <c r="O1407" s="122">
        <v>91</v>
      </c>
      <c r="P1407" s="123" t="s">
        <v>300</v>
      </c>
    </row>
    <row r="1408" spans="1:16" s="1" customFormat="1" x14ac:dyDescent="0.25">
      <c r="A1408" s="14"/>
      <c r="B1408" s="115" t="s">
        <v>141</v>
      </c>
      <c r="C1408" s="115"/>
      <c r="D1408" s="115"/>
      <c r="E1408" s="115"/>
      <c r="F1408" s="115"/>
      <c r="G1408" s="115"/>
      <c r="H1408" s="115"/>
      <c r="I1408" s="115"/>
      <c r="J1408" s="115"/>
      <c r="K1408" s="115"/>
      <c r="L1408" s="115"/>
      <c r="M1408" s="115"/>
      <c r="N1408" s="115"/>
      <c r="O1408" s="115"/>
      <c r="P1408" s="115"/>
    </row>
    <row r="1409" spans="1:16" s="1" customFormat="1" x14ac:dyDescent="0.25">
      <c r="A1409" s="14"/>
      <c r="B1409" s="118">
        <v>2022</v>
      </c>
      <c r="C1409" s="119">
        <v>2816</v>
      </c>
      <c r="D1409" s="119">
        <v>342</v>
      </c>
      <c r="E1409" s="125"/>
      <c r="F1409" s="126"/>
      <c r="G1409" s="125"/>
      <c r="H1409" s="119">
        <v>221</v>
      </c>
      <c r="I1409" s="123" t="s">
        <v>301</v>
      </c>
      <c r="J1409" s="119">
        <v>394</v>
      </c>
      <c r="K1409" s="119">
        <v>26</v>
      </c>
      <c r="L1409" s="125"/>
      <c r="M1409" s="126"/>
      <c r="N1409" s="125"/>
      <c r="O1409" s="122" t="s">
        <v>159</v>
      </c>
      <c r="P1409" s="120"/>
    </row>
    <row r="1410" spans="1:16" s="1" customFormat="1" x14ac:dyDescent="0.25">
      <c r="A1410" s="14"/>
      <c r="B1410" s="121">
        <v>2021</v>
      </c>
      <c r="C1410" s="122">
        <v>2680</v>
      </c>
      <c r="D1410" s="122">
        <v>243</v>
      </c>
      <c r="E1410" s="122">
        <v>198</v>
      </c>
      <c r="F1410" s="127"/>
      <c r="G1410" s="128"/>
      <c r="H1410" s="122">
        <v>218</v>
      </c>
      <c r="I1410" s="123" t="s">
        <v>300</v>
      </c>
      <c r="J1410" s="122">
        <v>386</v>
      </c>
      <c r="K1410" s="122">
        <v>18</v>
      </c>
      <c r="L1410" s="122">
        <v>16</v>
      </c>
      <c r="M1410" s="127"/>
      <c r="N1410" s="128"/>
      <c r="O1410" s="122">
        <v>25</v>
      </c>
      <c r="P1410" s="123" t="s">
        <v>300</v>
      </c>
    </row>
    <row r="1411" spans="1:16" s="1" customFormat="1" x14ac:dyDescent="0.25">
      <c r="A1411" s="14"/>
      <c r="B1411" s="115" t="s">
        <v>142</v>
      </c>
      <c r="C1411" s="115"/>
      <c r="D1411" s="115"/>
      <c r="E1411" s="115"/>
      <c r="F1411" s="115"/>
      <c r="G1411" s="115"/>
      <c r="H1411" s="115"/>
      <c r="I1411" s="115"/>
      <c r="J1411" s="115"/>
      <c r="K1411" s="115"/>
      <c r="L1411" s="115"/>
      <c r="M1411" s="115"/>
      <c r="N1411" s="115"/>
      <c r="O1411" s="115"/>
      <c r="P1411" s="115"/>
    </row>
    <row r="1412" spans="1:16" s="1" customFormat="1" x14ac:dyDescent="0.25">
      <c r="A1412" s="14"/>
      <c r="B1412" s="118">
        <v>2022</v>
      </c>
      <c r="C1412" s="119">
        <v>4500</v>
      </c>
      <c r="D1412" s="119">
        <v>742</v>
      </c>
      <c r="E1412" s="125"/>
      <c r="F1412" s="126"/>
      <c r="G1412" s="125"/>
      <c r="H1412" s="119">
        <v>340</v>
      </c>
      <c r="I1412" s="123" t="s">
        <v>301</v>
      </c>
      <c r="J1412" s="119">
        <v>484</v>
      </c>
      <c r="K1412" s="119">
        <v>50</v>
      </c>
      <c r="L1412" s="125"/>
      <c r="M1412" s="126"/>
      <c r="N1412" s="125"/>
      <c r="O1412" s="122" t="s">
        <v>159</v>
      </c>
      <c r="P1412" s="120"/>
    </row>
    <row r="1413" spans="1:16" s="1" customFormat="1" x14ac:dyDescent="0.25">
      <c r="A1413" s="14"/>
      <c r="B1413" s="121">
        <v>2021</v>
      </c>
      <c r="C1413" s="122">
        <v>3998</v>
      </c>
      <c r="D1413" s="122">
        <v>462</v>
      </c>
      <c r="E1413" s="122">
        <v>375</v>
      </c>
      <c r="F1413" s="127"/>
      <c r="G1413" s="128"/>
      <c r="H1413" s="122">
        <v>309</v>
      </c>
      <c r="I1413" s="123" t="s">
        <v>300</v>
      </c>
      <c r="J1413" s="122">
        <v>466</v>
      </c>
      <c r="K1413" s="122">
        <v>25</v>
      </c>
      <c r="L1413" s="122">
        <v>23</v>
      </c>
      <c r="M1413" s="127"/>
      <c r="N1413" s="128"/>
      <c r="O1413" s="122">
        <v>41</v>
      </c>
      <c r="P1413" s="123" t="s">
        <v>300</v>
      </c>
    </row>
    <row r="1414" spans="1:16" s="1" customFormat="1" x14ac:dyDescent="0.25">
      <c r="A1414" s="14"/>
      <c r="B1414" s="115" t="s">
        <v>406</v>
      </c>
      <c r="C1414" s="115"/>
      <c r="D1414" s="115"/>
      <c r="E1414" s="115"/>
      <c r="F1414" s="115"/>
      <c r="G1414" s="115"/>
      <c r="H1414" s="115"/>
      <c r="I1414" s="115"/>
      <c r="J1414" s="115"/>
      <c r="K1414" s="115"/>
      <c r="L1414" s="115"/>
      <c r="M1414" s="115"/>
      <c r="N1414" s="115"/>
      <c r="O1414" s="115"/>
      <c r="P1414" s="115"/>
    </row>
    <row r="1415" spans="1:16" s="1" customFormat="1" x14ac:dyDescent="0.25">
      <c r="A1415" s="14"/>
      <c r="B1415" s="118">
        <v>2022</v>
      </c>
      <c r="C1415" s="119">
        <v>1327</v>
      </c>
      <c r="D1415" s="119">
        <v>142</v>
      </c>
      <c r="E1415" s="125"/>
      <c r="F1415" s="126"/>
      <c r="G1415" s="125"/>
      <c r="H1415" s="119">
        <v>91</v>
      </c>
      <c r="I1415" s="123" t="s">
        <v>301</v>
      </c>
      <c r="J1415" s="119">
        <v>168</v>
      </c>
      <c r="K1415" s="119">
        <v>9</v>
      </c>
      <c r="L1415" s="125"/>
      <c r="M1415" s="126"/>
      <c r="N1415" s="125"/>
      <c r="O1415" s="122" t="s">
        <v>159</v>
      </c>
      <c r="P1415" s="120"/>
    </row>
    <row r="1416" spans="1:16" s="1" customFormat="1" x14ac:dyDescent="0.25">
      <c r="A1416" s="14"/>
      <c r="B1416" s="121">
        <v>2021</v>
      </c>
      <c r="C1416" s="122">
        <v>1269</v>
      </c>
      <c r="D1416" s="122">
        <v>134</v>
      </c>
      <c r="E1416" s="122">
        <v>110</v>
      </c>
      <c r="F1416" s="127"/>
      <c r="G1416" s="128"/>
      <c r="H1416" s="122">
        <v>98</v>
      </c>
      <c r="I1416" s="123" t="s">
        <v>300</v>
      </c>
      <c r="J1416" s="122">
        <v>169</v>
      </c>
      <c r="K1416" s="122">
        <v>12</v>
      </c>
      <c r="L1416" s="122">
        <v>10</v>
      </c>
      <c r="M1416" s="127"/>
      <c r="N1416" s="128"/>
      <c r="O1416" s="122">
        <v>12</v>
      </c>
      <c r="P1416" s="123" t="s">
        <v>300</v>
      </c>
    </row>
    <row r="1417" spans="1:16" s="1" customFormat="1" x14ac:dyDescent="0.25">
      <c r="A1417" s="14"/>
      <c r="B1417" s="115" t="s">
        <v>424</v>
      </c>
      <c r="C1417" s="115"/>
      <c r="D1417" s="115"/>
      <c r="E1417" s="115"/>
      <c r="F1417" s="115"/>
      <c r="G1417" s="115"/>
      <c r="H1417" s="115"/>
      <c r="I1417" s="115"/>
      <c r="J1417" s="115"/>
      <c r="K1417" s="115"/>
      <c r="L1417" s="115"/>
      <c r="M1417" s="115"/>
      <c r="N1417" s="115"/>
      <c r="O1417" s="115"/>
      <c r="P1417" s="115"/>
    </row>
    <row r="1418" spans="1:16" s="1" customFormat="1" x14ac:dyDescent="0.25">
      <c r="A1418" s="14"/>
      <c r="B1418" s="118">
        <v>2022</v>
      </c>
      <c r="C1418" s="119">
        <v>1265</v>
      </c>
      <c r="D1418" s="119">
        <v>192</v>
      </c>
      <c r="E1418" s="125"/>
      <c r="F1418" s="126"/>
      <c r="G1418" s="125"/>
      <c r="H1418" s="119">
        <v>93</v>
      </c>
      <c r="I1418" s="123" t="s">
        <v>301</v>
      </c>
      <c r="J1418" s="119">
        <v>311</v>
      </c>
      <c r="K1418" s="119">
        <v>28</v>
      </c>
      <c r="L1418" s="125"/>
      <c r="M1418" s="126"/>
      <c r="N1418" s="125"/>
      <c r="O1418" s="122" t="s">
        <v>159</v>
      </c>
      <c r="P1418" s="120"/>
    </row>
    <row r="1419" spans="1:16" s="1" customFormat="1" x14ac:dyDescent="0.25">
      <c r="A1419" s="14"/>
      <c r="B1419" s="121">
        <v>2021</v>
      </c>
      <c r="C1419" s="122">
        <v>1149</v>
      </c>
      <c r="D1419" s="122">
        <v>160</v>
      </c>
      <c r="E1419" s="122">
        <v>131</v>
      </c>
      <c r="F1419" s="127"/>
      <c r="G1419" s="128"/>
      <c r="H1419" s="122">
        <v>92</v>
      </c>
      <c r="I1419" s="123" t="s">
        <v>300</v>
      </c>
      <c r="J1419" s="122">
        <v>300</v>
      </c>
      <c r="K1419" s="122">
        <v>40</v>
      </c>
      <c r="L1419" s="122">
        <v>35</v>
      </c>
      <c r="M1419" s="127"/>
      <c r="N1419" s="128"/>
      <c r="O1419" s="122">
        <v>21</v>
      </c>
      <c r="P1419" s="123" t="s">
        <v>300</v>
      </c>
    </row>
    <row r="1420" spans="1:16" s="1" customFormat="1" x14ac:dyDescent="0.25">
      <c r="A1420" s="14"/>
      <c r="B1420" s="113" t="s">
        <v>30</v>
      </c>
      <c r="C1420" s="113"/>
      <c r="D1420" s="113"/>
      <c r="E1420" s="113"/>
      <c r="F1420" s="113"/>
      <c r="G1420" s="113"/>
      <c r="H1420" s="113"/>
      <c r="I1420" s="113"/>
      <c r="J1420" s="113"/>
      <c r="K1420" s="113"/>
      <c r="L1420" s="113"/>
      <c r="M1420" s="113"/>
      <c r="N1420" s="113"/>
      <c r="O1420" s="113"/>
      <c r="P1420" s="113"/>
    </row>
    <row r="1421" spans="1:16" s="1" customFormat="1" x14ac:dyDescent="0.25">
      <c r="A1421" s="14"/>
      <c r="B1421" s="157" t="s">
        <v>143</v>
      </c>
      <c r="C1421" s="114"/>
      <c r="D1421" s="114"/>
      <c r="E1421" s="114"/>
      <c r="F1421" s="114"/>
      <c r="G1421" s="114"/>
      <c r="H1421" s="114"/>
      <c r="I1421" s="114"/>
      <c r="J1421" s="114"/>
      <c r="K1421" s="114"/>
      <c r="L1421" s="114"/>
      <c r="M1421" s="114"/>
      <c r="N1421" s="114"/>
      <c r="O1421" s="114"/>
      <c r="P1421" s="114"/>
    </row>
    <row r="1422" spans="1:16" s="1" customFormat="1" x14ac:dyDescent="0.25">
      <c r="A1422" s="14"/>
      <c r="B1422" s="115" t="s">
        <v>217</v>
      </c>
      <c r="C1422" s="115"/>
      <c r="D1422" s="115"/>
      <c r="E1422" s="115"/>
      <c r="F1422" s="115"/>
      <c r="G1422" s="115"/>
      <c r="H1422" s="115"/>
      <c r="I1422" s="115"/>
      <c r="J1422" s="115"/>
      <c r="K1422" s="115"/>
      <c r="L1422" s="115"/>
      <c r="M1422" s="115"/>
      <c r="N1422" s="115"/>
      <c r="O1422" s="115"/>
      <c r="P1422" s="115"/>
    </row>
    <row r="1423" spans="1:16" s="1" customFormat="1" x14ac:dyDescent="0.25">
      <c r="A1423" s="14"/>
      <c r="B1423" s="118">
        <v>2022</v>
      </c>
      <c r="C1423" s="119">
        <v>489310</v>
      </c>
      <c r="D1423" s="119">
        <v>73058</v>
      </c>
      <c r="E1423" s="125"/>
      <c r="F1423" s="126"/>
      <c r="G1423" s="125"/>
      <c r="H1423" s="119">
        <v>49295</v>
      </c>
      <c r="I1423" s="123" t="s">
        <v>301</v>
      </c>
      <c r="J1423" s="119">
        <v>140018</v>
      </c>
      <c r="K1423" s="119">
        <v>11919</v>
      </c>
      <c r="L1423" s="125"/>
      <c r="M1423" s="126"/>
      <c r="N1423" s="125"/>
      <c r="O1423" s="122" t="s">
        <v>159</v>
      </c>
      <c r="P1423" s="120"/>
    </row>
    <row r="1424" spans="1:16" s="1" customFormat="1" x14ac:dyDescent="0.25">
      <c r="A1424" s="14"/>
      <c r="B1424" s="121">
        <v>2021</v>
      </c>
      <c r="C1424" s="122">
        <v>462121</v>
      </c>
      <c r="D1424" s="122">
        <v>58521</v>
      </c>
      <c r="E1424" s="122">
        <v>45365</v>
      </c>
      <c r="F1424" s="127"/>
      <c r="G1424" s="128"/>
      <c r="H1424" s="122">
        <v>44565</v>
      </c>
      <c r="I1424" s="123" t="s">
        <v>300</v>
      </c>
      <c r="J1424" s="122">
        <v>135682</v>
      </c>
      <c r="K1424" s="122">
        <v>11187</v>
      </c>
      <c r="L1424" s="122">
        <v>10032</v>
      </c>
      <c r="M1424" s="127"/>
      <c r="N1424" s="128"/>
      <c r="O1424" s="122">
        <v>8920</v>
      </c>
      <c r="P1424" s="123" t="s">
        <v>300</v>
      </c>
    </row>
    <row r="1425" spans="1:16" s="1" customFormat="1" x14ac:dyDescent="0.25">
      <c r="A1425" s="14"/>
      <c r="B1425" s="157" t="s">
        <v>3</v>
      </c>
      <c r="C1425" s="114"/>
      <c r="D1425" s="114"/>
      <c r="E1425" s="114"/>
      <c r="F1425" s="114"/>
      <c r="G1425" s="114"/>
      <c r="H1425" s="114"/>
      <c r="I1425" s="114"/>
      <c r="J1425" s="114"/>
      <c r="K1425" s="114"/>
      <c r="L1425" s="114"/>
      <c r="M1425" s="114"/>
      <c r="N1425" s="114"/>
      <c r="O1425" s="114"/>
      <c r="P1425" s="114"/>
    </row>
    <row r="1426" spans="1:16" s="1" customFormat="1" x14ac:dyDescent="0.25">
      <c r="A1426" s="14"/>
      <c r="B1426" s="115" t="s">
        <v>144</v>
      </c>
      <c r="C1426" s="115"/>
      <c r="D1426" s="115"/>
      <c r="E1426" s="115"/>
      <c r="F1426" s="115"/>
      <c r="G1426" s="115"/>
      <c r="H1426" s="115"/>
      <c r="I1426" s="115"/>
      <c r="J1426" s="115"/>
      <c r="K1426" s="115"/>
      <c r="L1426" s="115"/>
      <c r="M1426" s="115"/>
      <c r="N1426" s="115"/>
      <c r="O1426" s="115"/>
      <c r="P1426" s="115"/>
    </row>
    <row r="1427" spans="1:16" s="1" customFormat="1" x14ac:dyDescent="0.25">
      <c r="A1427" s="14"/>
      <c r="B1427" s="118">
        <v>2022</v>
      </c>
      <c r="C1427" s="119">
        <v>324285</v>
      </c>
      <c r="D1427" s="119">
        <v>59956</v>
      </c>
      <c r="E1427" s="125"/>
      <c r="F1427" s="126"/>
      <c r="G1427" s="125"/>
      <c r="H1427" s="119">
        <v>42709</v>
      </c>
      <c r="I1427" s="123" t="s">
        <v>301</v>
      </c>
      <c r="J1427" s="119">
        <v>12428</v>
      </c>
      <c r="K1427" s="119">
        <v>922</v>
      </c>
      <c r="L1427" s="125"/>
      <c r="M1427" s="126"/>
      <c r="N1427" s="125"/>
      <c r="O1427" s="122" t="s">
        <v>159</v>
      </c>
      <c r="P1427" s="120"/>
    </row>
    <row r="1428" spans="1:16" s="1" customFormat="1" x14ac:dyDescent="0.25">
      <c r="A1428" s="14"/>
      <c r="B1428" s="121">
        <v>2021</v>
      </c>
      <c r="C1428" s="122">
        <v>303125</v>
      </c>
      <c r="D1428" s="122">
        <v>45767</v>
      </c>
      <c r="E1428" s="122">
        <v>33533</v>
      </c>
      <c r="F1428" s="127"/>
      <c r="G1428" s="128"/>
      <c r="H1428" s="122">
        <v>36914</v>
      </c>
      <c r="I1428" s="123" t="s">
        <v>300</v>
      </c>
      <c r="J1428" s="122">
        <v>12786</v>
      </c>
      <c r="K1428" s="122">
        <v>778</v>
      </c>
      <c r="L1428" s="122">
        <v>570</v>
      </c>
      <c r="M1428" s="127"/>
      <c r="N1428" s="128"/>
      <c r="O1428" s="122">
        <v>1905</v>
      </c>
      <c r="P1428" s="123" t="s">
        <v>300</v>
      </c>
    </row>
    <row r="1429" spans="1:16" s="1" customFormat="1" x14ac:dyDescent="0.25">
      <c r="A1429" s="14"/>
      <c r="B1429" s="115" t="s">
        <v>145</v>
      </c>
      <c r="C1429" s="115"/>
      <c r="D1429" s="115"/>
      <c r="E1429" s="115"/>
      <c r="F1429" s="115"/>
      <c r="G1429" s="115"/>
      <c r="H1429" s="115"/>
      <c r="I1429" s="115"/>
      <c r="J1429" s="115"/>
      <c r="K1429" s="115"/>
      <c r="L1429" s="115"/>
      <c r="M1429" s="115"/>
      <c r="N1429" s="115"/>
      <c r="O1429" s="115"/>
      <c r="P1429" s="115"/>
    </row>
    <row r="1430" spans="1:16" s="1" customFormat="1" x14ac:dyDescent="0.25">
      <c r="A1430" s="14"/>
      <c r="B1430" s="118">
        <v>2022</v>
      </c>
      <c r="C1430" s="119">
        <v>165025</v>
      </c>
      <c r="D1430" s="119">
        <v>13102</v>
      </c>
      <c r="E1430" s="125"/>
      <c r="F1430" s="126"/>
      <c r="G1430" s="125"/>
      <c r="H1430" s="119">
        <v>6586</v>
      </c>
      <c r="I1430" s="123" t="s">
        <v>301</v>
      </c>
      <c r="J1430" s="119">
        <v>127590</v>
      </c>
      <c r="K1430" s="119">
        <v>10997</v>
      </c>
      <c r="L1430" s="125"/>
      <c r="M1430" s="126"/>
      <c r="N1430" s="125"/>
      <c r="O1430" s="122" t="s">
        <v>159</v>
      </c>
      <c r="P1430" s="120"/>
    </row>
    <row r="1431" spans="1:16" s="1" customFormat="1" x14ac:dyDescent="0.25">
      <c r="A1431" s="14"/>
      <c r="B1431" s="121">
        <v>2021</v>
      </c>
      <c r="C1431" s="122">
        <v>158996</v>
      </c>
      <c r="D1431" s="122">
        <v>12754</v>
      </c>
      <c r="E1431" s="122">
        <v>11832</v>
      </c>
      <c r="F1431" s="127"/>
      <c r="G1431" s="128"/>
      <c r="H1431" s="122">
        <v>7651</v>
      </c>
      <c r="I1431" s="123" t="s">
        <v>300</v>
      </c>
      <c r="J1431" s="122">
        <v>122896</v>
      </c>
      <c r="K1431" s="122">
        <v>10409</v>
      </c>
      <c r="L1431" s="122">
        <v>9462</v>
      </c>
      <c r="M1431" s="127"/>
      <c r="N1431" s="128"/>
      <c r="O1431" s="122">
        <v>7015</v>
      </c>
      <c r="P1431" s="123" t="s">
        <v>300</v>
      </c>
    </row>
    <row r="1432" spans="1:16" s="1" customFormat="1" x14ac:dyDescent="0.25">
      <c r="A1432" s="14"/>
      <c r="B1432" s="157" t="s">
        <v>146</v>
      </c>
      <c r="C1432" s="114"/>
      <c r="D1432" s="114"/>
      <c r="E1432" s="114"/>
      <c r="F1432" s="114"/>
      <c r="G1432" s="114"/>
      <c r="H1432" s="114"/>
      <c r="I1432" s="114"/>
      <c r="J1432" s="114"/>
      <c r="K1432" s="114"/>
      <c r="L1432" s="114"/>
      <c r="M1432" s="114"/>
      <c r="N1432" s="114"/>
      <c r="O1432" s="114"/>
      <c r="P1432" s="114"/>
    </row>
    <row r="1433" spans="1:16" s="1" customFormat="1" x14ac:dyDescent="0.25">
      <c r="A1433" s="14"/>
      <c r="B1433" s="115" t="s">
        <v>218</v>
      </c>
      <c r="C1433" s="115"/>
      <c r="D1433" s="115"/>
      <c r="E1433" s="115"/>
      <c r="F1433" s="115"/>
      <c r="G1433" s="115"/>
      <c r="H1433" s="115"/>
      <c r="I1433" s="115"/>
      <c r="J1433" s="115"/>
      <c r="K1433" s="115"/>
      <c r="L1433" s="115"/>
      <c r="M1433" s="115"/>
      <c r="N1433" s="115"/>
      <c r="O1433" s="115"/>
      <c r="P1433" s="115"/>
    </row>
    <row r="1434" spans="1:16" s="1" customFormat="1" x14ac:dyDescent="0.25">
      <c r="A1434" s="14"/>
      <c r="B1434" s="118">
        <v>2022</v>
      </c>
      <c r="C1434" s="119">
        <v>215268</v>
      </c>
      <c r="D1434" s="119">
        <v>29290</v>
      </c>
      <c r="E1434" s="125"/>
      <c r="F1434" s="126"/>
      <c r="G1434" s="125"/>
      <c r="H1434" s="119">
        <v>21760</v>
      </c>
      <c r="I1434" s="123" t="s">
        <v>301</v>
      </c>
      <c r="J1434" s="119">
        <v>59969</v>
      </c>
      <c r="K1434" s="119">
        <v>4508</v>
      </c>
      <c r="L1434" s="125"/>
      <c r="M1434" s="126"/>
      <c r="N1434" s="125"/>
      <c r="O1434" s="122" t="s">
        <v>159</v>
      </c>
      <c r="P1434" s="120"/>
    </row>
    <row r="1435" spans="1:16" s="1" customFormat="1" x14ac:dyDescent="0.25">
      <c r="A1435" s="14"/>
      <c r="B1435" s="121">
        <v>2021</v>
      </c>
      <c r="C1435" s="122">
        <v>205564</v>
      </c>
      <c r="D1435" s="122">
        <v>24857</v>
      </c>
      <c r="E1435" s="122">
        <v>18699</v>
      </c>
      <c r="F1435" s="127"/>
      <c r="G1435" s="128"/>
      <c r="H1435" s="122">
        <v>19842</v>
      </c>
      <c r="I1435" s="123" t="s">
        <v>300</v>
      </c>
      <c r="J1435" s="122">
        <v>58600</v>
      </c>
      <c r="K1435" s="122">
        <v>4321</v>
      </c>
      <c r="L1435" s="122">
        <v>3838</v>
      </c>
      <c r="M1435" s="127"/>
      <c r="N1435" s="128"/>
      <c r="O1435" s="122">
        <v>3731</v>
      </c>
      <c r="P1435" s="123" t="s">
        <v>300</v>
      </c>
    </row>
    <row r="1436" spans="1:16" s="1" customFormat="1" x14ac:dyDescent="0.25">
      <c r="A1436" s="14"/>
      <c r="B1436" s="157" t="s">
        <v>3</v>
      </c>
      <c r="C1436" s="114"/>
      <c r="D1436" s="114"/>
      <c r="E1436" s="114"/>
      <c r="F1436" s="114"/>
      <c r="G1436" s="114"/>
      <c r="H1436" s="114"/>
      <c r="I1436" s="114"/>
      <c r="J1436" s="114"/>
      <c r="K1436" s="114"/>
      <c r="L1436" s="114"/>
      <c r="M1436" s="114"/>
      <c r="N1436" s="114"/>
      <c r="O1436" s="114"/>
      <c r="P1436" s="114"/>
    </row>
    <row r="1437" spans="1:16" s="1" customFormat="1" x14ac:dyDescent="0.25">
      <c r="A1437" s="14"/>
      <c r="B1437" s="115" t="s">
        <v>147</v>
      </c>
      <c r="C1437" s="115"/>
      <c r="D1437" s="115"/>
      <c r="E1437" s="115"/>
      <c r="F1437" s="115"/>
      <c r="G1437" s="115"/>
      <c r="H1437" s="115"/>
      <c r="I1437" s="115"/>
      <c r="J1437" s="115"/>
      <c r="K1437" s="115"/>
      <c r="L1437" s="115"/>
      <c r="M1437" s="115"/>
      <c r="N1437" s="115"/>
      <c r="O1437" s="115"/>
      <c r="P1437" s="115"/>
    </row>
    <row r="1438" spans="1:16" s="1" customFormat="1" x14ac:dyDescent="0.25">
      <c r="A1438" s="14"/>
      <c r="B1438" s="118">
        <v>2022</v>
      </c>
      <c r="C1438" s="119">
        <v>147169</v>
      </c>
      <c r="D1438" s="119">
        <v>24570</v>
      </c>
      <c r="E1438" s="125"/>
      <c r="F1438" s="126"/>
      <c r="G1438" s="125"/>
      <c r="H1438" s="119">
        <v>19437</v>
      </c>
      <c r="I1438" s="123" t="s">
        <v>301</v>
      </c>
      <c r="J1438" s="119">
        <v>6899</v>
      </c>
      <c r="K1438" s="119">
        <v>485</v>
      </c>
      <c r="L1438" s="125"/>
      <c r="M1438" s="126"/>
      <c r="N1438" s="125"/>
      <c r="O1438" s="122" t="s">
        <v>159</v>
      </c>
      <c r="P1438" s="120"/>
    </row>
    <row r="1439" spans="1:16" s="1" customFormat="1" x14ac:dyDescent="0.25">
      <c r="A1439" s="14"/>
      <c r="B1439" s="121">
        <v>2021</v>
      </c>
      <c r="C1439" s="122">
        <v>139486</v>
      </c>
      <c r="D1439" s="122">
        <v>20243</v>
      </c>
      <c r="E1439" s="122">
        <v>14412</v>
      </c>
      <c r="F1439" s="127"/>
      <c r="G1439" s="128"/>
      <c r="H1439" s="122">
        <v>16895</v>
      </c>
      <c r="I1439" s="123" t="s">
        <v>300</v>
      </c>
      <c r="J1439" s="122">
        <v>7163</v>
      </c>
      <c r="K1439" s="122">
        <v>414</v>
      </c>
      <c r="L1439" s="122">
        <v>295</v>
      </c>
      <c r="M1439" s="127"/>
      <c r="N1439" s="128"/>
      <c r="O1439" s="122">
        <v>1075</v>
      </c>
      <c r="P1439" s="123" t="s">
        <v>300</v>
      </c>
    </row>
    <row r="1440" spans="1:16" s="1" customFormat="1" x14ac:dyDescent="0.25">
      <c r="A1440" s="14"/>
      <c r="B1440" s="115" t="s">
        <v>148</v>
      </c>
      <c r="C1440" s="115"/>
      <c r="D1440" s="115"/>
      <c r="E1440" s="115"/>
      <c r="F1440" s="115"/>
      <c r="G1440" s="115"/>
      <c r="H1440" s="115"/>
      <c r="I1440" s="115"/>
      <c r="J1440" s="115"/>
      <c r="K1440" s="115"/>
      <c r="L1440" s="115"/>
      <c r="M1440" s="115"/>
      <c r="N1440" s="115"/>
      <c r="O1440" s="115"/>
      <c r="P1440" s="115"/>
    </row>
    <row r="1441" spans="1:16" s="1" customFormat="1" x14ac:dyDescent="0.25">
      <c r="A1441" s="14"/>
      <c r="B1441" s="118">
        <v>2022</v>
      </c>
      <c r="C1441" s="119">
        <v>68099</v>
      </c>
      <c r="D1441" s="119">
        <v>4720</v>
      </c>
      <c r="E1441" s="125"/>
      <c r="F1441" s="126"/>
      <c r="G1441" s="125"/>
      <c r="H1441" s="119">
        <v>2323</v>
      </c>
      <c r="I1441" s="123" t="s">
        <v>301</v>
      </c>
      <c r="J1441" s="119">
        <v>53070</v>
      </c>
      <c r="K1441" s="119">
        <v>4023</v>
      </c>
      <c r="L1441" s="125"/>
      <c r="M1441" s="126"/>
      <c r="N1441" s="125"/>
      <c r="O1441" s="122" t="s">
        <v>159</v>
      </c>
      <c r="P1441" s="120"/>
    </row>
    <row r="1442" spans="1:16" s="1" customFormat="1" x14ac:dyDescent="0.25">
      <c r="A1442" s="14"/>
      <c r="B1442" s="121">
        <v>2021</v>
      </c>
      <c r="C1442" s="122">
        <v>66078</v>
      </c>
      <c r="D1442" s="122">
        <v>4614</v>
      </c>
      <c r="E1442" s="122">
        <v>4287</v>
      </c>
      <c r="F1442" s="127"/>
      <c r="G1442" s="128"/>
      <c r="H1442" s="122">
        <v>2947</v>
      </c>
      <c r="I1442" s="123" t="s">
        <v>300</v>
      </c>
      <c r="J1442" s="122">
        <v>51437</v>
      </c>
      <c r="K1442" s="122">
        <v>3907</v>
      </c>
      <c r="L1442" s="122">
        <v>3543</v>
      </c>
      <c r="M1442" s="127"/>
      <c r="N1442" s="128"/>
      <c r="O1442" s="122">
        <v>2656</v>
      </c>
      <c r="P1442" s="123" t="s">
        <v>300</v>
      </c>
    </row>
    <row r="1443" spans="1:16" s="1" customFormat="1" x14ac:dyDescent="0.25">
      <c r="A1443" s="14"/>
      <c r="B1443" s="157" t="s">
        <v>369</v>
      </c>
      <c r="C1443" s="114"/>
      <c r="D1443" s="114"/>
      <c r="E1443" s="114"/>
      <c r="F1443" s="114"/>
      <c r="G1443" s="114"/>
      <c r="H1443" s="114"/>
      <c r="I1443" s="114"/>
      <c r="J1443" s="114"/>
      <c r="K1443" s="114"/>
      <c r="L1443" s="114"/>
      <c r="M1443" s="114"/>
      <c r="N1443" s="114"/>
      <c r="O1443" s="114"/>
      <c r="P1443" s="114"/>
    </row>
    <row r="1444" spans="1:16" s="1" customFormat="1" x14ac:dyDescent="0.25">
      <c r="A1444" s="14"/>
      <c r="B1444" s="115" t="s">
        <v>370</v>
      </c>
      <c r="C1444" s="115"/>
      <c r="D1444" s="115"/>
      <c r="E1444" s="115"/>
      <c r="F1444" s="115"/>
      <c r="G1444" s="115"/>
      <c r="H1444" s="115"/>
      <c r="I1444" s="115"/>
      <c r="J1444" s="115"/>
      <c r="K1444" s="115"/>
      <c r="L1444" s="115"/>
      <c r="M1444" s="115"/>
      <c r="N1444" s="115"/>
      <c r="O1444" s="115"/>
      <c r="P1444" s="115"/>
    </row>
    <row r="1445" spans="1:16" s="1" customFormat="1" x14ac:dyDescent="0.25">
      <c r="A1445" s="14"/>
      <c r="B1445" s="118">
        <v>2022</v>
      </c>
      <c r="C1445" s="119">
        <v>102444</v>
      </c>
      <c r="D1445" s="119">
        <v>14418</v>
      </c>
      <c r="E1445" s="125"/>
      <c r="F1445" s="126"/>
      <c r="G1445" s="125"/>
      <c r="H1445" s="119">
        <v>10215</v>
      </c>
      <c r="I1445" s="123" t="s">
        <v>301</v>
      </c>
      <c r="J1445" s="119">
        <v>30044</v>
      </c>
      <c r="K1445" s="119">
        <v>2531</v>
      </c>
      <c r="L1445" s="125"/>
      <c r="M1445" s="126"/>
      <c r="N1445" s="125"/>
      <c r="O1445" s="122" t="s">
        <v>159</v>
      </c>
      <c r="P1445" s="120"/>
    </row>
    <row r="1446" spans="1:16" s="1" customFormat="1" x14ac:dyDescent="0.25">
      <c r="A1446" s="14"/>
      <c r="B1446" s="121">
        <v>2021</v>
      </c>
      <c r="C1446" s="122">
        <v>96794</v>
      </c>
      <c r="D1446" s="122">
        <v>12143</v>
      </c>
      <c r="E1446" s="122">
        <v>9339</v>
      </c>
      <c r="F1446" s="127"/>
      <c r="G1446" s="128"/>
      <c r="H1446" s="122">
        <v>9433</v>
      </c>
      <c r="I1446" s="123" t="s">
        <v>300</v>
      </c>
      <c r="J1446" s="122">
        <v>29133</v>
      </c>
      <c r="K1446" s="122">
        <v>2297</v>
      </c>
      <c r="L1446" s="122">
        <v>2037</v>
      </c>
      <c r="M1446" s="127"/>
      <c r="N1446" s="128"/>
      <c r="O1446" s="122">
        <v>2010</v>
      </c>
      <c r="P1446" s="123" t="s">
        <v>300</v>
      </c>
    </row>
    <row r="1447" spans="1:16" s="1" customFormat="1" x14ac:dyDescent="0.25">
      <c r="A1447" s="14"/>
      <c r="B1447" s="157" t="s">
        <v>3</v>
      </c>
      <c r="C1447" s="114"/>
      <c r="D1447" s="114"/>
      <c r="E1447" s="114"/>
      <c r="F1447" s="114"/>
      <c r="G1447" s="114"/>
      <c r="H1447" s="114"/>
      <c r="I1447" s="114"/>
      <c r="J1447" s="114"/>
      <c r="K1447" s="114"/>
      <c r="L1447" s="114"/>
      <c r="M1447" s="114"/>
      <c r="N1447" s="114"/>
      <c r="O1447" s="114"/>
      <c r="P1447" s="114"/>
    </row>
    <row r="1448" spans="1:16" s="1" customFormat="1" x14ac:dyDescent="0.25">
      <c r="A1448" s="14"/>
      <c r="B1448" s="115" t="s">
        <v>371</v>
      </c>
      <c r="C1448" s="115"/>
      <c r="D1448" s="115"/>
      <c r="E1448" s="115"/>
      <c r="F1448" s="115"/>
      <c r="G1448" s="115"/>
      <c r="H1448" s="115"/>
      <c r="I1448" s="115"/>
      <c r="J1448" s="115"/>
      <c r="K1448" s="115"/>
      <c r="L1448" s="115"/>
      <c r="M1448" s="115"/>
      <c r="N1448" s="115"/>
      <c r="O1448" s="115"/>
      <c r="P1448" s="115"/>
    </row>
    <row r="1449" spans="1:16" s="1" customFormat="1" x14ac:dyDescent="0.25">
      <c r="A1449" s="14"/>
      <c r="B1449" s="118">
        <v>2022</v>
      </c>
      <c r="C1449" s="119">
        <v>68847</v>
      </c>
      <c r="D1449" s="119">
        <v>11816</v>
      </c>
      <c r="E1449" s="125"/>
      <c r="F1449" s="126"/>
      <c r="G1449" s="125"/>
      <c r="H1449" s="119">
        <v>8999</v>
      </c>
      <c r="I1449" s="123" t="s">
        <v>301</v>
      </c>
      <c r="J1449" s="119">
        <v>3934</v>
      </c>
      <c r="K1449" s="119">
        <v>302</v>
      </c>
      <c r="L1449" s="125"/>
      <c r="M1449" s="126"/>
      <c r="N1449" s="125"/>
      <c r="O1449" s="122" t="s">
        <v>159</v>
      </c>
      <c r="P1449" s="120"/>
    </row>
    <row r="1450" spans="1:16" s="1" customFormat="1" x14ac:dyDescent="0.25">
      <c r="A1450" s="14"/>
      <c r="B1450" s="121">
        <v>2021</v>
      </c>
      <c r="C1450" s="122">
        <v>64568</v>
      </c>
      <c r="D1450" s="122">
        <v>9670</v>
      </c>
      <c r="E1450" s="122">
        <v>7042</v>
      </c>
      <c r="F1450" s="127"/>
      <c r="G1450" s="128"/>
      <c r="H1450" s="122">
        <v>7951</v>
      </c>
      <c r="I1450" s="123" t="s">
        <v>300</v>
      </c>
      <c r="J1450" s="122">
        <v>4054</v>
      </c>
      <c r="K1450" s="122">
        <v>222</v>
      </c>
      <c r="L1450" s="122">
        <v>148</v>
      </c>
      <c r="M1450" s="127"/>
      <c r="N1450" s="128"/>
      <c r="O1450" s="122">
        <v>629</v>
      </c>
      <c r="P1450" s="123" t="s">
        <v>300</v>
      </c>
    </row>
    <row r="1451" spans="1:16" s="1" customFormat="1" x14ac:dyDescent="0.25">
      <c r="A1451" s="14"/>
      <c r="B1451" s="115" t="s">
        <v>372</v>
      </c>
      <c r="C1451" s="115"/>
      <c r="D1451" s="115"/>
      <c r="E1451" s="115"/>
      <c r="F1451" s="115"/>
      <c r="G1451" s="115"/>
      <c r="H1451" s="115"/>
      <c r="I1451" s="115"/>
      <c r="J1451" s="115"/>
      <c r="K1451" s="115"/>
      <c r="L1451" s="115"/>
      <c r="M1451" s="115"/>
      <c r="N1451" s="115"/>
      <c r="O1451" s="115"/>
      <c r="P1451" s="115"/>
    </row>
    <row r="1452" spans="1:16" s="1" customFormat="1" x14ac:dyDescent="0.25">
      <c r="A1452" s="14"/>
      <c r="B1452" s="118">
        <v>2022</v>
      </c>
      <c r="C1452" s="119">
        <v>33597</v>
      </c>
      <c r="D1452" s="119">
        <v>2602</v>
      </c>
      <c r="E1452" s="125"/>
      <c r="F1452" s="126"/>
      <c r="G1452" s="125"/>
      <c r="H1452" s="119">
        <v>1216</v>
      </c>
      <c r="I1452" s="123" t="s">
        <v>301</v>
      </c>
      <c r="J1452" s="119">
        <v>26110</v>
      </c>
      <c r="K1452" s="119">
        <v>2229</v>
      </c>
      <c r="L1452" s="125"/>
      <c r="M1452" s="126"/>
      <c r="N1452" s="125"/>
      <c r="O1452" s="122" t="s">
        <v>159</v>
      </c>
      <c r="P1452" s="120"/>
    </row>
    <row r="1453" spans="1:16" s="1" customFormat="1" x14ac:dyDescent="0.25">
      <c r="A1453" s="14"/>
      <c r="B1453" s="121">
        <v>2021</v>
      </c>
      <c r="C1453" s="122">
        <v>32226</v>
      </c>
      <c r="D1453" s="122">
        <v>2473</v>
      </c>
      <c r="E1453" s="122">
        <v>2297</v>
      </c>
      <c r="F1453" s="127"/>
      <c r="G1453" s="128"/>
      <c r="H1453" s="122">
        <v>1482</v>
      </c>
      <c r="I1453" s="123" t="s">
        <v>300</v>
      </c>
      <c r="J1453" s="122">
        <v>25079</v>
      </c>
      <c r="K1453" s="122">
        <v>2075</v>
      </c>
      <c r="L1453" s="122">
        <v>1889</v>
      </c>
      <c r="M1453" s="127"/>
      <c r="N1453" s="128"/>
      <c r="O1453" s="122">
        <v>1381</v>
      </c>
      <c r="P1453" s="123" t="s">
        <v>300</v>
      </c>
    </row>
    <row r="1454" spans="1:16" s="1" customFormat="1" x14ac:dyDescent="0.25">
      <c r="A1454" s="14"/>
      <c r="B1454" s="157" t="s">
        <v>373</v>
      </c>
      <c r="C1454" s="114"/>
      <c r="D1454" s="114"/>
      <c r="E1454" s="114"/>
      <c r="F1454" s="114"/>
      <c r="G1454" s="114"/>
      <c r="H1454" s="114"/>
      <c r="I1454" s="114"/>
      <c r="J1454" s="114"/>
      <c r="K1454" s="114"/>
      <c r="L1454" s="114"/>
      <c r="M1454" s="114"/>
      <c r="N1454" s="114"/>
      <c r="O1454" s="114"/>
      <c r="P1454" s="114"/>
    </row>
    <row r="1455" spans="1:16" s="1" customFormat="1" x14ac:dyDescent="0.25">
      <c r="A1455" s="14"/>
      <c r="B1455" s="115" t="s">
        <v>374</v>
      </c>
      <c r="C1455" s="115"/>
      <c r="D1455" s="115"/>
      <c r="E1455" s="115"/>
      <c r="F1455" s="115"/>
      <c r="G1455" s="115"/>
      <c r="H1455" s="115"/>
      <c r="I1455" s="115"/>
      <c r="J1455" s="115"/>
      <c r="K1455" s="115"/>
      <c r="L1455" s="115"/>
      <c r="M1455" s="115"/>
      <c r="N1455" s="115"/>
      <c r="O1455" s="115"/>
      <c r="P1455" s="115"/>
    </row>
    <row r="1456" spans="1:16" s="1" customFormat="1" x14ac:dyDescent="0.25">
      <c r="A1456" s="14"/>
      <c r="B1456" s="118">
        <v>2022</v>
      </c>
      <c r="C1456" s="119">
        <v>338443</v>
      </c>
      <c r="D1456" s="119">
        <v>63182</v>
      </c>
      <c r="E1456" s="125"/>
      <c r="F1456" s="126"/>
      <c r="G1456" s="125"/>
      <c r="H1456" s="119">
        <v>36510</v>
      </c>
      <c r="I1456" s="123" t="s">
        <v>301</v>
      </c>
      <c r="J1456" s="119">
        <v>102121</v>
      </c>
      <c r="K1456" s="119">
        <v>11490</v>
      </c>
      <c r="L1456" s="125"/>
      <c r="M1456" s="126"/>
      <c r="N1456" s="125"/>
      <c r="O1456" s="122" t="s">
        <v>159</v>
      </c>
      <c r="P1456" s="120"/>
    </row>
    <row r="1457" spans="1:16" s="1" customFormat="1" x14ac:dyDescent="0.25">
      <c r="A1457" s="14"/>
      <c r="B1457" s="121">
        <v>2021</v>
      </c>
      <c r="C1457" s="122">
        <v>310730</v>
      </c>
      <c r="D1457" s="122">
        <v>50147</v>
      </c>
      <c r="E1457" s="122">
        <v>37037</v>
      </c>
      <c r="F1457" s="127"/>
      <c r="G1457" s="128"/>
      <c r="H1457" s="122">
        <v>37393</v>
      </c>
      <c r="I1457" s="123" t="s">
        <v>300</v>
      </c>
      <c r="J1457" s="122">
        <v>97708</v>
      </c>
      <c r="K1457" s="122">
        <v>9208</v>
      </c>
      <c r="L1457" s="122">
        <v>8095</v>
      </c>
      <c r="M1457" s="127"/>
      <c r="N1457" s="128"/>
      <c r="O1457" s="122">
        <v>8086</v>
      </c>
      <c r="P1457" s="123" t="s">
        <v>300</v>
      </c>
    </row>
    <row r="1458" spans="1:16" s="1" customFormat="1" x14ac:dyDescent="0.25">
      <c r="A1458" s="14"/>
      <c r="B1458" s="157" t="s">
        <v>3</v>
      </c>
      <c r="C1458" s="114"/>
      <c r="D1458" s="114"/>
      <c r="E1458" s="114"/>
      <c r="F1458" s="114"/>
      <c r="G1458" s="114"/>
      <c r="H1458" s="114"/>
      <c r="I1458" s="114"/>
      <c r="J1458" s="114"/>
      <c r="K1458" s="114"/>
      <c r="L1458" s="114"/>
      <c r="M1458" s="114"/>
      <c r="N1458" s="114"/>
      <c r="O1458" s="114"/>
      <c r="P1458" s="114"/>
    </row>
    <row r="1459" spans="1:16" s="1" customFormat="1" x14ac:dyDescent="0.25">
      <c r="A1459" s="14"/>
      <c r="B1459" s="115" t="s">
        <v>375</v>
      </c>
      <c r="C1459" s="115"/>
      <c r="D1459" s="115"/>
      <c r="E1459" s="115"/>
      <c r="F1459" s="115"/>
      <c r="G1459" s="115"/>
      <c r="H1459" s="115"/>
      <c r="I1459" s="115"/>
      <c r="J1459" s="115"/>
      <c r="K1459" s="115"/>
      <c r="L1459" s="115"/>
      <c r="M1459" s="115"/>
      <c r="N1459" s="115"/>
      <c r="O1459" s="115"/>
      <c r="P1459" s="115"/>
    </row>
    <row r="1460" spans="1:16" s="1" customFormat="1" x14ac:dyDescent="0.25">
      <c r="A1460" s="14"/>
      <c r="B1460" s="118">
        <v>2022</v>
      </c>
      <c r="C1460" s="119">
        <v>199010</v>
      </c>
      <c r="D1460" s="119">
        <v>49320</v>
      </c>
      <c r="E1460" s="125"/>
      <c r="F1460" s="126"/>
      <c r="G1460" s="125"/>
      <c r="H1460" s="119">
        <v>30358</v>
      </c>
      <c r="I1460" s="123" t="s">
        <v>301</v>
      </c>
      <c r="J1460" s="119">
        <v>5168</v>
      </c>
      <c r="K1460" s="119">
        <v>552</v>
      </c>
      <c r="L1460" s="125"/>
      <c r="M1460" s="126"/>
      <c r="N1460" s="125"/>
      <c r="O1460" s="122" t="s">
        <v>159</v>
      </c>
      <c r="P1460" s="120"/>
    </row>
    <row r="1461" spans="1:16" s="1" customFormat="1" x14ac:dyDescent="0.25">
      <c r="A1461" s="14"/>
      <c r="B1461" s="121">
        <v>2021</v>
      </c>
      <c r="C1461" s="122">
        <v>177521</v>
      </c>
      <c r="D1461" s="122">
        <v>38542</v>
      </c>
      <c r="E1461" s="122">
        <v>26367</v>
      </c>
      <c r="F1461" s="127"/>
      <c r="G1461" s="128"/>
      <c r="H1461" s="122">
        <v>29219</v>
      </c>
      <c r="I1461" s="123" t="s">
        <v>300</v>
      </c>
      <c r="J1461" s="122">
        <v>5261</v>
      </c>
      <c r="K1461" s="122">
        <v>422</v>
      </c>
      <c r="L1461" s="122">
        <v>271</v>
      </c>
      <c r="M1461" s="127"/>
      <c r="N1461" s="128"/>
      <c r="O1461" s="122">
        <v>1002</v>
      </c>
      <c r="P1461" s="123" t="s">
        <v>300</v>
      </c>
    </row>
    <row r="1462" spans="1:16" s="1" customFormat="1" x14ac:dyDescent="0.25">
      <c r="A1462" s="14"/>
      <c r="B1462" s="115" t="s">
        <v>376</v>
      </c>
      <c r="C1462" s="115"/>
      <c r="D1462" s="115"/>
      <c r="E1462" s="115"/>
      <c r="F1462" s="115"/>
      <c r="G1462" s="115"/>
      <c r="H1462" s="115"/>
      <c r="I1462" s="115"/>
      <c r="J1462" s="115"/>
      <c r="K1462" s="115"/>
      <c r="L1462" s="115"/>
      <c r="M1462" s="115"/>
      <c r="N1462" s="115"/>
      <c r="O1462" s="115"/>
      <c r="P1462" s="115"/>
    </row>
    <row r="1463" spans="1:16" s="1" customFormat="1" x14ac:dyDescent="0.25">
      <c r="A1463" s="14"/>
      <c r="B1463" s="118">
        <v>2022</v>
      </c>
      <c r="C1463" s="119">
        <v>139433</v>
      </c>
      <c r="D1463" s="119">
        <v>13862</v>
      </c>
      <c r="E1463" s="125"/>
      <c r="F1463" s="126"/>
      <c r="G1463" s="125"/>
      <c r="H1463" s="119">
        <v>6152</v>
      </c>
      <c r="I1463" s="123" t="s">
        <v>301</v>
      </c>
      <c r="J1463" s="119">
        <v>96953</v>
      </c>
      <c r="K1463" s="119">
        <v>10938</v>
      </c>
      <c r="L1463" s="125"/>
      <c r="M1463" s="126"/>
      <c r="N1463" s="125"/>
      <c r="O1463" s="122" t="s">
        <v>159</v>
      </c>
      <c r="P1463" s="120"/>
    </row>
    <row r="1464" spans="1:16" s="1" customFormat="1" x14ac:dyDescent="0.25">
      <c r="A1464" s="14"/>
      <c r="B1464" s="121">
        <v>2021</v>
      </c>
      <c r="C1464" s="122">
        <v>133209</v>
      </c>
      <c r="D1464" s="122">
        <v>11605</v>
      </c>
      <c r="E1464" s="122">
        <v>10670</v>
      </c>
      <c r="F1464" s="127"/>
      <c r="G1464" s="128"/>
      <c r="H1464" s="122">
        <v>8174</v>
      </c>
      <c r="I1464" s="123" t="s">
        <v>300</v>
      </c>
      <c r="J1464" s="122">
        <v>92447</v>
      </c>
      <c r="K1464" s="122">
        <v>8786</v>
      </c>
      <c r="L1464" s="122">
        <v>7824</v>
      </c>
      <c r="M1464" s="127"/>
      <c r="N1464" s="128"/>
      <c r="O1464" s="122">
        <v>7084</v>
      </c>
      <c r="P1464" s="123" t="s">
        <v>300</v>
      </c>
    </row>
    <row r="1465" spans="1:16" s="1" customFormat="1" x14ac:dyDescent="0.25">
      <c r="A1465" s="14"/>
      <c r="B1465" s="157" t="s">
        <v>377</v>
      </c>
      <c r="C1465" s="114"/>
      <c r="D1465" s="114"/>
      <c r="E1465" s="114"/>
      <c r="F1465" s="114"/>
      <c r="G1465" s="114"/>
      <c r="H1465" s="114"/>
      <c r="I1465" s="114"/>
      <c r="J1465" s="114"/>
      <c r="K1465" s="114"/>
      <c r="L1465" s="114"/>
      <c r="M1465" s="114"/>
      <c r="N1465" s="114"/>
      <c r="O1465" s="114"/>
      <c r="P1465" s="114"/>
    </row>
    <row r="1466" spans="1:16" s="1" customFormat="1" x14ac:dyDescent="0.25">
      <c r="A1466" s="14"/>
      <c r="B1466" s="115" t="s">
        <v>378</v>
      </c>
      <c r="C1466" s="115"/>
      <c r="D1466" s="115"/>
      <c r="E1466" s="115"/>
      <c r="F1466" s="115"/>
      <c r="G1466" s="115"/>
      <c r="H1466" s="115"/>
      <c r="I1466" s="115"/>
      <c r="J1466" s="115"/>
      <c r="K1466" s="115"/>
      <c r="L1466" s="115"/>
      <c r="M1466" s="115"/>
      <c r="N1466" s="115"/>
      <c r="O1466" s="115"/>
      <c r="P1466" s="115"/>
    </row>
    <row r="1467" spans="1:16" s="1" customFormat="1" x14ac:dyDescent="0.25">
      <c r="A1467" s="14"/>
      <c r="B1467" s="118">
        <v>2022</v>
      </c>
      <c r="C1467" s="119">
        <v>93515</v>
      </c>
      <c r="D1467" s="119">
        <v>18824</v>
      </c>
      <c r="E1467" s="125"/>
      <c r="F1467" s="126"/>
      <c r="G1467" s="125"/>
      <c r="H1467" s="119">
        <v>10622</v>
      </c>
      <c r="I1467" s="123" t="s">
        <v>301</v>
      </c>
      <c r="J1467" s="119">
        <v>24545</v>
      </c>
      <c r="K1467" s="119">
        <v>3032</v>
      </c>
      <c r="L1467" s="125"/>
      <c r="M1467" s="126"/>
      <c r="N1467" s="125"/>
      <c r="O1467" s="122" t="s">
        <v>159</v>
      </c>
      <c r="P1467" s="120"/>
    </row>
    <row r="1468" spans="1:16" s="1" customFormat="1" x14ac:dyDescent="0.25">
      <c r="A1468" s="14"/>
      <c r="B1468" s="121">
        <v>2021</v>
      </c>
      <c r="C1468" s="122">
        <v>85246</v>
      </c>
      <c r="D1468" s="122">
        <v>15069</v>
      </c>
      <c r="E1468" s="122">
        <v>10960</v>
      </c>
      <c r="F1468" s="127"/>
      <c r="G1468" s="128"/>
      <c r="H1468" s="122">
        <v>11006</v>
      </c>
      <c r="I1468" s="123" t="s">
        <v>300</v>
      </c>
      <c r="J1468" s="122">
        <v>23074</v>
      </c>
      <c r="K1468" s="122">
        <v>2367</v>
      </c>
      <c r="L1468" s="122">
        <v>2101</v>
      </c>
      <c r="M1468" s="127"/>
      <c r="N1468" s="128"/>
      <c r="O1468" s="122">
        <v>1975</v>
      </c>
      <c r="P1468" s="123" t="s">
        <v>300</v>
      </c>
    </row>
    <row r="1469" spans="1:16" s="1" customFormat="1" x14ac:dyDescent="0.25">
      <c r="A1469" s="14"/>
      <c r="B1469" s="157" t="s">
        <v>3</v>
      </c>
      <c r="C1469" s="114"/>
      <c r="D1469" s="114"/>
      <c r="E1469" s="114"/>
      <c r="F1469" s="114"/>
      <c r="G1469" s="114"/>
      <c r="H1469" s="114"/>
      <c r="I1469" s="114"/>
      <c r="J1469" s="114"/>
      <c r="K1469" s="114"/>
      <c r="L1469" s="114"/>
      <c r="M1469" s="114"/>
      <c r="N1469" s="114"/>
      <c r="O1469" s="114"/>
      <c r="P1469" s="114"/>
    </row>
    <row r="1470" spans="1:16" s="1" customFormat="1" x14ac:dyDescent="0.25">
      <c r="A1470" s="14"/>
      <c r="B1470" s="115" t="s">
        <v>379</v>
      </c>
      <c r="C1470" s="115"/>
      <c r="D1470" s="115"/>
      <c r="E1470" s="115"/>
      <c r="F1470" s="115"/>
      <c r="G1470" s="115"/>
      <c r="H1470" s="115"/>
      <c r="I1470" s="115"/>
      <c r="J1470" s="115"/>
      <c r="K1470" s="115"/>
      <c r="L1470" s="115"/>
      <c r="M1470" s="115"/>
      <c r="N1470" s="115"/>
      <c r="O1470" s="115"/>
      <c r="P1470" s="115"/>
    </row>
    <row r="1471" spans="1:16" s="1" customFormat="1" x14ac:dyDescent="0.25">
      <c r="A1471" s="14"/>
      <c r="B1471" s="118">
        <v>2022</v>
      </c>
      <c r="C1471" s="119">
        <v>65021</v>
      </c>
      <c r="D1471" s="119">
        <v>15605</v>
      </c>
      <c r="E1471" s="125"/>
      <c r="F1471" s="126"/>
      <c r="G1471" s="125"/>
      <c r="H1471" s="119">
        <v>9346</v>
      </c>
      <c r="I1471" s="123" t="s">
        <v>301</v>
      </c>
      <c r="J1471" s="119">
        <v>2420</v>
      </c>
      <c r="K1471" s="119">
        <v>227</v>
      </c>
      <c r="L1471" s="125"/>
      <c r="M1471" s="126"/>
      <c r="N1471" s="125"/>
      <c r="O1471" s="122" t="s">
        <v>159</v>
      </c>
      <c r="P1471" s="120"/>
    </row>
    <row r="1472" spans="1:16" s="1" customFormat="1" x14ac:dyDescent="0.25">
      <c r="A1472" s="14"/>
      <c r="B1472" s="121">
        <v>2021</v>
      </c>
      <c r="C1472" s="122">
        <v>58441</v>
      </c>
      <c r="D1472" s="122">
        <v>12334</v>
      </c>
      <c r="E1472" s="122">
        <v>8440</v>
      </c>
      <c r="F1472" s="127"/>
      <c r="G1472" s="128"/>
      <c r="H1472" s="122">
        <v>9266</v>
      </c>
      <c r="I1472" s="123" t="s">
        <v>300</v>
      </c>
      <c r="J1472" s="122">
        <v>2444</v>
      </c>
      <c r="K1472" s="122">
        <v>177</v>
      </c>
      <c r="L1472" s="122">
        <v>109</v>
      </c>
      <c r="M1472" s="127"/>
      <c r="N1472" s="128"/>
      <c r="O1472" s="122">
        <v>435</v>
      </c>
      <c r="P1472" s="123" t="s">
        <v>300</v>
      </c>
    </row>
    <row r="1473" spans="1:16" s="1" customFormat="1" x14ac:dyDescent="0.25">
      <c r="A1473" s="14"/>
      <c r="B1473" s="115" t="s">
        <v>380</v>
      </c>
      <c r="C1473" s="115"/>
      <c r="D1473" s="115"/>
      <c r="E1473" s="115"/>
      <c r="F1473" s="115"/>
      <c r="G1473" s="115"/>
      <c r="H1473" s="115"/>
      <c r="I1473" s="115"/>
      <c r="J1473" s="115"/>
      <c r="K1473" s="115"/>
      <c r="L1473" s="115"/>
      <c r="M1473" s="115"/>
      <c r="N1473" s="115"/>
      <c r="O1473" s="115"/>
      <c r="P1473" s="115"/>
    </row>
    <row r="1474" spans="1:16" s="1" customFormat="1" x14ac:dyDescent="0.25">
      <c r="A1474" s="14"/>
      <c r="B1474" s="118">
        <v>2022</v>
      </c>
      <c r="C1474" s="119">
        <v>28494</v>
      </c>
      <c r="D1474" s="119">
        <v>3219</v>
      </c>
      <c r="E1474" s="125"/>
      <c r="F1474" s="126"/>
      <c r="G1474" s="125"/>
      <c r="H1474" s="119">
        <v>1276</v>
      </c>
      <c r="I1474" s="123" t="s">
        <v>301</v>
      </c>
      <c r="J1474" s="119">
        <v>22125</v>
      </c>
      <c r="K1474" s="119">
        <v>2805</v>
      </c>
      <c r="L1474" s="125"/>
      <c r="M1474" s="126"/>
      <c r="N1474" s="125"/>
      <c r="O1474" s="122" t="s">
        <v>159</v>
      </c>
      <c r="P1474" s="120"/>
    </row>
    <row r="1475" spans="1:16" s="1" customFormat="1" x14ac:dyDescent="0.25">
      <c r="A1475" s="14"/>
      <c r="B1475" s="121">
        <v>2021</v>
      </c>
      <c r="C1475" s="122">
        <v>26805</v>
      </c>
      <c r="D1475" s="122">
        <v>2735</v>
      </c>
      <c r="E1475" s="122">
        <v>2520</v>
      </c>
      <c r="F1475" s="127"/>
      <c r="G1475" s="128"/>
      <c r="H1475" s="122">
        <v>1740</v>
      </c>
      <c r="I1475" s="123" t="s">
        <v>300</v>
      </c>
      <c r="J1475" s="122">
        <v>20630</v>
      </c>
      <c r="K1475" s="122">
        <v>2190</v>
      </c>
      <c r="L1475" s="122">
        <v>1992</v>
      </c>
      <c r="M1475" s="127"/>
      <c r="N1475" s="128"/>
      <c r="O1475" s="122">
        <v>1540</v>
      </c>
      <c r="P1475" s="123" t="s">
        <v>300</v>
      </c>
    </row>
    <row r="1476" spans="1:16" s="1" customFormat="1" x14ac:dyDescent="0.25">
      <c r="A1476" s="14"/>
      <c r="B1476" s="157" t="s">
        <v>149</v>
      </c>
      <c r="C1476" s="114"/>
      <c r="D1476" s="114"/>
      <c r="E1476" s="114"/>
      <c r="F1476" s="114"/>
      <c r="G1476" s="114"/>
      <c r="H1476" s="114"/>
      <c r="I1476" s="114"/>
      <c r="J1476" s="114"/>
      <c r="K1476" s="114"/>
      <c r="L1476" s="114"/>
      <c r="M1476" s="114"/>
      <c r="N1476" s="114"/>
      <c r="O1476" s="114"/>
      <c r="P1476" s="114"/>
    </row>
    <row r="1477" spans="1:16" s="1" customFormat="1" x14ac:dyDescent="0.25">
      <c r="A1477" s="14"/>
      <c r="B1477" s="115" t="s">
        <v>219</v>
      </c>
      <c r="C1477" s="115"/>
      <c r="D1477" s="115"/>
      <c r="E1477" s="115"/>
      <c r="F1477" s="115"/>
      <c r="G1477" s="115"/>
      <c r="H1477" s="115"/>
      <c r="I1477" s="115"/>
      <c r="J1477" s="115"/>
      <c r="K1477" s="115"/>
      <c r="L1477" s="115"/>
      <c r="M1477" s="115"/>
      <c r="N1477" s="115"/>
      <c r="O1477" s="115"/>
      <c r="P1477" s="115"/>
    </row>
    <row r="1478" spans="1:16" s="1" customFormat="1" x14ac:dyDescent="0.25">
      <c r="A1478" s="14"/>
      <c r="B1478" s="118">
        <v>2022</v>
      </c>
      <c r="C1478" s="119">
        <v>64536</v>
      </c>
      <c r="D1478" s="119">
        <v>8453</v>
      </c>
      <c r="E1478" s="125"/>
      <c r="F1478" s="126"/>
      <c r="G1478" s="125"/>
      <c r="H1478" s="119">
        <v>6503</v>
      </c>
      <c r="I1478" s="123" t="s">
        <v>301</v>
      </c>
      <c r="J1478" s="119">
        <v>17792</v>
      </c>
      <c r="K1478" s="119">
        <v>1531</v>
      </c>
      <c r="L1478" s="125"/>
      <c r="M1478" s="126"/>
      <c r="N1478" s="125"/>
      <c r="O1478" s="122" t="s">
        <v>159</v>
      </c>
      <c r="P1478" s="120"/>
    </row>
    <row r="1479" spans="1:16" s="1" customFormat="1" x14ac:dyDescent="0.25">
      <c r="A1479" s="14"/>
      <c r="B1479" s="121">
        <v>2021</v>
      </c>
      <c r="C1479" s="122">
        <v>62090</v>
      </c>
      <c r="D1479" s="122">
        <v>7507</v>
      </c>
      <c r="E1479" s="122">
        <v>5524</v>
      </c>
      <c r="F1479" s="127"/>
      <c r="G1479" s="128"/>
      <c r="H1479" s="122">
        <v>6517</v>
      </c>
      <c r="I1479" s="123" t="s">
        <v>300</v>
      </c>
      <c r="J1479" s="122">
        <v>17253</v>
      </c>
      <c r="K1479" s="122">
        <v>1470</v>
      </c>
      <c r="L1479" s="122">
        <v>1282</v>
      </c>
      <c r="M1479" s="127"/>
      <c r="N1479" s="128"/>
      <c r="O1479" s="122">
        <v>1263</v>
      </c>
      <c r="P1479" s="123" t="s">
        <v>300</v>
      </c>
    </row>
    <row r="1480" spans="1:16" s="1" customFormat="1" x14ac:dyDescent="0.25">
      <c r="A1480" s="14"/>
      <c r="B1480" s="157" t="s">
        <v>3</v>
      </c>
      <c r="C1480" s="114"/>
      <c r="D1480" s="114"/>
      <c r="E1480" s="114"/>
      <c r="F1480" s="114"/>
      <c r="G1480" s="114"/>
      <c r="H1480" s="114"/>
      <c r="I1480" s="114"/>
      <c r="J1480" s="114"/>
      <c r="K1480" s="114"/>
      <c r="L1480" s="114"/>
      <c r="M1480" s="114"/>
      <c r="N1480" s="114"/>
      <c r="O1480" s="114"/>
      <c r="P1480" s="114"/>
    </row>
    <row r="1481" spans="1:16" s="1" customFormat="1" x14ac:dyDescent="0.25">
      <c r="A1481" s="14"/>
      <c r="B1481" s="115" t="s">
        <v>150</v>
      </c>
      <c r="C1481" s="115"/>
      <c r="D1481" s="115"/>
      <c r="E1481" s="115"/>
      <c r="F1481" s="115"/>
      <c r="G1481" s="115"/>
      <c r="H1481" s="115"/>
      <c r="I1481" s="115"/>
      <c r="J1481" s="115"/>
      <c r="K1481" s="115"/>
      <c r="L1481" s="115"/>
      <c r="M1481" s="115"/>
      <c r="N1481" s="115"/>
      <c r="O1481" s="115"/>
      <c r="P1481" s="115"/>
    </row>
    <row r="1482" spans="1:16" s="1" customFormat="1" x14ac:dyDescent="0.25">
      <c r="A1482" s="14"/>
      <c r="B1482" s="118">
        <v>2022</v>
      </c>
      <c r="C1482" s="119">
        <v>44390</v>
      </c>
      <c r="D1482" s="119">
        <v>6858</v>
      </c>
      <c r="E1482" s="125"/>
      <c r="F1482" s="126"/>
      <c r="G1482" s="125"/>
      <c r="H1482" s="119">
        <v>5796</v>
      </c>
      <c r="I1482" s="123" t="s">
        <v>301</v>
      </c>
      <c r="J1482" s="119">
        <v>2921</v>
      </c>
      <c r="K1482" s="119">
        <v>199</v>
      </c>
      <c r="L1482" s="125"/>
      <c r="M1482" s="126"/>
      <c r="N1482" s="125"/>
      <c r="O1482" s="122" t="s">
        <v>159</v>
      </c>
      <c r="P1482" s="120"/>
    </row>
    <row r="1483" spans="1:16" s="1" customFormat="1" x14ac:dyDescent="0.25">
      <c r="A1483" s="14"/>
      <c r="B1483" s="121">
        <v>2021</v>
      </c>
      <c r="C1483" s="122">
        <v>42760</v>
      </c>
      <c r="D1483" s="122">
        <v>5959</v>
      </c>
      <c r="E1483" s="122">
        <v>4109</v>
      </c>
      <c r="F1483" s="127"/>
      <c r="G1483" s="128"/>
      <c r="H1483" s="122">
        <v>5585</v>
      </c>
      <c r="I1483" s="123" t="s">
        <v>300</v>
      </c>
      <c r="J1483" s="122">
        <v>3029</v>
      </c>
      <c r="K1483" s="122">
        <v>189</v>
      </c>
      <c r="L1483" s="122">
        <v>136</v>
      </c>
      <c r="M1483" s="127"/>
      <c r="N1483" s="128"/>
      <c r="O1483" s="122">
        <v>451</v>
      </c>
      <c r="P1483" s="123" t="s">
        <v>300</v>
      </c>
    </row>
    <row r="1484" spans="1:16" s="1" customFormat="1" x14ac:dyDescent="0.25">
      <c r="A1484" s="14"/>
      <c r="B1484" s="115" t="s">
        <v>151</v>
      </c>
      <c r="C1484" s="115"/>
      <c r="D1484" s="115"/>
      <c r="E1484" s="115"/>
      <c r="F1484" s="115"/>
      <c r="G1484" s="115"/>
      <c r="H1484" s="115"/>
      <c r="I1484" s="115"/>
      <c r="J1484" s="115"/>
      <c r="K1484" s="115"/>
      <c r="L1484" s="115"/>
      <c r="M1484" s="115"/>
      <c r="N1484" s="115"/>
      <c r="O1484" s="115"/>
      <c r="P1484" s="115"/>
    </row>
    <row r="1485" spans="1:16" s="1" customFormat="1" x14ac:dyDescent="0.25">
      <c r="A1485" s="14"/>
      <c r="B1485" s="118">
        <v>2022</v>
      </c>
      <c r="C1485" s="119">
        <v>20146</v>
      </c>
      <c r="D1485" s="119">
        <v>1595</v>
      </c>
      <c r="E1485" s="125"/>
      <c r="F1485" s="126"/>
      <c r="G1485" s="125"/>
      <c r="H1485" s="119">
        <v>707</v>
      </c>
      <c r="I1485" s="123" t="s">
        <v>301</v>
      </c>
      <c r="J1485" s="119">
        <v>14871</v>
      </c>
      <c r="K1485" s="119">
        <v>1332</v>
      </c>
      <c r="L1485" s="125"/>
      <c r="M1485" s="126"/>
      <c r="N1485" s="125"/>
      <c r="O1485" s="122" t="s">
        <v>159</v>
      </c>
      <c r="P1485" s="120"/>
    </row>
    <row r="1486" spans="1:16" s="1" customFormat="1" x14ac:dyDescent="0.25">
      <c r="A1486" s="14"/>
      <c r="B1486" s="121">
        <v>2021</v>
      </c>
      <c r="C1486" s="122">
        <v>19330</v>
      </c>
      <c r="D1486" s="122">
        <v>1548</v>
      </c>
      <c r="E1486" s="122">
        <v>1415</v>
      </c>
      <c r="F1486" s="127"/>
      <c r="G1486" s="128"/>
      <c r="H1486" s="122">
        <v>932</v>
      </c>
      <c r="I1486" s="123" t="s">
        <v>300</v>
      </c>
      <c r="J1486" s="122">
        <v>14224</v>
      </c>
      <c r="K1486" s="122">
        <v>1281</v>
      </c>
      <c r="L1486" s="122">
        <v>1146</v>
      </c>
      <c r="M1486" s="127"/>
      <c r="N1486" s="128"/>
      <c r="O1486" s="122">
        <v>812</v>
      </c>
      <c r="P1486" s="123" t="s">
        <v>300</v>
      </c>
    </row>
    <row r="1487" spans="1:16" s="1" customFormat="1" x14ac:dyDescent="0.25">
      <c r="A1487" s="14"/>
      <c r="B1487" s="157" t="s">
        <v>152</v>
      </c>
      <c r="C1487" s="114"/>
      <c r="D1487" s="114"/>
      <c r="E1487" s="114"/>
      <c r="F1487" s="114"/>
      <c r="G1487" s="114"/>
      <c r="H1487" s="114"/>
      <c r="I1487" s="114"/>
      <c r="J1487" s="114"/>
      <c r="K1487" s="114"/>
      <c r="L1487" s="114"/>
      <c r="M1487" s="114"/>
      <c r="N1487" s="114"/>
      <c r="O1487" s="114"/>
      <c r="P1487" s="114"/>
    </row>
    <row r="1488" spans="1:16" s="1" customFormat="1" x14ac:dyDescent="0.25">
      <c r="A1488" s="14"/>
      <c r="B1488" s="115" t="s">
        <v>220</v>
      </c>
      <c r="C1488" s="115"/>
      <c r="D1488" s="115"/>
      <c r="E1488" s="115"/>
      <c r="F1488" s="115"/>
      <c r="G1488" s="115"/>
      <c r="H1488" s="115"/>
      <c r="I1488" s="115"/>
      <c r="J1488" s="115"/>
      <c r="K1488" s="115"/>
      <c r="L1488" s="115"/>
      <c r="M1488" s="115"/>
      <c r="N1488" s="115"/>
      <c r="O1488" s="115"/>
      <c r="P1488" s="115"/>
    </row>
    <row r="1489" spans="1:16" s="1" customFormat="1" x14ac:dyDescent="0.25">
      <c r="A1489" s="14"/>
      <c r="B1489" s="118">
        <v>2022</v>
      </c>
      <c r="C1489" s="119">
        <v>87441</v>
      </c>
      <c r="D1489" s="119">
        <v>15674</v>
      </c>
      <c r="E1489" s="125"/>
      <c r="F1489" s="126"/>
      <c r="G1489" s="125"/>
      <c r="H1489" s="119">
        <v>9313</v>
      </c>
      <c r="I1489" s="123" t="s">
        <v>301</v>
      </c>
      <c r="J1489" s="119">
        <v>21223</v>
      </c>
      <c r="K1489" s="119">
        <v>2230</v>
      </c>
      <c r="L1489" s="125"/>
      <c r="M1489" s="126"/>
      <c r="N1489" s="125"/>
      <c r="O1489" s="122" t="s">
        <v>159</v>
      </c>
      <c r="P1489" s="120"/>
    </row>
    <row r="1490" spans="1:16" s="1" customFormat="1" x14ac:dyDescent="0.25">
      <c r="A1490" s="14"/>
      <c r="B1490" s="121">
        <v>2021</v>
      </c>
      <c r="C1490" s="122">
        <v>77348</v>
      </c>
      <c r="D1490" s="122">
        <v>10724</v>
      </c>
      <c r="E1490" s="122">
        <v>8087</v>
      </c>
      <c r="F1490" s="127"/>
      <c r="G1490" s="128"/>
      <c r="H1490" s="122">
        <v>8436</v>
      </c>
      <c r="I1490" s="123" t="s">
        <v>300</v>
      </c>
      <c r="J1490" s="122">
        <v>20314</v>
      </c>
      <c r="K1490" s="122">
        <v>1818</v>
      </c>
      <c r="L1490" s="122">
        <v>1615</v>
      </c>
      <c r="M1490" s="127"/>
      <c r="N1490" s="128"/>
      <c r="O1490" s="122">
        <v>1572</v>
      </c>
      <c r="P1490" s="123" t="s">
        <v>300</v>
      </c>
    </row>
    <row r="1491" spans="1:16" s="1" customFormat="1" x14ac:dyDescent="0.25">
      <c r="A1491" s="14"/>
      <c r="B1491" s="157" t="s">
        <v>3</v>
      </c>
      <c r="C1491" s="114"/>
      <c r="D1491" s="114"/>
      <c r="E1491" s="114"/>
      <c r="F1491" s="114"/>
      <c r="G1491" s="114"/>
      <c r="H1491" s="114"/>
      <c r="I1491" s="114"/>
      <c r="J1491" s="114"/>
      <c r="K1491" s="114"/>
      <c r="L1491" s="114"/>
      <c r="M1491" s="114"/>
      <c r="N1491" s="114"/>
      <c r="O1491" s="114"/>
      <c r="P1491" s="114"/>
    </row>
    <row r="1492" spans="1:16" s="1" customFormat="1" x14ac:dyDescent="0.25">
      <c r="A1492" s="14"/>
      <c r="B1492" s="115" t="s">
        <v>153</v>
      </c>
      <c r="C1492" s="115"/>
      <c r="D1492" s="115"/>
      <c r="E1492" s="115"/>
      <c r="F1492" s="115"/>
      <c r="G1492" s="115"/>
      <c r="H1492" s="115"/>
      <c r="I1492" s="115"/>
      <c r="J1492" s="115"/>
      <c r="K1492" s="115"/>
      <c r="L1492" s="115"/>
      <c r="M1492" s="115"/>
      <c r="N1492" s="115"/>
      <c r="O1492" s="115"/>
      <c r="P1492" s="115"/>
    </row>
    <row r="1493" spans="1:16" s="1" customFormat="1" x14ac:dyDescent="0.25">
      <c r="A1493" s="14"/>
      <c r="B1493" s="118">
        <v>2022</v>
      </c>
      <c r="C1493" s="119">
        <v>62506</v>
      </c>
      <c r="D1493" s="119">
        <v>13289</v>
      </c>
      <c r="E1493" s="125"/>
      <c r="F1493" s="126"/>
      <c r="G1493" s="125"/>
      <c r="H1493" s="119">
        <v>8183</v>
      </c>
      <c r="I1493" s="123" t="s">
        <v>301</v>
      </c>
      <c r="J1493" s="119">
        <v>2471</v>
      </c>
      <c r="K1493" s="119">
        <v>206</v>
      </c>
      <c r="L1493" s="125"/>
      <c r="M1493" s="126"/>
      <c r="N1493" s="125"/>
      <c r="O1493" s="122" t="s">
        <v>159</v>
      </c>
      <c r="P1493" s="120"/>
    </row>
    <row r="1494" spans="1:16" s="1" customFormat="1" x14ac:dyDescent="0.25">
      <c r="A1494" s="14"/>
      <c r="B1494" s="121">
        <v>2021</v>
      </c>
      <c r="C1494" s="122">
        <v>53489</v>
      </c>
      <c r="D1494" s="122">
        <v>8650</v>
      </c>
      <c r="E1494" s="122">
        <v>6171</v>
      </c>
      <c r="F1494" s="127"/>
      <c r="G1494" s="128"/>
      <c r="H1494" s="122">
        <v>6999</v>
      </c>
      <c r="I1494" s="123" t="s">
        <v>300</v>
      </c>
      <c r="J1494" s="122">
        <v>2534</v>
      </c>
      <c r="K1494" s="122">
        <v>162</v>
      </c>
      <c r="L1494" s="122">
        <v>114</v>
      </c>
      <c r="M1494" s="127"/>
      <c r="N1494" s="128"/>
      <c r="O1494" s="122">
        <v>374</v>
      </c>
      <c r="P1494" s="123" t="s">
        <v>300</v>
      </c>
    </row>
    <row r="1495" spans="1:16" s="1" customFormat="1" x14ac:dyDescent="0.25">
      <c r="A1495" s="14"/>
      <c r="B1495" s="115" t="s">
        <v>154</v>
      </c>
      <c r="C1495" s="115"/>
      <c r="D1495" s="115"/>
      <c r="E1495" s="115"/>
      <c r="F1495" s="115"/>
      <c r="G1495" s="115"/>
      <c r="H1495" s="115"/>
      <c r="I1495" s="115"/>
      <c r="J1495" s="115"/>
      <c r="K1495" s="115"/>
      <c r="L1495" s="115"/>
      <c r="M1495" s="115"/>
      <c r="N1495" s="115"/>
      <c r="O1495" s="115"/>
      <c r="P1495" s="115"/>
    </row>
    <row r="1496" spans="1:16" s="1" customFormat="1" x14ac:dyDescent="0.25">
      <c r="A1496" s="14"/>
      <c r="B1496" s="118">
        <v>2022</v>
      </c>
      <c r="C1496" s="119">
        <v>24935</v>
      </c>
      <c r="D1496" s="119">
        <v>2385</v>
      </c>
      <c r="E1496" s="125"/>
      <c r="F1496" s="126"/>
      <c r="G1496" s="125"/>
      <c r="H1496" s="119">
        <v>1130</v>
      </c>
      <c r="I1496" s="123" t="s">
        <v>301</v>
      </c>
      <c r="J1496" s="119">
        <v>18752</v>
      </c>
      <c r="K1496" s="119">
        <v>2024</v>
      </c>
      <c r="L1496" s="125"/>
      <c r="M1496" s="126"/>
      <c r="N1496" s="125"/>
      <c r="O1496" s="122" t="s">
        <v>159</v>
      </c>
      <c r="P1496" s="120"/>
    </row>
    <row r="1497" spans="1:16" s="1" customFormat="1" x14ac:dyDescent="0.25">
      <c r="A1497" s="14"/>
      <c r="B1497" s="121">
        <v>2021</v>
      </c>
      <c r="C1497" s="122">
        <v>23859</v>
      </c>
      <c r="D1497" s="122">
        <v>2074</v>
      </c>
      <c r="E1497" s="122">
        <v>1916</v>
      </c>
      <c r="F1497" s="127"/>
      <c r="G1497" s="128"/>
      <c r="H1497" s="122">
        <v>1437</v>
      </c>
      <c r="I1497" s="123" t="s">
        <v>300</v>
      </c>
      <c r="J1497" s="122">
        <v>17780</v>
      </c>
      <c r="K1497" s="122">
        <v>1656</v>
      </c>
      <c r="L1497" s="122">
        <v>1501</v>
      </c>
      <c r="M1497" s="127"/>
      <c r="N1497" s="128"/>
      <c r="O1497" s="122">
        <v>1198</v>
      </c>
      <c r="P1497" s="123" t="s">
        <v>300</v>
      </c>
    </row>
    <row r="1498" spans="1:16" s="1" customFormat="1" x14ac:dyDescent="0.25">
      <c r="A1498" s="14"/>
      <c r="B1498" s="157" t="s">
        <v>381</v>
      </c>
      <c r="C1498" s="114"/>
      <c r="D1498" s="114"/>
      <c r="E1498" s="114"/>
      <c r="F1498" s="114"/>
      <c r="G1498" s="114"/>
      <c r="H1498" s="114"/>
      <c r="I1498" s="114"/>
      <c r="J1498" s="114"/>
      <c r="K1498" s="114"/>
      <c r="L1498" s="114"/>
      <c r="M1498" s="114"/>
      <c r="N1498" s="114"/>
      <c r="O1498" s="114"/>
      <c r="P1498" s="114"/>
    </row>
    <row r="1499" spans="1:16" s="1" customFormat="1" x14ac:dyDescent="0.25">
      <c r="A1499" s="14"/>
      <c r="B1499" s="115" t="s">
        <v>386</v>
      </c>
      <c r="C1499" s="115"/>
      <c r="D1499" s="115"/>
      <c r="E1499" s="115"/>
      <c r="F1499" s="115"/>
      <c r="G1499" s="115"/>
      <c r="H1499" s="115"/>
      <c r="I1499" s="115"/>
      <c r="J1499" s="115"/>
      <c r="K1499" s="115"/>
      <c r="L1499" s="115"/>
      <c r="M1499" s="115"/>
      <c r="N1499" s="115"/>
      <c r="O1499" s="115"/>
      <c r="P1499" s="115"/>
    </row>
    <row r="1500" spans="1:16" s="1" customFormat="1" x14ac:dyDescent="0.25">
      <c r="A1500" s="14"/>
      <c r="B1500" s="118">
        <v>2022</v>
      </c>
      <c r="C1500" s="119">
        <v>30549</v>
      </c>
      <c r="D1500" s="119">
        <v>4139</v>
      </c>
      <c r="E1500" s="125"/>
      <c r="F1500" s="126"/>
      <c r="G1500" s="125"/>
      <c r="H1500" s="119">
        <v>3228</v>
      </c>
      <c r="I1500" s="123" t="s">
        <v>301</v>
      </c>
      <c r="J1500" s="119">
        <v>6065</v>
      </c>
      <c r="K1500" s="119">
        <v>499</v>
      </c>
      <c r="L1500" s="125"/>
      <c r="M1500" s="126"/>
      <c r="N1500" s="125"/>
      <c r="O1500" s="122" t="s">
        <v>159</v>
      </c>
      <c r="P1500" s="120"/>
    </row>
    <row r="1501" spans="1:16" s="1" customFormat="1" x14ac:dyDescent="0.25">
      <c r="A1501" s="14"/>
      <c r="B1501" s="121">
        <v>2021</v>
      </c>
      <c r="C1501" s="122">
        <v>29156</v>
      </c>
      <c r="D1501" s="122">
        <v>3641</v>
      </c>
      <c r="E1501" s="122">
        <v>2757</v>
      </c>
      <c r="F1501" s="127"/>
      <c r="G1501" s="128"/>
      <c r="H1501" s="122">
        <v>2945</v>
      </c>
      <c r="I1501" s="123" t="s">
        <v>300</v>
      </c>
      <c r="J1501" s="122">
        <v>5791</v>
      </c>
      <c r="K1501" s="122">
        <v>441</v>
      </c>
      <c r="L1501" s="122">
        <v>405</v>
      </c>
      <c r="M1501" s="127"/>
      <c r="N1501" s="128"/>
      <c r="O1501" s="122">
        <v>318</v>
      </c>
      <c r="P1501" s="123" t="s">
        <v>300</v>
      </c>
    </row>
    <row r="1502" spans="1:16" s="1" customFormat="1" x14ac:dyDescent="0.25">
      <c r="A1502" s="14"/>
      <c r="B1502" s="157" t="s">
        <v>3</v>
      </c>
      <c r="C1502" s="114"/>
      <c r="D1502" s="114"/>
      <c r="E1502" s="114"/>
      <c r="F1502" s="114"/>
      <c r="G1502" s="114"/>
      <c r="H1502" s="114"/>
      <c r="I1502" s="114"/>
      <c r="J1502" s="114"/>
      <c r="K1502" s="114"/>
      <c r="L1502" s="114"/>
      <c r="M1502" s="114"/>
      <c r="N1502" s="114"/>
      <c r="O1502" s="114"/>
      <c r="P1502" s="114"/>
    </row>
    <row r="1503" spans="1:16" s="1" customFormat="1" x14ac:dyDescent="0.25">
      <c r="A1503" s="14"/>
      <c r="B1503" s="115" t="s">
        <v>387</v>
      </c>
      <c r="C1503" s="115"/>
      <c r="D1503" s="115"/>
      <c r="E1503" s="115"/>
      <c r="F1503" s="115"/>
      <c r="G1503" s="115"/>
      <c r="H1503" s="115"/>
      <c r="I1503" s="115"/>
      <c r="J1503" s="115"/>
      <c r="K1503" s="115"/>
      <c r="L1503" s="115"/>
      <c r="M1503" s="115"/>
      <c r="N1503" s="115"/>
      <c r="O1503" s="115"/>
      <c r="P1503" s="115"/>
    </row>
    <row r="1504" spans="1:16" s="1" customFormat="1" x14ac:dyDescent="0.25">
      <c r="A1504" s="14"/>
      <c r="B1504" s="118">
        <v>2022</v>
      </c>
      <c r="C1504" s="119">
        <v>23940</v>
      </c>
      <c r="D1504" s="119">
        <v>3605</v>
      </c>
      <c r="E1504" s="125"/>
      <c r="F1504" s="126"/>
      <c r="G1504" s="125"/>
      <c r="H1504" s="119">
        <v>2999</v>
      </c>
      <c r="I1504" s="123" t="s">
        <v>301</v>
      </c>
      <c r="J1504" s="119">
        <v>1067</v>
      </c>
      <c r="K1504" s="119">
        <v>98</v>
      </c>
      <c r="L1504" s="125"/>
      <c r="M1504" s="126"/>
      <c r="N1504" s="125"/>
      <c r="O1504" s="122" t="s">
        <v>159</v>
      </c>
      <c r="P1504" s="120"/>
    </row>
    <row r="1505" spans="1:16" s="1" customFormat="1" x14ac:dyDescent="0.25">
      <c r="A1505" s="14"/>
      <c r="B1505" s="121">
        <v>2021</v>
      </c>
      <c r="C1505" s="122">
        <v>22924</v>
      </c>
      <c r="D1505" s="122">
        <v>3154</v>
      </c>
      <c r="E1505" s="122">
        <v>2300</v>
      </c>
      <c r="F1505" s="127"/>
      <c r="G1505" s="128"/>
      <c r="H1505" s="122">
        <v>2721</v>
      </c>
      <c r="I1505" s="123" t="s">
        <v>300</v>
      </c>
      <c r="J1505" s="122">
        <v>1038</v>
      </c>
      <c r="K1505" s="122">
        <v>57</v>
      </c>
      <c r="L1505" s="122">
        <v>51</v>
      </c>
      <c r="M1505" s="127"/>
      <c r="N1505" s="128"/>
      <c r="O1505" s="122">
        <v>110</v>
      </c>
      <c r="P1505" s="123" t="s">
        <v>300</v>
      </c>
    </row>
    <row r="1506" spans="1:16" s="1" customFormat="1" x14ac:dyDescent="0.25">
      <c r="A1506" s="14"/>
      <c r="B1506" s="115" t="s">
        <v>388</v>
      </c>
      <c r="C1506" s="115"/>
      <c r="D1506" s="115"/>
      <c r="E1506" s="115"/>
      <c r="F1506" s="115"/>
      <c r="G1506" s="115"/>
      <c r="H1506" s="115"/>
      <c r="I1506" s="115"/>
      <c r="J1506" s="115"/>
      <c r="K1506" s="115"/>
      <c r="L1506" s="115"/>
      <c r="M1506" s="115"/>
      <c r="N1506" s="115"/>
      <c r="O1506" s="115"/>
      <c r="P1506" s="115"/>
    </row>
    <row r="1507" spans="1:16" s="1" customFormat="1" x14ac:dyDescent="0.25">
      <c r="A1507" s="14"/>
      <c r="B1507" s="118">
        <v>2022</v>
      </c>
      <c r="C1507" s="119">
        <v>6609</v>
      </c>
      <c r="D1507" s="119">
        <v>534</v>
      </c>
      <c r="E1507" s="125"/>
      <c r="F1507" s="126"/>
      <c r="G1507" s="125"/>
      <c r="H1507" s="119">
        <v>229</v>
      </c>
      <c r="I1507" s="123" t="s">
        <v>301</v>
      </c>
      <c r="J1507" s="119">
        <v>4998</v>
      </c>
      <c r="K1507" s="119">
        <v>401</v>
      </c>
      <c r="L1507" s="125"/>
      <c r="M1507" s="126"/>
      <c r="N1507" s="125"/>
      <c r="O1507" s="122" t="s">
        <v>159</v>
      </c>
      <c r="P1507" s="120"/>
    </row>
    <row r="1508" spans="1:16" s="1" customFormat="1" x14ac:dyDescent="0.25">
      <c r="A1508" s="14"/>
      <c r="B1508" s="121">
        <v>2021</v>
      </c>
      <c r="C1508" s="122">
        <v>6232</v>
      </c>
      <c r="D1508" s="122">
        <v>487</v>
      </c>
      <c r="E1508" s="122">
        <v>457</v>
      </c>
      <c r="F1508" s="127"/>
      <c r="G1508" s="128"/>
      <c r="H1508" s="122">
        <v>224</v>
      </c>
      <c r="I1508" s="123" t="s">
        <v>300</v>
      </c>
      <c r="J1508" s="122">
        <v>4753</v>
      </c>
      <c r="K1508" s="122">
        <v>384</v>
      </c>
      <c r="L1508" s="122">
        <v>354</v>
      </c>
      <c r="M1508" s="127"/>
      <c r="N1508" s="128"/>
      <c r="O1508" s="122">
        <v>208</v>
      </c>
      <c r="P1508" s="123" t="s">
        <v>300</v>
      </c>
    </row>
    <row r="1509" spans="1:16" s="1" customFormat="1" x14ac:dyDescent="0.25">
      <c r="A1509" s="14"/>
      <c r="B1509" s="157" t="s">
        <v>382</v>
      </c>
      <c r="C1509" s="114"/>
      <c r="D1509" s="114"/>
      <c r="E1509" s="114"/>
      <c r="F1509" s="114"/>
      <c r="G1509" s="114"/>
      <c r="H1509" s="114"/>
      <c r="I1509" s="114"/>
      <c r="J1509" s="114"/>
      <c r="K1509" s="114"/>
      <c r="L1509" s="114"/>
      <c r="M1509" s="114"/>
      <c r="N1509" s="114"/>
      <c r="O1509" s="114"/>
      <c r="P1509" s="114"/>
    </row>
    <row r="1510" spans="1:16" s="1" customFormat="1" x14ac:dyDescent="0.25">
      <c r="A1510" s="14"/>
      <c r="B1510" s="115" t="s">
        <v>383</v>
      </c>
      <c r="C1510" s="115"/>
      <c r="D1510" s="115"/>
      <c r="E1510" s="115"/>
      <c r="F1510" s="115"/>
      <c r="G1510" s="115"/>
      <c r="H1510" s="115"/>
      <c r="I1510" s="115"/>
      <c r="J1510" s="115"/>
      <c r="K1510" s="115"/>
      <c r="L1510" s="115"/>
      <c r="M1510" s="115"/>
      <c r="N1510" s="115"/>
      <c r="O1510" s="115"/>
      <c r="P1510" s="115"/>
    </row>
    <row r="1511" spans="1:16" s="1" customFormat="1" x14ac:dyDescent="0.25">
      <c r="A1511" s="14"/>
      <c r="B1511" s="118">
        <v>2022</v>
      </c>
      <c r="C1511" s="119">
        <v>32222</v>
      </c>
      <c r="D1511" s="119">
        <v>5135</v>
      </c>
      <c r="E1511" s="125"/>
      <c r="F1511" s="126"/>
      <c r="G1511" s="125"/>
      <c r="H1511" s="119">
        <v>3215</v>
      </c>
      <c r="I1511" s="123" t="s">
        <v>301</v>
      </c>
      <c r="J1511" s="119">
        <v>8665</v>
      </c>
      <c r="K1511" s="119">
        <v>976</v>
      </c>
      <c r="L1511" s="125"/>
      <c r="M1511" s="126"/>
      <c r="N1511" s="125"/>
      <c r="O1511" s="122" t="s">
        <v>159</v>
      </c>
      <c r="P1511" s="120"/>
    </row>
    <row r="1512" spans="1:16" s="1" customFormat="1" x14ac:dyDescent="0.25">
      <c r="A1512" s="14"/>
      <c r="B1512" s="121">
        <v>2021</v>
      </c>
      <c r="C1512" s="122">
        <v>29986</v>
      </c>
      <c r="D1512" s="122">
        <v>4427</v>
      </c>
      <c r="E1512" s="122">
        <v>3380</v>
      </c>
      <c r="F1512" s="127"/>
      <c r="G1512" s="128"/>
      <c r="H1512" s="122">
        <v>3057</v>
      </c>
      <c r="I1512" s="123" t="s">
        <v>300</v>
      </c>
      <c r="J1512" s="122">
        <v>8217</v>
      </c>
      <c r="K1512" s="122">
        <v>908</v>
      </c>
      <c r="L1512" s="122">
        <v>776</v>
      </c>
      <c r="M1512" s="127"/>
      <c r="N1512" s="128"/>
      <c r="O1512" s="122">
        <v>636</v>
      </c>
      <c r="P1512" s="123" t="s">
        <v>300</v>
      </c>
    </row>
    <row r="1513" spans="1:16" s="1" customFormat="1" x14ac:dyDescent="0.25">
      <c r="A1513" s="14"/>
      <c r="B1513" s="157" t="s">
        <v>3</v>
      </c>
      <c r="C1513" s="114"/>
      <c r="D1513" s="114"/>
      <c r="E1513" s="114"/>
      <c r="F1513" s="114"/>
      <c r="G1513" s="114"/>
      <c r="H1513" s="114"/>
      <c r="I1513" s="114"/>
      <c r="J1513" s="114"/>
      <c r="K1513" s="114"/>
      <c r="L1513" s="114"/>
      <c r="M1513" s="114"/>
      <c r="N1513" s="114"/>
      <c r="O1513" s="114"/>
      <c r="P1513" s="114"/>
    </row>
    <row r="1514" spans="1:16" s="1" customFormat="1" x14ac:dyDescent="0.25">
      <c r="A1514" s="14"/>
      <c r="B1514" s="115" t="s">
        <v>384</v>
      </c>
      <c r="C1514" s="115"/>
      <c r="D1514" s="115"/>
      <c r="E1514" s="115"/>
      <c r="F1514" s="115"/>
      <c r="G1514" s="115"/>
      <c r="H1514" s="115"/>
      <c r="I1514" s="115"/>
      <c r="J1514" s="115"/>
      <c r="K1514" s="115"/>
      <c r="L1514" s="115"/>
      <c r="M1514" s="115"/>
      <c r="N1514" s="115"/>
      <c r="O1514" s="115"/>
      <c r="P1514" s="115"/>
    </row>
    <row r="1515" spans="1:16" s="1" customFormat="1" x14ac:dyDescent="0.25">
      <c r="A1515" s="14"/>
      <c r="B1515" s="118">
        <v>2022</v>
      </c>
      <c r="C1515" s="119">
        <v>20937</v>
      </c>
      <c r="D1515" s="119">
        <v>3977</v>
      </c>
      <c r="E1515" s="125"/>
      <c r="F1515" s="126"/>
      <c r="G1515" s="125"/>
      <c r="H1515" s="119">
        <v>2580</v>
      </c>
      <c r="I1515" s="123" t="s">
        <v>301</v>
      </c>
      <c r="J1515" s="119">
        <v>593</v>
      </c>
      <c r="K1515" s="119">
        <v>66</v>
      </c>
      <c r="L1515" s="125"/>
      <c r="M1515" s="126"/>
      <c r="N1515" s="125"/>
      <c r="O1515" s="122" t="s">
        <v>159</v>
      </c>
      <c r="P1515" s="120"/>
    </row>
    <row r="1516" spans="1:16" s="1" customFormat="1" x14ac:dyDescent="0.25">
      <c r="A1516" s="14"/>
      <c r="B1516" s="121">
        <v>2021</v>
      </c>
      <c r="C1516" s="122">
        <v>19330</v>
      </c>
      <c r="D1516" s="122">
        <v>3214</v>
      </c>
      <c r="E1516" s="122">
        <v>2285</v>
      </c>
      <c r="F1516" s="127"/>
      <c r="G1516" s="128"/>
      <c r="H1516" s="122">
        <v>2465</v>
      </c>
      <c r="I1516" s="123" t="s">
        <v>300</v>
      </c>
      <c r="J1516" s="122">
        <v>571</v>
      </c>
      <c r="K1516" s="122">
        <v>41</v>
      </c>
      <c r="L1516" s="122">
        <v>27</v>
      </c>
      <c r="M1516" s="127"/>
      <c r="N1516" s="128"/>
      <c r="O1516" s="122">
        <v>97</v>
      </c>
      <c r="P1516" s="123" t="s">
        <v>300</v>
      </c>
    </row>
    <row r="1517" spans="1:16" s="1" customFormat="1" x14ac:dyDescent="0.25">
      <c r="A1517" s="14"/>
      <c r="B1517" s="115" t="s">
        <v>385</v>
      </c>
      <c r="C1517" s="115"/>
      <c r="D1517" s="115"/>
      <c r="E1517" s="115"/>
      <c r="F1517" s="115"/>
      <c r="G1517" s="115"/>
      <c r="H1517" s="115"/>
      <c r="I1517" s="115"/>
      <c r="J1517" s="115"/>
      <c r="K1517" s="115"/>
      <c r="L1517" s="115"/>
      <c r="M1517" s="115"/>
      <c r="N1517" s="115"/>
      <c r="O1517" s="115"/>
      <c r="P1517" s="115"/>
    </row>
    <row r="1518" spans="1:16" s="1" customFormat="1" x14ac:dyDescent="0.25">
      <c r="A1518" s="14"/>
      <c r="B1518" s="118">
        <v>2022</v>
      </c>
      <c r="C1518" s="119">
        <v>11285</v>
      </c>
      <c r="D1518" s="119">
        <v>1158</v>
      </c>
      <c r="E1518" s="125"/>
      <c r="F1518" s="126"/>
      <c r="G1518" s="125"/>
      <c r="H1518" s="119">
        <v>635</v>
      </c>
      <c r="I1518" s="123" t="s">
        <v>301</v>
      </c>
      <c r="J1518" s="119">
        <v>8072</v>
      </c>
      <c r="K1518" s="119">
        <v>910</v>
      </c>
      <c r="L1518" s="125"/>
      <c r="M1518" s="126"/>
      <c r="N1518" s="125"/>
      <c r="O1518" s="122" t="s">
        <v>159</v>
      </c>
      <c r="P1518" s="120"/>
    </row>
    <row r="1519" spans="1:16" s="1" customFormat="1" x14ac:dyDescent="0.25">
      <c r="A1519" s="14"/>
      <c r="B1519" s="121">
        <v>2021</v>
      </c>
      <c r="C1519" s="122">
        <v>10656</v>
      </c>
      <c r="D1519" s="122">
        <v>1213</v>
      </c>
      <c r="E1519" s="122">
        <v>1095</v>
      </c>
      <c r="F1519" s="127"/>
      <c r="G1519" s="128"/>
      <c r="H1519" s="122">
        <v>592</v>
      </c>
      <c r="I1519" s="123" t="s">
        <v>300</v>
      </c>
      <c r="J1519" s="122">
        <v>7646</v>
      </c>
      <c r="K1519" s="122">
        <v>867</v>
      </c>
      <c r="L1519" s="122">
        <v>749</v>
      </c>
      <c r="M1519" s="127"/>
      <c r="N1519" s="128"/>
      <c r="O1519" s="122">
        <v>539</v>
      </c>
      <c r="P1519" s="123" t="s">
        <v>300</v>
      </c>
    </row>
    <row r="1520" spans="1:16" s="1" customFormat="1" ht="5.0999999999999996" customHeight="1" thickBot="1" x14ac:dyDescent="0.3">
      <c r="A1520" s="14"/>
      <c r="B1520" s="129"/>
      <c r="C1520" s="130"/>
      <c r="D1520" s="131"/>
      <c r="E1520" s="131"/>
      <c r="F1520" s="131"/>
      <c r="G1520" s="131"/>
      <c r="H1520" s="131"/>
      <c r="I1520" s="132"/>
      <c r="J1520" s="131"/>
      <c r="K1520" s="131"/>
      <c r="L1520" s="131"/>
      <c r="M1520" s="131"/>
      <c r="N1520" s="131"/>
      <c r="O1520" s="131"/>
      <c r="P1520" s="132"/>
    </row>
    <row r="1521" spans="1:16" s="1" customFormat="1" ht="5.0999999999999996" customHeight="1" thickTop="1" x14ac:dyDescent="0.25">
      <c r="A1521" s="14"/>
      <c r="C1521" s="21"/>
      <c r="H1521" s="20"/>
      <c r="I1521" s="40"/>
      <c r="J1521" s="20"/>
      <c r="P1521" s="38"/>
    </row>
    <row r="1522" spans="1:16" s="1" customFormat="1" x14ac:dyDescent="0.25">
      <c r="A1522" s="14"/>
      <c r="B1522" s="21" t="s">
        <v>303</v>
      </c>
      <c r="H1522" s="20"/>
      <c r="I1522" s="40"/>
      <c r="P1522" s="38"/>
    </row>
  </sheetData>
  <sheetProtection sheet="1" objects="1" scenarios="1"/>
  <autoFilter ref="B14:P1519" xr:uid="{00000000-0001-0000-0300-000000000000}"/>
  <mergeCells count="19">
    <mergeCell ref="B8:B13"/>
    <mergeCell ref="D5:E5"/>
    <mergeCell ref="G5:I5"/>
    <mergeCell ref="L5:M5"/>
    <mergeCell ref="K11:K12"/>
    <mergeCell ref="K10:N10"/>
    <mergeCell ref="L11:N11"/>
    <mergeCell ref="H10:I12"/>
    <mergeCell ref="C8:I9"/>
    <mergeCell ref="E11:G11"/>
    <mergeCell ref="K3:K5"/>
    <mergeCell ref="C10:C12"/>
    <mergeCell ref="D11:D12"/>
    <mergeCell ref="D10:G10"/>
    <mergeCell ref="O13:P13"/>
    <mergeCell ref="J8:P9"/>
    <mergeCell ref="O10:P12"/>
    <mergeCell ref="J10:J12"/>
    <mergeCell ref="H13:I13"/>
  </mergeCells>
  <conditionalFormatting sqref="J18:J32 J35:J49 J51:J65 J68:J69 J71:J72 J74:J75 J77:J78 J80:J81 J83:J84 J86:J87 J89:J90 J92:J93 J96:J110 J113:J127 J129:J143 J146:J147 J149:J150 J152:J153 J155:J156 J158:J159 J161:J162 J164:J165 J167:J168 J170:J171 J174:J188 J191:J205 J207:J221 J224:J225 J227:J228 J230:J231 J233:J234 J236:J237 J239:J240 J242:J243 J245:J246 J248:J249 J252:J266 J269:J283 J285:J299 J302:J303 J305:J306 J308:J309 J311:J312 J314:J315 J317:J318 J320:J321 J323:J324 J326:J327 J330:J344 J347:J361 J363:J377 J380:J381 J383:J384 J386:J387 J389:J390 J392:J393 J395:J396 J398:J399 J401:J402 J404:J405 J408:J422 J425:J439 J441:J455 J458:J459 J461:J462 J464:J465 J467:J468 J470:J471 J473:J474 J476:J477 J479:J480 J482:J483 J486:J500 J503:J517 J519:J533 J536:J537 J539:J540 J542:J543 J545:J546 J548:J549 J551:J552 J554:J555 J557:J558 J560:J561 J564:J578 J581:J595 J597:J611 J614:J615 J617:J618 J620:J621 J623:J624 J626:J627 J629:J630 J632:J633 J635:J636 J638:J639 J642:J656 J659:J673 J675:J689 J692:J693 J695:J696 J698:J699 J701:J702 J704:J705 J707:J708 J710:J711 J713:J714 J716:J717 J720:J734 J737:J751 J753:J767 J770:J771 J773:J774 J776:J777 J779:J780 J782:J783 J785:J786 J788:J789 J791:J792 J794:J795 J798:J812 J815:J829 J831:J845 J848:J849 J851:J852 J854:J855 J857:J858 J860:J861 J863:J864 J866:J867 J869:J870 J872:J873 J876:J890 J893:J907 J909:J923 J926:J927 J929:J930 J932:J933 J935:J936 J938:J939 J941:J942 J944:J945 J947:J948 J950:J951 J954:J968 J971:J985 J987:J1001 J1004:J1005 J1007:J1008 J1010:J1011 J1013:J1014 J1016:J1017 J1019:J1020 J1022:J1023 J1025:J1026 J1028:J1029 J1032:J1046 J1049:J1063 J1065:J1079 J1082:J1083 J1085:J1086 J1088:J1089 J1091:J1092 J1094:J1095 J1097:J1098 J1100:J1101 J1103:J1104 J1106:J1107 J1110:J1124 J1127:J1141 J1143:J1157 J1160:J1161 J1163:J1164 J1166:J1167 J1169:J1170 J1172:J1173 J1175:J1176 J1178:J1179 J1181:J1182 J1184:J1185 J1188:J1202 J1205:J1219 J1221:J1235 J1238:J1239 J1241:J1242 J1244:J1245 J1247:J1248 J1250:J1251 J1253:J1254 J1256:J1257 J1259:J1260 J1262:J1263 J1266:J1280 J1283:J1297 J1299:J1313 J1316:J1317 J1319:J1320 J1322:J1323 J1325:J1326 J1328:J1329 J1331:J1332 J1334:J1335 J1337:J1338 J1340:J1341 J1344:J1358 J1361:J1375 J1377:J1391 J1394:J1395 J1397:J1398 J1400:J1401 J1403:J1404 J1406:J1407 J1415:J1416 J1418:J1419 J1423:J1424 J1427:J1428 J1430:J1431 J1434:J1435 J1438:J1439 J1441:J1442 J1445:J1446 J1449:J1450 J1452:J1453 J1456:J1457 J1460:J1461 J1463:J1464 J1467:J1468 J1471:J1472 J1474:J1475 J1478:J1479 J1482:J1483 J1485:J1486 J1489:J1490 J1493:J1494 J1496:J1497 J1500:J1501 J1504:J1505 J1507:J1508 J1511:J1512 J1515:J1516 J1518:J1519 J1409:J1413">
    <cfRule type="expression" dxfId="46" priority="9">
      <formula>$L$5=$J$10</formula>
    </cfRule>
  </conditionalFormatting>
  <conditionalFormatting sqref="K18:K32 K35:K49 K51:K65 K68:K69 K71:K72 K74:K75 K77:K78 K80:K81 K83:K84 K86:K87 K89:K90 K92:K93 K96:K110 K113:K127 K129:K143 K146:K147 K149:K150 K152:K153 K155:K156 K158:K159 K161:K162 K164:K165 K167:K168 K170:K171 K174:K188 K191:K205 K207:K221 K224:K225 K227:K228 K230:K231 K233:K234 K236:K237 K239:K240 K242:K243 K245:K246 K248:K249 K252:K266 K269:K283 K285:K299 K302:K303 K305:K306 K308:K309 K311:K312 K314:K315 K317:K318 K320:K321 K323:K324 K326:K327 K330:K344 K347:K361 K363:K377 K380:K381 K383:K384 K386:K387 K389:K390 K392:K393 K395:K396 K398:K399 K401:K402 K404:K405 K408:K422 K425:K439 K441:K455 K458:K459 K461:K462 K464:K465 K467:K468 K470:K471 K473:K474 K476:K477 K479:K480 K482:K483 K486:K500 K503:K517 K519:K533 K536:K537 K539:K540 K542:K543 K545:K546 K548:K549 K551:K552 K554:K555 K557:K558 K560:K561 K564:K578 K581:K595 K597:K611 K614:K615 K617:K618 K620:K621 K623:K624 K626:K627 K629:K630 K632:K633 K635:K636 K638:K639 K642:K656 K659:K673 K675:K689 K692:K693 K695:K696 K698:K699 K701:K702 K704:K705 K707:K708 K710:K711 K713:K714 K716:K717 K720:K734 K737:K751 K753:K767 K770:K771 K773:K774 K776:K777 K779:K780 K782:K783 K785:K786 K788:K789 K791:K792 K794:K795 K798:K812 K815:K829 K831:K845 K848:K849 K851:K852 K854:K855 K857:K858 K860:K861 K863:K864 K866:K867 K869:K870 K872:K873 K876:K890 K893:K907 K909:K923 K926:K927 K929:K930 K932:K933 K935:K936 K938:K939 K941:K942 K944:K945 K947:K948 K950:K951 K954:K968 K971:K985 K987:K1001 K1004:K1005 K1007:K1008 K1010:K1011 K1013:K1014 K1016:K1017 K1019:K1020 K1022:K1023 K1025:K1026 K1028:K1029 K1032:K1046 K1049:K1063 K1065:K1079 K1082:K1083 K1085:K1086 K1088:K1089 K1091:K1092 K1094:K1095 K1097:K1098 K1100:K1101 K1103:K1104 K1106:K1107 K1110:K1124 K1127:K1141 K1143:K1157 K1160:K1161 K1163:K1164 K1166:K1167 K1169:K1170 K1172:K1173 K1175:K1176 K1178:K1179 K1181:K1182 K1184:K1185 K1188:K1202 K1205:K1219 K1221:K1235 K1238:K1239 K1241:K1242 K1244:K1245 K1247:K1248 K1250:K1251 K1253:K1254 K1256:K1257 K1259:K1260 K1262:K1263 K1266:K1280 K1283:K1297 K1299:K1313 K1316:K1317 K1319:K1320 K1322:K1323 K1325:K1326 K1328:K1329 K1331:K1332 K1334:K1335 K1337:K1338 K1340:K1341 K1344:K1358 K1361:K1375 K1377:K1391 K1394:K1395 K1397:K1398 K1400:K1401 K1403:K1404 K1406:K1407 K1415:K1416 K1418:K1419 K1423:K1424 K1427:K1428 K1430:K1431 K1434:K1435 K1438:K1439 K1441:K1442 K1445:K1446 K1449:K1450 K1452:K1453 K1456:K1457 K1460:K1461 K1463:K1464 K1467:K1468 K1471:K1472 K1474:K1475 K1478:K1479 K1482:K1483 K1485:K1486 K1489:K1490 K1493:K1494 K1496:K1497 K1500:K1501 K1504:K1505 K1507:K1508 K1511:K1512 K1515:K1516 K1518:K1519 K1409:K1413">
    <cfRule type="expression" dxfId="45" priority="10">
      <formula>$L$5=$K$10</formula>
    </cfRule>
  </conditionalFormatting>
  <conditionalFormatting sqref="L18:L32 L35:L49 L51:L65 L68:L69 L71:L72 L74:L75 L77:L78 L80:L81 L83:L84 L86:L87 L89:L90 L92:L93 L96:L110 L113:L127 L129:L143 L146:L147 L149:L150 L152:L153 L155:L156 L158:L159 L161:L162 L164:L165 L167:L168 L170:L171 L174:L188 L191:L205 L207:L221 L224:L225 L227:L228 L230:L231 L233:L234 L236:L237 L239:L240 L242:L243 L245:L246 L248:L249 L252:L266 L269:L283 L285:L299 L302:L303 L305:L306 L308:L309 L311:L312 L314:L315 L317:L318 L320:L321 L323:L324 L326:L327 L330:L344 L347:L361 L363:L377 L380:L381 L383:L384 L386:L387 L389:L390 L392:L393 L395:L396 L398:L399 L401:L402 L404:L405 L408:L422 L425:L439 L441:L455 L458:L459 L461:L462 L464:L465 L467:L468 L470:L471 L473:L474 L476:L477 L479:L480 L482:L483 L486:L500 L503:L517 L519:L533 L536:L537 L539:L540 L542:L543 L545:L546 L548:L549 L551:L552 L554:L555 L557:L558 L560:L561 L564:L578 L581:L595 L597:L611 L614:L615 L617:L618 L620:L621 L623:L624 L626:L627 L629:L630 L632:L633 L635:L636 L638:L639 L642:L656 L659:L673 L675:L689 L692:L693 L695:L696 L698:L699 L701:L702 L704:L705 L707:L708 L710:L711 L713:L714 L716:L717 L720:L734 L737:L751 L753:L767 L770:L771 L773:L774 L776:L777 L779:L780 L782:L783 L785:L786 L788:L789 L791:L792 L794:L795 L798:L812 L815:L829 L831:L845 L848:L849 L851:L852 L854:L855 L857:L858 L860:L861 L863:L864 L866:L867 L869:L870 L872:L873 L876:L890 L893:L907 L909:L923 L926:L927 L929:L930 L932:L933 L935:L936 L938:L939 L941:L942 L944:L945 L947:L948 L950:L951 L954:L968 L971:L985 L987:L1001 L1004:L1005 L1007:L1008 L1010:L1011 L1013:L1014 L1016:L1017 L1019:L1020 L1022:L1023 L1025:L1026 L1028:L1029 L1032:L1046 L1049:L1063 L1065:L1079 L1082:L1083 L1085:L1086 L1088:L1089 L1091:L1092 L1094:L1095 L1097:L1098 L1100:L1101 L1103:L1104 L1106:L1107 L1110:L1124 L1127:L1141 L1143:L1157 L1160:L1161 L1163:L1164 L1166:L1167 L1169:L1170 L1172:L1173 L1175:L1176 L1178:L1179 L1181:L1182 L1184:L1185 L1188:L1202 L1205:L1219 L1221:L1235 L1238:L1239 L1241:L1242 L1244:L1245 L1247:L1248 L1250:L1251 L1253:L1254 L1256:L1257 L1259:L1260 L1262:L1263 L1266:L1280 L1283:L1297 L1299:L1313 L1316:L1317 L1319:L1320 L1322:L1323 L1325:L1326 L1328:L1329 L1331:L1332 L1334:L1335 L1337:L1338 L1340:L1341 L1344:L1358 L1361:L1375 L1377:L1391 L1394:L1395 L1397:L1398 L1400:L1401 L1403:L1404 L1406:L1407 L1415:L1416 L1418:L1419 L1423:L1424 L1427:L1428 L1430:L1431 L1434:L1435 L1438:L1439 L1441:L1442 L1445:L1446 L1449:L1450 L1452:L1453 L1456:L1457 L1460:L1461 L1463:L1464 L1467:L1468 L1471:L1472 L1474:L1475 L1478:L1479 L1482:L1483 L1485:L1486 L1489:L1490 L1493:L1494 L1496:L1497 L1500:L1501 L1504:L1505 L1507:L1508 L1511:L1512 L1515:L1516 L1518:L1519 L1409:L1413">
    <cfRule type="expression" dxfId="44" priority="11">
      <formula>$L$5=$L$12</formula>
    </cfRule>
  </conditionalFormatting>
  <conditionalFormatting sqref="M18:M32 M35:M49 M51:M65 M68:M69 M71:M72 M74:M75 M77:M78 M80:M81 M83:M84 M86:M87 M89:M90 M92:M93 M96:M110 M113:M127 M129:M143 M146:M147 M149:M150 M152:M153 M155:M156 M158:M159 M161:M162 M164:M165 M167:M168 M170:M171 M174:M188 M191:M205 M207:M221 M224:M225 M227:M228 M230:M231 M233:M234 M236:M237 M239:M240 M242:M243 M245:M246 M248:M249 M252:M266 M269:M283 M285:M299 M302:M303 M305:M306 M308:M309 M311:M312 M314:M315 M317:M318 M320:M321 M323:M324 M326:M327 M330:M344 M347:M361 M363:M377 M380:M381 M383:M384 M386:M387 M389:M390 M392:M393 M395:M396 M398:M399 M401:M402 M404:M405 M408:M422 M425:M439 M441:M455 M458:M459 M461:M462 M464:M465 M467:M468 M470:M471 M473:M474 M476:M477 M479:M480 M482:M483 M486:M500 M503:M517 M519:M533 M536:M537 M539:M540 M542:M543 M545:M546 M548:M549 M551:M552 M554:M555 M557:M558 M560:M561 M564:M578 M581:M595 M597:M611 M614:M615 M617:M618 M620:M621 M623:M624 M626:M627 M629:M630 M632:M633 M635:M636 M638:M639 M642:M656 M659:M673 M675:M689 M692:M693 M695:M696 M698:M699 M701:M702 M704:M705 M707:M708 M710:M711 M713:M714 M716:M717 M720:M734 M737:M751 M753:M767 M770:M771 M773:M774 M776:M777 M779:M780 M782:M783 M785:M786 M788:M789 M791:M792 M794:M795 M798:M812 M815:M829 M831:M845 M848:M849 M851:M852 M854:M855 M857:M858 M860:M861 M863:M864 M866:M867 M869:M870 M872:M873 M876:M890 M893:M907 M909:M923 M926:M927 M929:M930 M932:M933 M935:M936 M938:M939 M941:M942 M944:M945 M947:M948 M950:M951 M954:M968 M971:M985 M987:M1001 M1004:M1005 M1007:M1008 M1010:M1011 M1013:M1014 M1016:M1017 M1019:M1020 M1022:M1023 M1025:M1026 M1028:M1029 M1032:M1046 M1049:M1063 M1065:M1079 M1082:M1083 M1085:M1086 M1088:M1089 M1091:M1092 M1094:M1095 M1097:M1098 M1100:M1101 M1103:M1104 M1106:M1107 M1110:M1124 M1127:M1141 M1143:M1157 M1160:M1161 M1163:M1164 M1166:M1167 M1169:M1170 M1172:M1173 M1175:M1176 M1178:M1179 M1181:M1182 M1184:M1185 M1188:M1202 M1205:M1219 M1221:M1235 M1238:M1239 M1241:M1242 M1244:M1245 M1247:M1248 M1250:M1251 M1253:M1254 M1256:M1257 M1259:M1260 M1262:M1263 M1266:M1280 M1283:M1297 M1299:M1313 M1316:M1317 M1319:M1320 M1322:M1323 M1325:M1326 M1328:M1329 M1331:M1332 M1334:M1335 M1337:M1338 M1340:M1341 M1344:M1358 M1361:M1375 M1377:M1391 M1394:M1395 M1397:M1398 M1400:M1401 M1403:M1404 M1406:M1407 M1415:M1416 M1418:M1419 M1423:M1424 M1427:M1428 M1430:M1431 M1434:M1435 M1438:M1439 M1441:M1442 M1445:M1446 M1449:M1450 M1452:M1453 M1456:M1457 M1460:M1461 M1463:M1464 M1467:M1468 M1471:M1472 M1474:M1475 M1478:M1479 M1482:M1483 M1485:M1486 M1489:M1490 M1493:M1494 M1496:M1497 M1500:M1501 M1504:M1505 M1507:M1508 M1511:M1512 M1515:M1516 M1518:M1519 M1409:M1413">
    <cfRule type="expression" dxfId="43" priority="12">
      <formula>$L$5=$M$12</formula>
    </cfRule>
  </conditionalFormatting>
  <conditionalFormatting sqref="N18:N32 N35:N49 N51:N65 N68:N69 N71:N72 N74:N75 N77:N78 N80:N81 N83:N84 N86:N87 N89:N90 N92:N93 N96:N110 N113:N127 N129:N143 N146:N147 N149:N150 N152:N153 N155:N156 N158:N159 N161:N162 N164:N165 N167:N168 N170:N171 N174:N188 N191:N205 N207:N221 N224:N225 N227:N228 N230:N231 N233:N234 N236:N237 N239:N240 N242:N243 N245:N246 N248:N249 N252:N266 N269:N283 N285:N299 N302:N303 N305:N306 N308:N309 N311:N312 N314:N315 N317:N318 N320:N321 N323:N324 N326:N327 N330:N344 N347:N361 N363:N377 N380:N381 N383:N384 N386:N387 N389:N390 N392:N393 N395:N396 N398:N399 N401:N402 N404:N405 N408:N422 N425:N439 N441:N455 N458:N459 N461:N462 N464:N465 N467:N468 N470:N471 N473:N474 N476:N477 N479:N480 N482:N483 N486:N500 N503:N517 N519:N533 N536:N537 N539:N540 N542:N543 N545:N546 N548:N549 N551:N552 N554:N555 N557:N558 N560:N561 N564:N578 N581:N595 N597:N611 N614:N615 N617:N618 N620:N621 N623:N624 N626:N627 N629:N630 N632:N633 N635:N636 N638:N639 N642:N656 N659:N673 N675:N689 N692:N693 N695:N696 N698:N699 N701:N702 N704:N705 N707:N708 N710:N711 N713:N714 N716:N717 N720:N734 N737:N751 N753:N767 N770:N771 N773:N774 N776:N777 N779:N780 N782:N783 N785:N786 N788:N789 N791:N792 N794:N795 N798:N812 N815:N829 N831:N845 N848:N849 N851:N852 N854:N855 N857:N858 N860:N861 N863:N864 N866:N867 N869:N870 N872:N873 N876:N890 N893:N907 N909:N923 N926:N927 N929:N930 N932:N933 N935:N936 N938:N939 N941:N942 N944:N945 N947:N948 N950:N951 N954:N968 N971:N985 N987:N1001 N1004:N1005 N1007:N1008 N1010:N1011 N1013:N1014 N1016:N1017 N1019:N1020 N1022:N1023 N1025:N1026 N1028:N1029 N1032:N1046 N1049:N1063 N1065:N1079 N1082:N1083 N1085:N1086 N1088:N1089 N1091:N1092 N1094:N1095 N1097:N1098 N1100:N1101 N1103:N1104 N1106:N1107 N1110:N1124 N1127:N1141 N1143:N1157 N1160:N1161 N1163:N1164 N1166:N1167 N1169:N1170 N1172:N1173 N1175:N1176 N1178:N1179 N1181:N1182 N1184:N1185 N1188:N1202 N1205:N1219 N1221:N1235 N1238:N1239 N1241:N1242 N1244:N1245 N1247:N1248 N1250:N1251 N1253:N1254 N1256:N1257 N1259:N1260 N1262:N1263 N1266:N1280 N1283:N1297 N1299:N1313 N1316:N1317 N1319:N1320 N1322:N1323 N1325:N1326 N1328:N1329 N1331:N1332 N1334:N1335 N1337:N1338 N1340:N1341 N1344:N1358 N1361:N1375 N1377:N1391 N1394:N1395 N1397:N1398 N1400:N1401 N1403:N1404 N1406:N1407 N1415:N1416 N1418:N1419 N1423:N1424 N1427:N1428 N1430:N1431 N1434:N1435 N1438:N1439 N1441:N1442 N1445:N1446 N1449:N1450 N1452:N1453 N1456:N1457 N1460:N1461 N1463:N1464 N1467:N1468 N1471:N1472 N1474:N1475 N1478:N1479 N1482:N1483 N1485:N1486 N1489:N1490 N1493:N1494 N1496:N1497 N1500:N1501 N1504:N1505 N1507:N1508 N1511:N1512 N1515:N1516 N1518:N1519 N1409:N1413">
    <cfRule type="expression" dxfId="42" priority="13">
      <formula>$L$5=$N$12</formula>
    </cfRule>
  </conditionalFormatting>
  <conditionalFormatting sqref="O18:O32 O35:O49 O51:O65 O68:O69 O71:O72 O74:O75 O77:O78 O80:O81 O83:O84 O86:O87 O89:O90 O92:O93 O96:O110 O113:O127 O129:O143 O146:O147 O149:O150 O152:O153 O155:O156 O158:O159 O161:O162 O164:O165 O167:O168 O170:O171 O174:O188 O191:O205 O207:O221 O224:O225 O227:O228 O230:O231 O233:O234 O236:O237 O239:O240 O242:O243 O245:O246 O248:O249 O252:O266 O269:O283 O285:O299 O302:O303 O305:O306 O308:O309 O311:O312 O314:O315 O317:O318 O320:O321 O323:O324 O326:O327 O330:O344 O347:O361 O363:O377 O380:O381 O383:O384 O386:O387 O389:O390 O392:O393 O395:O396 O398:O399 O401:O402 O404:O405 O408:O422 O425:O439 O441:O455 O458:O459 O461:O462 O464:O465 O467:O468 O470:O471 O473:O474 O476:O477 O479:O480 O482:O483 O486:O500 O503:O517 O519:O533 O536:O537 O539:O540 O542:O543 O545:O546 O548:O549 O551:O552 O554:O555 O557:O558 O560:O561 O564:O578 O581:O595 O597:O611 O614:O615 O617:O618 O620:O621 O623:O624 O626:O627 O629:O630 O632:O633 O635:O636 O638:O639 O642:O656 O659:O673 O675:O689 O692:O693 O695:O696 O698:O699 O701:O702 O704:O705 O707:O708 O710:O711 O713:O714 O716:O717 O720:O734 O737:O751 O753:O767 O770:O771 O773:O774 O776:O777 O779:O780 O782:O783 O785:O786 O788:O789 O791:O792 O794:O795 O798:O812 O815:O829 O831:O845 O848:O849 O851:O852 O854:O855 O857:O858 O860:O861 O863:O864 O866:O867 O869:O870 O872:O873 O876:O890 O893:O907 O909:O923 O926:O927 O929:O930 O932:O933 O935:O936 O938:O939 O941:O942 O944:O945 O947:O948 O950:O951 O954:O968 O971:O985 O987:O1001 O1004:O1005 O1007:O1008 O1010:O1011 O1013:O1014 O1016:O1017 O1019:O1020 O1022:O1023 O1025:O1026 O1028:O1029 O1032:O1046 O1049:O1063 O1065:O1079 O1082:O1083 O1085:O1086 O1088:O1089 O1091:O1092 O1094:O1095 O1097:O1098 O1100:O1101 O1103:O1104 O1106:O1107 O1110:O1124 O1127:O1141 O1143:O1157 O1160:O1161 O1163:O1164 O1166:O1167 O1169:O1170 O1172:O1173 O1175:O1176 O1178:O1179 O1181:O1182 O1184:O1185 O1188:O1202 O1205:O1219 O1221:O1235 O1238:O1239 O1241:O1242 O1244:O1245 O1247:O1248 O1250:O1251 O1253:O1254 O1256:O1257 O1259:O1260 O1262:O1263 O1266:O1280 O1283:O1297 O1299:O1313 O1316:O1317 O1319:O1320 O1322:O1323 O1325:O1326 O1328:O1329 O1331:O1332 O1334:O1335 O1337:O1338 O1340:O1341 O1344:O1358 O1361:O1375 O1377:O1391 O1394:O1395 O1397:O1398 O1400:O1401 O1403:O1404 O1406:O1407 O1415:O1416 O1418:O1419 O1423:O1424 O1427:O1428 O1430:O1431 O1434:O1435 O1438:O1439 O1441:O1442 O1445:O1446 O1449:O1450 O1452:O1453 O1456:O1457 O1460:O1461 O1463:O1464 O1467:O1468 O1471:O1472 O1474:O1475 O1478:O1479 O1482:O1483 O1485:O1486 O1489:O1490 O1493:O1494 O1496:O1497 O1500:O1501 O1504:O1505 O1507:O1508 O1511:O1512 O1515:O1516 O1518:O1519 O1409:O1413">
    <cfRule type="expression" dxfId="41" priority="14">
      <formula>$L$5=$O$10</formula>
    </cfRule>
  </conditionalFormatting>
  <conditionalFormatting sqref="C18:C32 C35:C49 C51:C65 C68:C69 C71:C72 C74:C75 C77:C78 C80:C81 C83:C84 C86:C87 C89:C90 C92:C93 C96:C110 C113:C127 C129:C143 C146:C147 C149:C150 C152:C153 C155:C156 C158:C159 C161:C162 C164:C165 C167:C168 C170:C171 C174:C188 C191:C205 C207:C221 C224:C225 C227:C228 C230:C231 C233:C234 C236:C237 C239:C240 C242:C243 C245:C246 C248:C249 C252:C266 C269:C283 C285:C299 C302:C303 C305:C306 C308:C309 C311:C312 C314:C315 C317:C318 C320:C321 C323:C324 C326:C327 C330:C344 C347:C361 C363:C377 C380:C381 C383:C384 C386:C387 C389:C390 C392:C393 C395:C396 C398:C399 C401:C402 C404:C405 C408:C422 C425:C439 C441:C455 C458:C459 C461:C462 C464:C465 C467:C468 C470:C471 C473:C474 C476:C477 C479:C480 C482:C483 C486:C500 C503:C517 C519:C533 C536:C537 C539:C540 C542:C543 C545:C546 C548:C549 C551:C552 C554:C555 C557:C558 C560:C561 C564:C578 C581:C595 C597:C611 C614:C615 C617:C618 C620:C621 C623:C624 C626:C627 C629:C630 C632:C633 C635:C636 C638:C639 C642:C656 C659:C673 C675:C689 C692:C693 C695:C696 C698:C699 C701:C702 C704:C705 C707:C708 C710:C711 C713:C714 C716:C717 C720:C734 C737:C751 C753:C767 C770:C771 C773:C774 C776:C777 C779:C780 C782:C783 C785:C786 C788:C789 C791:C792 C794:C795 C798:C812 C815:C829 C831:C845 C848:C849 C851:C852 C854:C855 C857:C858 C860:C861 C863:C864 C866:C867 C869:C870 C872:C873 C876:C890 C893:C907 C909:C923 C926:C927 C929:C930 C932:C933 C935:C936 C938:C939 C941:C942 C944:C945 C947:C948 C950:C951 C954:C968 C971:C985 C987:C1001 C1004:C1005 C1007:C1008 C1010:C1011 C1013:C1014 C1016:C1017 C1019:C1020 C1022:C1023 C1025:C1026 C1028:C1029 C1032:C1046 C1049:C1063 C1065:C1079 C1082:C1083 C1085:C1086 C1088:C1089 C1091:C1092 C1094:C1095 C1097:C1098 C1100:C1101 C1103:C1104 C1106:C1107 C1110:C1124 C1127:C1141 C1143:C1157 C1160:C1161 C1163:C1164 C1166:C1167 C1169:C1170 C1172:C1173 C1175:C1176 C1178:C1179 C1181:C1182 C1184:C1185 C1188:C1202 C1205:C1219 C1221:C1235 C1238:C1239 C1241:C1242 C1244:C1245 C1247:C1248 C1250:C1251 C1253:C1254 C1256:C1257 C1259:C1260 C1262:C1263 C1266:C1280 C1283:C1297 C1299:C1313 C1316:C1317 C1319:C1320 C1322:C1323 C1325:C1326 C1328:C1329 C1331:C1332 C1334:C1335 C1337:C1338 C1340:C1341 C1344:C1358 C1361:C1375 C1377:C1391 C1394:C1395 C1397:C1398 C1400:C1401 C1403:C1404 C1406:C1407 C1415:C1416 C1418:C1419 C1423:C1424 C1427:C1428 C1430:C1431 C1434:C1435 C1438:C1439 C1441:C1442 C1445:C1446 C1449:C1450 C1452:C1453 C1456:C1457 C1460:C1461 C1463:C1464 C1467:C1468 C1471:C1472 C1474:C1475 C1478:C1479 C1482:C1483 C1485:C1486 C1489:C1490 C1493:C1494 C1496:C1497 C1500:C1501 C1504:C1505 C1507:C1508 C1511:C1512 C1515:C1516 C1518:C1519 C1409:C1413">
    <cfRule type="expression" dxfId="40" priority="8836">
      <formula>$L$5=$C$10</formula>
    </cfRule>
  </conditionalFormatting>
  <conditionalFormatting sqref="D18:D32 D35:D49 D51:D65 D68:D69 D71:D72 D74:D75 D77:D78 D80:D81 D83:D84 D86:D87 D89:D90 D92:D93 D96:D110 D113:D127 D129:D143 D146:D147 D149:D150 D152:D153 D155:D156 D158:D159 D161:D162 D164:D165 D167:D168 D170:D171 D174:D188 D191:D205 D207:D221 D224:D225 D227:D228 D230:D231 D233:D234 D236:D237 D239:D240 D242:D243 D245:D246 D248:D249 D252:D266 D269:D283 D285:D299 D302:D303 D305:D306 D308:D309 D311:D312 D314:D315 D317:D318 D320:D321 D323:D324 D326:D327 D330:D344 D347:D361 D363:D377 D380:D381 D383:D384 D386:D387 D389:D390 D392:D393 D395:D396 D398:D399 D401:D402 D404:D405 D408:D422 D425:D439 D441:D455 D458:D459 D461:D462 D464:D465 D467:D468 D470:D471 D473:D474 D476:D477 D479:D480 D482:D483 D486:D500 D503:D517 D519:D533 D536:D537 D539:D540 D542:D543 D545:D546 D548:D549 D551:D552 D554:D555 D557:D558 D560:D561 D564:D578 D581:D595 D597:D611 D614:D615 D617:D618 D620:D621 D623:D624 D626:D627 D629:D630 D632:D633 D635:D636 D638:D639 D642:D656 D659:D673 D675:D689 D692:D693 D695:D696 D698:D699 D701:D702 D704:D705 D707:D708 D710:D711 D713:D714 D716:D717 D720:D734 D737:D751 D753:D767 D770:D771 D773:D774 D776:D777 D779:D780 D782:D783 D785:D786 D788:D789 D791:D792 D794:D795 D798:D812 D815:D829 D831:D845 D848:D849 D851:D852 D854:D855 D857:D858 D860:D861 D863:D864 D866:D867 D869:D870 D872:D873 D876:D890 D893:D907 D909:D923 D926:D927 D929:D930 D932:D933 D935:D936 D938:D939 D941:D942 D944:D945 D947:D948 D950:D951 D954:D968 D971:D985 D987:D1001 D1004:D1005 D1007:D1008 D1010:D1011 D1013:D1014 D1016:D1017 D1019:D1020 D1022:D1023 D1025:D1026 D1028:D1029 D1032:D1046 D1049:D1063 D1065:D1079 D1082:D1083 D1085:D1086 D1088:D1089 D1091:D1092 D1094:D1095 D1097:D1098 D1100:D1101 D1103:D1104 D1106:D1107 D1110:D1124 D1127:D1141 D1143:D1157 D1160:D1161 D1163:D1164 D1166:D1167 D1169:D1170 D1172:D1173 D1175:D1176 D1178:D1179 D1181:D1182 D1184:D1185 D1188:D1202 D1205:D1219 D1221:D1235 D1238:D1239 D1241:D1242 D1244:D1245 D1247:D1248 D1250:D1251 D1253:D1254 D1256:D1257 D1259:D1260 D1262:D1263 D1266:D1280 D1283:D1297 D1299:D1313 D1316:D1317 D1319:D1320 D1322:D1323 D1325:D1326 D1328:D1329 D1331:D1332 D1334:D1335 D1337:D1338 D1340:D1341 D1344:D1358 D1361:D1375 D1377:D1391 D1394:D1395 D1397:D1398 D1400:D1401 D1403:D1404 D1406:D1407 D1415:D1416 D1418:D1419 D1423:D1424 D1427:D1428 D1430:D1431 D1434:D1435 D1438:D1439 D1441:D1442 D1445:D1446 D1449:D1450 D1452:D1453 D1456:D1457 D1460:D1461 D1463:D1464 D1467:D1468 D1471:D1472 D1474:D1475 D1478:D1479 D1482:D1483 D1485:D1486 D1489:D1490 D1493:D1494 D1496:D1497 D1500:D1501 D1504:D1505 D1507:D1508 D1511:D1512 D1515:D1516 D1518:D1519 D1409:D1413">
    <cfRule type="expression" dxfId="39" priority="9078">
      <formula>$L$5=$D$10</formula>
    </cfRule>
  </conditionalFormatting>
  <conditionalFormatting sqref="E18:E32 E35:E49 E51:E65 E68:E69 E71:E72 E74:E75 E77:E78 E80:E81 E83:E84 E86:E87 E89:E90 E92:E93 E96:E110 E113:E127 E129:E143 E146:E147 E149:E150 E152:E153 E155:E156 E158:E159 E161:E162 E164:E165 E167:E168 E170:E171 E174:E188 E191:E205 E207:E221 E224:E225 E227:E228 E230:E231 E233:E234 E236:E237 E239:E240 E242:E243 E245:E246 E248:E249 E252:E266 E269:E283 E285:E299 E302:E303 E305:E306 E308:E309 E311:E312 E314:E315 E317:E318 E320:E321 E323:E324 E326:E327 E330:E344 E347:E361 E363:E377 E380:E381 E383:E384 E386:E387 E389:E390 E392:E393 E395:E396 E398:E399 E401:E402 E404:E405 E408:E422 E425:E439 E441:E455 E458:E459 E461:E462 E464:E465 E467:E468 E470:E471 E473:E474 E476:E477 E479:E480 E482:E483 E486:E500 E503:E517 E519:E533 E536:E537 E539:E540 E542:E543 E545:E546 E548:E549 E551:E552 E554:E555 E557:E558 E560:E561 E564:E578 E581:E595 E597:E611 E614:E615 E617:E618 E620:E621 E623:E624 E626:E627 E629:E630 E632:E633 E635:E636 E638:E639 E642:E656 E659:E673 E675:E689 E692:E693 E695:E696 E698:E699 E701:E702 E704:E705 E707:E708 E710:E711 E713:E714 E716:E717 E720:E734 E737:E751 E753:E767 E770:E771 E773:E774 E776:E777 E779:E780 E782:E783 E785:E786 E788:E789 E791:E792 E794:E795 E798:E812 E815:E829 E831:E845 E848:E849 E851:E852 E854:E855 E857:E858 E860:E861 E863:E864 E866:E867 E869:E870 E872:E873 E876:E890 E893:E907 E909:E923 E926:E927 E929:E930 E932:E933 E935:E936 E938:E939 E941:E942 E944:E945 E947:E948 E950:E951 E954:E968 E971:E985 E987:E1001 E1004:E1005 E1007:E1008 E1010:E1011 E1013:E1014 E1016:E1017 E1019:E1020 E1022:E1023 E1025:E1026 E1028:E1029 E1032:E1046 E1049:E1063 E1065:E1079 E1082:E1083 E1085:E1086 E1088:E1089 E1091:E1092 E1094:E1095 E1097:E1098 E1100:E1101 E1103:E1104 E1106:E1107 E1110:E1124 E1127:E1141 E1143:E1157 E1160:E1161 E1163:E1164 E1166:E1167 E1169:E1170 E1172:E1173 E1175:E1176 E1178:E1179 E1181:E1182 E1184:E1185 E1188:E1202 E1205:E1219 E1221:E1235 E1238:E1239 E1241:E1242 E1244:E1245 E1247:E1248 E1250:E1251 E1253:E1254 E1256:E1257 E1259:E1260 E1262:E1263 E1266:E1280 E1283:E1297 E1299:E1313 E1316:E1317 E1319:E1320 E1322:E1323 E1325:E1326 E1328:E1329 E1331:E1332 E1334:E1335 E1337:E1338 E1340:E1341 E1344:E1358 E1361:E1375 E1377:E1391 E1394:E1395 E1397:E1398 E1400:E1401 E1403:E1404 E1406:E1407 E1415:E1416 E1418:E1419 E1423:E1424 E1427:E1428 E1430:E1431 E1434:E1435 E1438:E1439 E1441:E1442 E1445:E1446 E1449:E1450 E1452:E1453 E1456:E1457 E1460:E1461 E1463:E1464 E1467:E1468 E1471:E1472 E1474:E1475 E1478:E1479 E1482:E1483 E1485:E1486 E1489:E1490 E1493:E1494 E1496:E1497 E1500:E1501 E1504:E1505 E1507:E1508 E1511:E1512 E1515:E1516 E1518:E1519 E1409:E1413">
    <cfRule type="expression" dxfId="38" priority="9320">
      <formula>$L$5=$E$12</formula>
    </cfRule>
  </conditionalFormatting>
  <conditionalFormatting sqref="F18:F32 F35:F49 F51:F65 F68:F69 F71:F72 F74:F75 F77:F78 F80:F81 F83:F84 F86:F87 F89:F90 F92:F93 F96:F110 F113:F127 F129:F143 F146:F147 F149:F150 F152:F153 F155:F156 F158:F159 F161:F162 F164:F165 F167:F168 F170:F171 F174:F188 F191:F205 F207:F221 F224:F225 F227:F228 F230:F231 F233:F234 F236:F237 F239:F240 F242:F243 F245:F246 F248:F249 F252:F266 F269:F283 F285:F299 F302:F303 F305:F306 F308:F309 F311:F312 F314:F315 F317:F318 F320:F321 F323:F324 F326:F327 F330:F344 F347:F361 F363:F377 F380:F381 F383:F384 F386:F387 F389:F390 F392:F393 F395:F396 F398:F399 F401:F402 F404:F405 F408:F422 F425:F439 F441:F455 F458:F459 F461:F462 F464:F465 F467:F468 F470:F471 F473:F474 F476:F477 F479:F480 F482:F483 F486:F500 F503:F517 F519:F533 F536:F537 F539:F540 F542:F543 F545:F546 F548:F549 F551:F552 F554:F555 F557:F558 F560:F561 F564:F578 F581:F595 F597:F611 F614:F615 F617:F618 F620:F621 F623:F624 F626:F627 F629:F630 F632:F633 F635:F636 F638:F639 F642:F656 F659:F673 F675:F689 F692:F693 F695:F696 F698:F699 F701:F702 F704:F705 F707:F708 F710:F711 F713:F714 F716:F717 F720:F734 F737:F751 F753:F767 F770:F771 F773:F774 F776:F777 F779:F780 F782:F783 F785:F786 F788:F789 F791:F792 F794:F795 F798:F812 F815:F829 F831:F845 F848:F849 F851:F852 F854:F855 F857:F858 F860:F861 F863:F864 F866:F867 F869:F870 F872:F873 F876:F890 F893:F907 F909:F923 F926:F927 F929:F930 F932:F933 F935:F936 F938:F939 F941:F942 F944:F945 F947:F948 F950:F951 F954:F968 F971:F985 F987:F1001 F1004:F1005 F1007:F1008 F1010:F1011 F1013:F1014 F1016:F1017 F1019:F1020 F1022:F1023 F1025:F1026 F1028:F1029 F1032:F1046 F1049:F1063 F1065:F1079 F1082:F1083 F1085:F1086 F1088:F1089 F1091:F1092 F1094:F1095 F1097:F1098 F1100:F1101 F1103:F1104 F1106:F1107 F1110:F1124 F1127:F1141 F1143:F1157 F1160:F1161 F1163:F1164 F1166:F1167 F1169:F1170 F1172:F1173 F1175:F1176 F1178:F1179 F1181:F1182 F1184:F1185 F1188:F1202 F1205:F1219 F1221:F1235 F1238:F1239 F1241:F1242 F1244:F1245 F1247:F1248 F1250:F1251 F1253:F1254 F1256:F1257 F1259:F1260 F1262:F1263 F1266:F1280 F1283:F1297 F1299:F1313 F1316:F1317 F1319:F1320 F1322:F1323 F1325:F1326 F1328:F1329 F1331:F1332 F1334:F1335 F1337:F1338 F1340:F1341 F1344:F1358 F1361:F1375 F1377:F1391 F1394:F1395 F1397:F1398 F1400:F1401 F1403:F1404 F1406:F1407 F1415:F1416 F1418:F1419 F1423:F1424 F1427:F1428 F1430:F1431 F1434:F1435 F1438:F1439 F1441:F1442 F1445:F1446 F1449:F1450 F1452:F1453 F1456:F1457 F1460:F1461 F1463:F1464 F1467:F1468 F1471:F1472 F1474:F1475 F1478:F1479 F1482:F1483 F1485:F1486 F1489:F1490 F1493:F1494 F1496:F1497 F1500:F1501 F1504:F1505 F1507:F1508 F1511:F1512 F1515:F1516 F1518:F1519 F1409:F1413">
    <cfRule type="expression" dxfId="37" priority="9562">
      <formula>$L$5=$F$12</formula>
    </cfRule>
  </conditionalFormatting>
  <conditionalFormatting sqref="G18:G32 G35:G49 G51:G65 G68:G69 G71:G72 G74:G75 G77:G78 G80:G81 G83:G84 G86:G87 G89:G90 G92:G93 G96:G110 G113:G127 G129:G143 G146:G147 G149:G150 G152:G153 G155:G156 G158:G159 G161:G162 G164:G165 G167:G168 G170:G171 G174:G188 G191:G205 G207:G221 G224:G225 G227:G228 G230:G231 G233:G234 G236:G237 G239:G240 G242:G243 G245:G246 G248:G249 G252:G266 G269:G283 G285:G299 G302:G303 G305:G306 G308:G309 G311:G312 G314:G315 G317:G318 G320:G321 G323:G324 G326:G327 G330:G344 G347:G361 G363:G377 G380:G381 G383:G384 G386:G387 G389:G390 G392:G393 G395:G396 G398:G399 G401:G402 G404:G405 G408:G422 G425:G439 G441:G455 G458:G459 G461:G462 G464:G465 G467:G468 G470:G471 G473:G474 G476:G477 G479:G480 G482:G483 G486:G500 G503:G517 G519:G533 G536:G537 G539:G540 G542:G543 G545:G546 G548:G549 G551:G552 G554:G555 G557:G558 G560:G561 G564:G578 G581:G595 G597:G611 G614:G615 G617:G618 G620:G621 G623:G624 G626:G627 G629:G630 G632:G633 G635:G636 G638:G639 G642:G656 G659:G673 G675:G689 G692:G693 G695:G696 G698:G699 G701:G702 G704:G705 G707:G708 G710:G711 G713:G714 G716:G717 G720:G734 G737:G751 G753:G767 G770:G771 G773:G774 G776:G777 G779:G780 G782:G783 G785:G786 G788:G789 G791:G792 G794:G795 G798:G812 G815:G829 G831:G845 G848:G849 G851:G852 G854:G855 G857:G858 G860:G861 G863:G864 G866:G867 G869:G870 G872:G873 G876:G890 G893:G907 G909:G923 G926:G927 G929:G930 G932:G933 G935:G936 G938:G939 G941:G942 G944:G945 G947:G948 G950:G951 G954:G968 G971:G985 G987:G1001 G1004:G1005 G1007:G1008 G1010:G1011 G1013:G1014 G1016:G1017 G1019:G1020 G1022:G1023 G1025:G1026 G1028:G1029 G1032:G1046 G1049:G1063 G1065:G1079 G1082:G1083 G1085:G1086 G1088:G1089 G1091:G1092 G1094:G1095 G1097:G1098 G1100:G1101 G1103:G1104 G1106:G1107 G1110:G1124 G1127:G1141 G1143:G1157 G1160:G1161 G1163:G1164 G1166:G1167 G1169:G1170 G1172:G1173 G1175:G1176 G1178:G1179 G1181:G1182 G1184:G1185 G1188:G1202 G1205:G1219 G1221:G1235 G1238:G1239 G1241:G1242 G1244:G1245 G1247:G1248 G1250:G1251 G1253:G1254 G1256:G1257 G1259:G1260 G1262:G1263 G1266:G1280 G1283:G1297 G1299:G1313 G1316:G1317 G1319:G1320 G1322:G1323 G1325:G1326 G1328:G1329 G1331:G1332 G1334:G1335 G1337:G1338 G1340:G1341 G1344:G1358 G1361:G1375 G1377:G1391 G1394:G1395 G1397:G1398 G1400:G1401 G1403:G1404 G1406:G1407 G1415:G1416 G1418:G1419 G1423:G1424 G1427:G1428 G1430:G1431 G1434:G1435 G1438:G1439 G1441:G1442 G1445:G1446 G1449:G1450 G1452:G1453 G1456:G1457 G1460:G1461 G1463:G1464 G1467:G1468 G1471:G1472 G1474:G1475 G1478:G1479 G1482:G1483 G1485:G1486 G1489:G1490 G1493:G1494 G1496:G1497 G1500:G1501 G1504:G1505 G1507:G1508 G1511:G1512 G1515:G1516 G1518:G1519 G1409:G1413">
    <cfRule type="expression" dxfId="36" priority="9804">
      <formula>$L$5=$G$12</formula>
    </cfRule>
  </conditionalFormatting>
  <conditionalFormatting sqref="H18:H32 H35:H49 H51:H65 H68:H69 H71:H72 H74:H75 H77:H78 H80:H81 H83:H84 H86:H87 H89:H90 H92:H93 H96:H110 H113:H127 H129:H143 H146:H147 H149:H150 H152:H153 H155:H156 H158:H159 H161:H162 H164:H165 H167:H168 H170:H171 H174:H188 H191:H205 H207:H221 H224:H225 H227:H228 H230:H231 H233:H234 H236:H237 H239:H240 H242:H243 H245:H246 H248:H249 H252:H266 H269:H283 H285:H299 H302:H303 H305:H306 H308:H309 H311:H312 H314:H315 H317:H318 H320:H321 H323:H324 H326:H327 H330:H344 H347:H361 H363:H377 H380:H381 H383:H384 H386:H387 H389:H390 H392:H393 H395:H396 H398:H399 H401:H402 H404:H405 H408:H422 H425:H439 H441:H455 H458:H459 H461:H462 H464:H465 H467:H468 H470:H471 H473:H474 H476:H477 H479:H480 H482:H483 H486:H500 H503:H517 H519:H533 H536:H537 H539:H540 H542:H543 H545:H546 H548:H549 H551:H552 H554:H555 H557:H558 H560:H561 H564:H578 H581:H595 H597:H611 H614:H615 H617:H618 H620:H621 H623:H624 H626:H627 H629:H630 H632:H633 H635:H636 H638:H639 H642:H656 H659:H673 H675:H689 H692:H693 H695:H696 H698:H699 H701:H702 H704:H705 H707:H708 H710:H711 H713:H714 H716:H717 H720:H734 H737:H751 H753:H767 H770:H771 H773:H774 H776:H777 H779:H780 H782:H783 H785:H786 H788:H789 H791:H792 H794:H795 H798:H812 H815:H829 H831:H845 H848:H849 H851:H852 H854:H855 H857:H858 H860:H861 H863:H864 H866:H867 H869:H870 H872:H873 H876:H890 H893:H907 H909:H923 H926:H927 H929:H930 H932:H933 H935:H936 H938:H939 H941:H942 H944:H945 H947:H948 H950:H951 H954:H968 H971:H985 H987:H1001 H1004:H1005 H1007:H1008 H1010:H1011 H1013:H1014 H1016:H1017 H1019:H1020 H1022:H1023 H1025:H1026 H1028:H1029 H1032:H1046 H1049:H1063 H1065:H1079 H1082:H1083 H1085:H1086 H1088:H1089 H1091:H1092 H1094:H1095 H1097:H1098 H1100:H1101 H1103:H1104 H1106:H1107 H1110:H1124 H1127:H1141 H1143:H1157 H1160:H1161 H1163:H1164 H1166:H1167 H1169:H1170 H1172:H1173 H1175:H1176 H1178:H1179 H1181:H1182 H1184:H1185 H1188:H1202 H1205:H1219 H1221:H1235 H1238:H1239 H1241:H1242 H1244:H1245 H1247:H1248 H1250:H1251 H1253:H1254 H1256:H1257 H1259:H1260 H1262:H1263 H1266:H1280 H1283:H1297 H1299:H1313 H1316:H1317 H1319:H1320 H1322:H1323 H1325:H1326 H1328:H1329 H1331:H1332 H1334:H1335 H1337:H1338 H1340:H1341 H1344:H1358 H1361:H1375 H1377:H1391 H1394:H1395 H1397:H1398 H1400:H1401 H1403:H1404 H1406:H1407 H1415:H1416 H1418:H1419 H1423:H1424 H1427:H1428 H1430:H1431 H1434:H1435 H1438:H1439 H1441:H1442 H1445:H1446 H1449:H1450 H1452:H1453 H1456:H1457 H1460:H1461 H1463:H1464 H1467:H1468 H1471:H1472 H1474:H1475 H1478:H1479 H1482:H1483 H1485:H1486 H1489:H1490 H1493:H1494 H1496:H1497 H1500:H1501 H1504:H1505 H1507:H1508 H1511:H1512 H1515:H1516 H1518:H1519 H1409:H1413">
    <cfRule type="expression" dxfId="35" priority="10046">
      <formula>$L$5=$H$10</formula>
    </cfRule>
  </conditionalFormatting>
  <conditionalFormatting sqref="J5">
    <cfRule type="expression" dxfId="34" priority="1" stopIfTrue="1">
      <formula>$G$5=""</formula>
    </cfRule>
  </conditionalFormatting>
  <dataValidations count="2">
    <dataValidation type="list" allowBlank="1" showInputMessage="1" showErrorMessage="1" sqref="D5:E5" xr:uid="{00000000-0002-0000-0300-000001000000}">
      <formula1>CONJUNTO_1</formula1>
    </dataValidation>
    <dataValidation type="list" allowBlank="1" showInputMessage="1" showErrorMessage="1" sqref="G5:I5" xr:uid="{00000000-0002-0000-0300-000002000000}">
      <formula1>INDIRECT($O$5)</formula1>
    </dataValidation>
  </dataValidations>
  <hyperlinks>
    <hyperlink ref="B5" location="Índice!A1" display="&lt;&lt;" xr:uid="{00000000-0004-0000-0300-000000000000}"/>
    <hyperlink ref="M2" location="Totais_Nº!A1" display="Ver Totais" xr:uid="{00000000-0004-0000-03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Listas!$H$4:$H$20</xm:f>
          </x14:formula1>
          <xm:sqref>L5:M5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D8D2D9"/>
  </sheetPr>
  <dimension ref="A1:P1522"/>
  <sheetViews>
    <sheetView showGridLines="0" zoomScaleNormal="100" workbookViewId="0">
      <pane ySplit="14" topLeftCell="A15" activePane="bottomLeft" state="frozen"/>
      <selection pane="bottomLeft" activeCell="B8" sqref="B8:B13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6" width="12.7109375" customWidth="1"/>
    <col min="7" max="7" width="11.28515625" customWidth="1"/>
    <col min="8" max="8" width="2.28515625" style="37" customWidth="1"/>
    <col min="9" max="12" width="12.7109375" customWidth="1"/>
    <col min="13" max="13" width="11.28515625" style="26" customWidth="1"/>
    <col min="14" max="14" width="2.28515625" style="37" customWidth="1"/>
    <col min="15" max="15" width="0.85546875" customWidth="1"/>
    <col min="16" max="16384" width="9.140625" hidden="1"/>
  </cols>
  <sheetData>
    <row r="1" spans="1:16" s="70" customFormat="1" ht="5.0999999999999996" customHeight="1" x14ac:dyDescent="0.25">
      <c r="B1" s="71"/>
      <c r="C1" s="72"/>
      <c r="D1" s="72"/>
      <c r="E1" s="72"/>
      <c r="F1" s="72"/>
      <c r="G1" s="72"/>
      <c r="H1" s="73"/>
      <c r="I1" s="73"/>
      <c r="J1" s="73"/>
      <c r="K1" s="73"/>
    </row>
    <row r="2" spans="1:16" s="70" customFormat="1" ht="15" customHeight="1" x14ac:dyDescent="0.25">
      <c r="C2" s="84" t="s">
        <v>310</v>
      </c>
      <c r="D2" s="72"/>
      <c r="E2" s="72"/>
      <c r="F2" s="72"/>
      <c r="G2" s="72"/>
      <c r="H2" s="73"/>
      <c r="I2" s="73"/>
      <c r="J2" s="73"/>
      <c r="M2" s="203" t="s">
        <v>258</v>
      </c>
      <c r="N2" s="204"/>
    </row>
    <row r="3" spans="1:16" s="70" customFormat="1" ht="15" customHeight="1" x14ac:dyDescent="0.25">
      <c r="C3" s="74" t="s">
        <v>261</v>
      </c>
      <c r="D3" s="72"/>
      <c r="E3" s="72"/>
      <c r="F3" s="72"/>
      <c r="G3" s="72"/>
      <c r="H3" s="73"/>
      <c r="I3" s="73"/>
      <c r="J3" s="73"/>
      <c r="K3" s="185" t="s">
        <v>264</v>
      </c>
      <c r="M3" s="75" t="str">
        <f>IF(D5="Norte",CONCATENATE(LEFT(D5,28)&amp;" - ",$G5),IF(D5="Centro",CONCATENATE(LEFT(D5,28)&amp;" - ",$G5),IF(D5="Oeste e Vale do Tejo",CONCATENATE(LEFT(D5,28)&amp;" - ",$G5),IF(D5="Grande Lisboa",CONCATENATE(LEFT(D5,28)&amp;" - ",$G5),IF(D5="Península de Setúbal",CONCATENATE(LEFT(D5,28)&amp;" - ",$G5),IF(D5="Alentejo",CONCATENATE(LEFT(D5,28)&amp;" - ",$G5),IF(D5="Algarve",CONCATENATE(LEFT(D5,28)&amp;" - ",$G5),IF(D5="Região Autónoma dos Açores",CONCATENATE(LEFT(D5,28)&amp;" - ",$G5),IF(D5="Região Autónoma da Madeira",CONCATENATE(LEFT(D5,28)&amp;" - ",$G5),IF(D5="","",CONCATENATE(LEFT(D5,8)&amp;" - ",$G5)))))))))))</f>
        <v/>
      </c>
    </row>
    <row r="4" spans="1:16" s="70" customFormat="1" ht="5.0999999999999996" customHeight="1" x14ac:dyDescent="0.25">
      <c r="B4" s="71"/>
      <c r="C4" s="72"/>
      <c r="D4" s="72"/>
      <c r="E4" s="72"/>
      <c r="F4" s="72"/>
      <c r="G4" s="72"/>
      <c r="H4" s="73"/>
      <c r="I4" s="73"/>
      <c r="J4" s="73"/>
      <c r="K4" s="185"/>
    </row>
    <row r="5" spans="1:16" s="77" customFormat="1" ht="15" customHeight="1" x14ac:dyDescent="0.2">
      <c r="A5" s="76"/>
      <c r="B5" s="155" t="s">
        <v>246</v>
      </c>
      <c r="C5" s="143" t="s">
        <v>248</v>
      </c>
      <c r="D5" s="197"/>
      <c r="E5" s="198"/>
      <c r="F5" s="143" t="s">
        <v>259</v>
      </c>
      <c r="G5" s="175"/>
      <c r="H5" s="176"/>
      <c r="I5" s="186"/>
      <c r="J5" s="142" t="str">
        <f>IF(G5="","Ir Para &gt;&gt;",HYPERLINK("#$B"&amp;MATCH(M3,B1:B1522,0),"Ir Para &gt;&gt;"))</f>
        <v>Ir Para &gt;&gt;</v>
      </c>
      <c r="K5" s="185"/>
      <c r="L5" s="175"/>
      <c r="M5" s="176"/>
      <c r="N5" s="176"/>
      <c r="P5" s="75" t="str">
        <f>IF(D5="Norte","CONJUNTO3",IF(D5="Centro","CONJUNTO3",IF(D5="Oeste e Vale do Tejo","CONJUNTO3",IF(D5="Grande Lisboa","CONJUNTO3",IF(D5="Península de Setúbal","CONJUNTO3",IF(D5="Alentejo","CONJUNTO3",IF(D5="Algarve","CONJUNTO3",IF(D5="Região Autónoma dos Açores","CONJUNTO3",IF(D5="Região Autónoma da Madeira","CONJUNTO3",IF(D5="","","CONJUNTO2"))))))))))</f>
        <v/>
      </c>
    </row>
    <row r="6" spans="1:16" s="70" customFormat="1" ht="5.0999999999999996" customHeight="1" x14ac:dyDescent="0.25">
      <c r="B6" s="71"/>
      <c r="C6" s="72"/>
      <c r="D6" s="72"/>
      <c r="E6" s="72"/>
      <c r="F6" s="72"/>
      <c r="G6" s="72"/>
      <c r="H6" s="73"/>
      <c r="I6" s="73"/>
      <c r="J6" s="73"/>
      <c r="K6" s="73"/>
    </row>
    <row r="7" spans="1:16" s="2" customFormat="1" ht="5.0999999999999996" customHeight="1" x14ac:dyDescent="0.25">
      <c r="A7" s="29"/>
      <c r="C7" s="3"/>
      <c r="D7" s="3"/>
      <c r="E7" s="3"/>
      <c r="F7" s="3"/>
      <c r="G7" s="3"/>
      <c r="H7" s="35"/>
      <c r="I7" s="3"/>
      <c r="J7" s="3"/>
      <c r="K7" s="4"/>
      <c r="L7" s="4"/>
      <c r="M7" s="23"/>
      <c r="N7" s="39"/>
    </row>
    <row r="8" spans="1:16" s="2" customFormat="1" ht="12.75" customHeight="1" x14ac:dyDescent="0.25">
      <c r="A8" s="30"/>
      <c r="B8" s="206" t="s">
        <v>250</v>
      </c>
      <c r="C8" s="201" t="s">
        <v>1</v>
      </c>
      <c r="D8" s="201"/>
      <c r="E8" s="201"/>
      <c r="F8" s="201"/>
      <c r="G8" s="201"/>
      <c r="H8" s="201"/>
      <c r="I8" s="201" t="s">
        <v>178</v>
      </c>
      <c r="J8" s="201"/>
      <c r="K8" s="201"/>
      <c r="L8" s="201"/>
      <c r="M8" s="201"/>
      <c r="N8" s="201"/>
    </row>
    <row r="9" spans="1:16" s="2" customFormat="1" ht="5.0999999999999996" customHeight="1" x14ac:dyDescent="0.25">
      <c r="A9" s="30"/>
      <c r="B9" s="206"/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</row>
    <row r="10" spans="1:16" s="2" customFormat="1" ht="15" customHeight="1" x14ac:dyDescent="0.25">
      <c r="A10" s="32"/>
      <c r="B10" s="206"/>
      <c r="C10" s="192" t="s">
        <v>191</v>
      </c>
      <c r="D10" s="192" t="s">
        <v>224</v>
      </c>
      <c r="E10" s="205"/>
      <c r="F10" s="205"/>
      <c r="G10" s="192" t="s">
        <v>192</v>
      </c>
      <c r="H10" s="192"/>
      <c r="I10" s="192" t="s">
        <v>290</v>
      </c>
      <c r="J10" s="192" t="s">
        <v>224</v>
      </c>
      <c r="K10" s="205"/>
      <c r="L10" s="205"/>
      <c r="M10" s="192" t="s">
        <v>291</v>
      </c>
      <c r="N10" s="192"/>
    </row>
    <row r="11" spans="1:16" s="2" customFormat="1" ht="15" customHeight="1" x14ac:dyDescent="0.25">
      <c r="A11" s="32"/>
      <c r="B11" s="206"/>
      <c r="C11" s="192"/>
      <c r="D11" s="205"/>
      <c r="E11" s="205"/>
      <c r="F11" s="205"/>
      <c r="G11" s="192"/>
      <c r="H11" s="192"/>
      <c r="I11" s="192"/>
      <c r="J11" s="205"/>
      <c r="K11" s="205"/>
      <c r="L11" s="205"/>
      <c r="M11" s="192"/>
      <c r="N11" s="192"/>
    </row>
    <row r="12" spans="1:16" s="2" customFormat="1" ht="15" customHeight="1" x14ac:dyDescent="0.25">
      <c r="A12" s="32"/>
      <c r="B12" s="206"/>
      <c r="C12" s="193"/>
      <c r="D12" s="117" t="s">
        <v>294</v>
      </c>
      <c r="E12" s="117" t="s">
        <v>295</v>
      </c>
      <c r="F12" s="117" t="s">
        <v>296</v>
      </c>
      <c r="G12" s="193"/>
      <c r="H12" s="193"/>
      <c r="I12" s="193"/>
      <c r="J12" s="117" t="s">
        <v>297</v>
      </c>
      <c r="K12" s="117" t="s">
        <v>298</v>
      </c>
      <c r="L12" s="117" t="s">
        <v>299</v>
      </c>
      <c r="M12" s="193"/>
      <c r="N12" s="193"/>
    </row>
    <row r="13" spans="1:16" s="5" customFormat="1" ht="15" customHeight="1" x14ac:dyDescent="0.25">
      <c r="A13" s="32"/>
      <c r="B13" s="206"/>
      <c r="C13" s="116" t="s">
        <v>179</v>
      </c>
      <c r="D13" s="116" t="s">
        <v>179</v>
      </c>
      <c r="E13" s="116" t="s">
        <v>179</v>
      </c>
      <c r="F13" s="116" t="s">
        <v>179</v>
      </c>
      <c r="G13" s="190" t="s">
        <v>179</v>
      </c>
      <c r="H13" s="190"/>
      <c r="I13" s="116" t="s">
        <v>179</v>
      </c>
      <c r="J13" s="116" t="s">
        <v>179</v>
      </c>
      <c r="K13" s="116" t="s">
        <v>179</v>
      </c>
      <c r="L13" s="116" t="s">
        <v>179</v>
      </c>
      <c r="M13" s="190" t="s">
        <v>179</v>
      </c>
      <c r="N13" s="190"/>
    </row>
    <row r="14" spans="1:16" ht="5.0999999999999996" customHeight="1" x14ac:dyDescent="0.25">
      <c r="A14" s="19"/>
      <c r="B14" s="7"/>
      <c r="C14" s="8"/>
      <c r="D14" s="8"/>
      <c r="E14" s="8"/>
      <c r="F14" s="8"/>
      <c r="G14" s="8"/>
      <c r="H14" s="36"/>
      <c r="I14" s="8"/>
      <c r="J14" s="8"/>
      <c r="K14" s="8"/>
      <c r="L14" s="8"/>
      <c r="M14" s="25"/>
      <c r="N14" s="36"/>
    </row>
    <row r="15" spans="1:16" s="1" customFormat="1" x14ac:dyDescent="0.25">
      <c r="A15" s="19"/>
      <c r="B15" s="113" t="s">
        <v>7</v>
      </c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</row>
    <row r="16" spans="1:16" s="1" customFormat="1" x14ac:dyDescent="0.2">
      <c r="A16" s="19"/>
      <c r="B16" s="157" t="s">
        <v>27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</row>
    <row r="17" spans="1:14" s="1" customFormat="1" ht="15.75" x14ac:dyDescent="0.25">
      <c r="A17" s="17"/>
      <c r="B17" s="115" t="s">
        <v>199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</row>
    <row r="18" spans="1:14" s="1" customFormat="1" ht="15.75" x14ac:dyDescent="0.25">
      <c r="A18" s="17"/>
      <c r="B18" s="118">
        <v>2022</v>
      </c>
      <c r="C18" s="135">
        <v>7.79</v>
      </c>
      <c r="D18" s="138"/>
      <c r="E18" s="138"/>
      <c r="F18" s="138"/>
      <c r="G18" s="135">
        <v>10.24</v>
      </c>
      <c r="H18" s="120" t="s">
        <v>301</v>
      </c>
      <c r="I18" s="135">
        <v>8.33</v>
      </c>
      <c r="J18" s="138"/>
      <c r="K18" s="138"/>
      <c r="L18" s="138"/>
      <c r="M18" s="134" t="s">
        <v>159</v>
      </c>
      <c r="N18" s="120"/>
    </row>
    <row r="19" spans="1:14" s="1" customFormat="1" ht="15.75" x14ac:dyDescent="0.25">
      <c r="A19" s="17"/>
      <c r="B19" s="121">
        <v>2021</v>
      </c>
      <c r="C19" s="135">
        <v>7.76</v>
      </c>
      <c r="D19" s="135">
        <v>68.81</v>
      </c>
      <c r="E19" s="139"/>
      <c r="F19" s="139"/>
      <c r="G19" s="135">
        <v>10.6</v>
      </c>
      <c r="H19" s="123" t="s">
        <v>300</v>
      </c>
      <c r="I19" s="135">
        <v>8.14</v>
      </c>
      <c r="J19" s="135">
        <v>85.86</v>
      </c>
      <c r="K19" s="139"/>
      <c r="L19" s="139"/>
      <c r="M19" s="135">
        <v>8.27</v>
      </c>
      <c r="N19" s="123" t="s">
        <v>300</v>
      </c>
    </row>
    <row r="20" spans="1:14" s="1" customFormat="1" ht="15.75" x14ac:dyDescent="0.25">
      <c r="A20" s="17"/>
      <c r="B20" s="121">
        <v>2020</v>
      </c>
      <c r="C20" s="135">
        <v>7.14</v>
      </c>
      <c r="D20" s="135">
        <v>69.989999999999995</v>
      </c>
      <c r="E20" s="135">
        <v>56.43</v>
      </c>
      <c r="F20" s="139"/>
      <c r="G20" s="135">
        <v>8.9600000000000009</v>
      </c>
      <c r="H20" s="123"/>
      <c r="I20" s="135">
        <v>7.66</v>
      </c>
      <c r="J20" s="135">
        <v>73.25</v>
      </c>
      <c r="K20" s="135">
        <v>63.48</v>
      </c>
      <c r="L20" s="139"/>
      <c r="M20" s="135">
        <v>15.19</v>
      </c>
      <c r="N20" s="136"/>
    </row>
    <row r="21" spans="1:14" s="1" customFormat="1" ht="15.75" x14ac:dyDescent="0.25">
      <c r="A21" s="17"/>
      <c r="B21" s="121">
        <v>2019</v>
      </c>
      <c r="C21" s="135">
        <v>7.85</v>
      </c>
      <c r="D21" s="135">
        <v>71.739999999999995</v>
      </c>
      <c r="E21" s="135">
        <v>59.09</v>
      </c>
      <c r="F21" s="139"/>
      <c r="G21" s="135">
        <v>9.25</v>
      </c>
      <c r="H21" s="123"/>
      <c r="I21" s="135">
        <v>8.73</v>
      </c>
      <c r="J21" s="135">
        <v>82.97</v>
      </c>
      <c r="K21" s="135">
        <v>67.03</v>
      </c>
      <c r="L21" s="139"/>
      <c r="M21" s="135">
        <v>8.98</v>
      </c>
      <c r="N21" s="136"/>
    </row>
    <row r="22" spans="1:14" s="1" customFormat="1" ht="15.75" x14ac:dyDescent="0.25">
      <c r="A22" s="17"/>
      <c r="B22" s="121">
        <v>2018</v>
      </c>
      <c r="C22" s="135">
        <v>10.39</v>
      </c>
      <c r="D22" s="135">
        <v>75.12</v>
      </c>
      <c r="E22" s="135">
        <v>62.63</v>
      </c>
      <c r="F22" s="139"/>
      <c r="G22" s="135">
        <v>10.130000000000001</v>
      </c>
      <c r="H22" s="123"/>
      <c r="I22" s="135">
        <v>8.35</v>
      </c>
      <c r="J22" s="135">
        <v>83.31</v>
      </c>
      <c r="K22" s="135">
        <v>70.62</v>
      </c>
      <c r="L22" s="139"/>
      <c r="M22" s="135">
        <v>8.4600000000000009</v>
      </c>
      <c r="N22" s="123"/>
    </row>
    <row r="23" spans="1:14" s="1" customFormat="1" ht="15.75" x14ac:dyDescent="0.25">
      <c r="A23" s="17"/>
      <c r="B23" s="121">
        <v>2017</v>
      </c>
      <c r="C23" s="135">
        <v>9.64</v>
      </c>
      <c r="D23" s="135">
        <v>64.459999999999994</v>
      </c>
      <c r="E23" s="135">
        <v>51.61</v>
      </c>
      <c r="F23" s="135">
        <v>35.119999999999997</v>
      </c>
      <c r="G23" s="135">
        <v>10.08</v>
      </c>
      <c r="H23" s="123"/>
      <c r="I23" s="135">
        <v>9.68</v>
      </c>
      <c r="J23" s="135">
        <v>83.87</v>
      </c>
      <c r="K23" s="135">
        <v>72.47</v>
      </c>
      <c r="L23" s="135">
        <v>47.25</v>
      </c>
      <c r="M23" s="135">
        <v>7.62</v>
      </c>
      <c r="N23" s="136"/>
    </row>
    <row r="24" spans="1:14" s="1" customFormat="1" ht="15.75" x14ac:dyDescent="0.25">
      <c r="A24" s="17"/>
      <c r="B24" s="121">
        <v>2016</v>
      </c>
      <c r="C24" s="135">
        <v>9.9600000000000009</v>
      </c>
      <c r="D24" s="135">
        <v>67.150000000000006</v>
      </c>
      <c r="E24" s="135">
        <v>53.79</v>
      </c>
      <c r="F24" s="135">
        <v>35.409999999999997</v>
      </c>
      <c r="G24" s="135">
        <v>9.86</v>
      </c>
      <c r="H24" s="123"/>
      <c r="I24" s="135">
        <v>9.58</v>
      </c>
      <c r="J24" s="135">
        <v>86.09</v>
      </c>
      <c r="K24" s="135">
        <v>73.319999999999993</v>
      </c>
      <c r="L24" s="135">
        <v>47.72</v>
      </c>
      <c r="M24" s="135">
        <v>7.56</v>
      </c>
      <c r="N24" s="136"/>
    </row>
    <row r="25" spans="1:14" s="1" customFormat="1" ht="15.75" x14ac:dyDescent="0.25">
      <c r="A25" s="17"/>
      <c r="B25" s="121">
        <v>2015</v>
      </c>
      <c r="C25" s="135">
        <v>12.81</v>
      </c>
      <c r="D25" s="135">
        <v>67.569999999999993</v>
      </c>
      <c r="E25" s="135">
        <v>53.87</v>
      </c>
      <c r="F25" s="135">
        <v>34.39</v>
      </c>
      <c r="G25" s="135">
        <v>10.32</v>
      </c>
      <c r="H25" s="123"/>
      <c r="I25" s="135">
        <v>11.12</v>
      </c>
      <c r="J25" s="135">
        <v>86.02</v>
      </c>
      <c r="K25" s="135">
        <v>74.91</v>
      </c>
      <c r="L25" s="135">
        <v>53.46</v>
      </c>
      <c r="M25" s="135">
        <v>7.46</v>
      </c>
      <c r="N25" s="123"/>
    </row>
    <row r="26" spans="1:14" s="1" customFormat="1" ht="15.75" x14ac:dyDescent="0.25">
      <c r="A26" s="17"/>
      <c r="B26" s="121">
        <v>2014</v>
      </c>
      <c r="C26" s="135">
        <v>22.97</v>
      </c>
      <c r="D26" s="135">
        <v>74.099999999999994</v>
      </c>
      <c r="E26" s="135">
        <v>60.11</v>
      </c>
      <c r="F26" s="135">
        <v>38.479999999999997</v>
      </c>
      <c r="G26" s="135">
        <v>9.82</v>
      </c>
      <c r="H26" s="123"/>
      <c r="I26" s="135">
        <v>11.37</v>
      </c>
      <c r="J26" s="135">
        <v>86.42</v>
      </c>
      <c r="K26" s="135">
        <v>75.819999999999993</v>
      </c>
      <c r="L26" s="135">
        <v>55.12</v>
      </c>
      <c r="M26" s="135">
        <v>7.68</v>
      </c>
      <c r="N26" s="123"/>
    </row>
    <row r="27" spans="1:14" s="1" customFormat="1" ht="15.75" x14ac:dyDescent="0.25">
      <c r="A27" s="17"/>
      <c r="B27" s="121">
        <v>2013</v>
      </c>
      <c r="C27" s="135">
        <v>52.24</v>
      </c>
      <c r="D27" s="135">
        <v>83.88</v>
      </c>
      <c r="E27" s="135">
        <v>74.209999999999994</v>
      </c>
      <c r="F27" s="135">
        <v>54.46</v>
      </c>
      <c r="G27" s="135">
        <v>9.19</v>
      </c>
      <c r="H27" s="123"/>
      <c r="I27" s="135">
        <v>14.6</v>
      </c>
      <c r="J27" s="135">
        <v>89.67</v>
      </c>
      <c r="K27" s="135">
        <v>78.11</v>
      </c>
      <c r="L27" s="135">
        <v>59.43</v>
      </c>
      <c r="M27" s="135">
        <v>6.7</v>
      </c>
      <c r="N27" s="123"/>
    </row>
    <row r="28" spans="1:14" s="1" customFormat="1" x14ac:dyDescent="0.25">
      <c r="A28" s="28"/>
      <c r="B28" s="121">
        <v>2012</v>
      </c>
      <c r="C28" s="135">
        <v>13.38</v>
      </c>
      <c r="D28" s="135">
        <v>78.05</v>
      </c>
      <c r="E28" s="135">
        <v>67.97</v>
      </c>
      <c r="F28" s="135">
        <v>50.63</v>
      </c>
      <c r="G28" s="135">
        <v>9.42</v>
      </c>
      <c r="H28" s="123"/>
      <c r="I28" s="135">
        <v>9.84</v>
      </c>
      <c r="J28" s="135">
        <v>87.95</v>
      </c>
      <c r="K28" s="135">
        <v>77.11</v>
      </c>
      <c r="L28" s="135">
        <v>59.37</v>
      </c>
      <c r="M28" s="135">
        <v>8.4700000000000006</v>
      </c>
      <c r="N28" s="123"/>
    </row>
    <row r="29" spans="1:14" s="1" customFormat="1" x14ac:dyDescent="0.25">
      <c r="B29" s="121">
        <v>2011</v>
      </c>
      <c r="C29" s="135">
        <v>13.19</v>
      </c>
      <c r="D29" s="135">
        <v>76.38</v>
      </c>
      <c r="E29" s="135">
        <v>65.739999999999995</v>
      </c>
      <c r="F29" s="135">
        <v>50.38</v>
      </c>
      <c r="G29" s="135">
        <v>12.05</v>
      </c>
      <c r="H29" s="123"/>
      <c r="I29" s="135">
        <v>9.4499999999999993</v>
      </c>
      <c r="J29" s="135">
        <v>87.19</v>
      </c>
      <c r="K29" s="135">
        <v>77.489999999999995</v>
      </c>
      <c r="L29" s="135">
        <v>58.81</v>
      </c>
      <c r="M29" s="135">
        <v>8.2100000000000009</v>
      </c>
      <c r="N29" s="123"/>
    </row>
    <row r="30" spans="1:14" s="1" customFormat="1" x14ac:dyDescent="0.25">
      <c r="A30" s="29"/>
      <c r="B30" s="121">
        <v>2010</v>
      </c>
      <c r="C30" s="135">
        <v>6.91</v>
      </c>
      <c r="D30" s="135">
        <v>73.86</v>
      </c>
      <c r="E30" s="135">
        <v>57.7</v>
      </c>
      <c r="F30" s="135">
        <v>39.28</v>
      </c>
      <c r="G30" s="135">
        <v>8.9600000000000009</v>
      </c>
      <c r="H30" s="123"/>
      <c r="I30" s="135">
        <v>10.11</v>
      </c>
      <c r="J30" s="135">
        <v>85.14</v>
      </c>
      <c r="K30" s="135">
        <v>73.849999999999994</v>
      </c>
      <c r="L30" s="135">
        <v>52.97</v>
      </c>
      <c r="M30" s="135">
        <v>7.63</v>
      </c>
      <c r="N30" s="123"/>
    </row>
    <row r="31" spans="1:14" s="1" customFormat="1" x14ac:dyDescent="0.25">
      <c r="A31" s="18"/>
      <c r="B31" s="121">
        <v>2009</v>
      </c>
      <c r="C31" s="135">
        <v>6.64</v>
      </c>
      <c r="D31" s="135">
        <v>75.52</v>
      </c>
      <c r="E31" s="135">
        <v>62.96</v>
      </c>
      <c r="F31" s="135">
        <v>41.06</v>
      </c>
      <c r="G31" s="135">
        <v>8.9700000000000006</v>
      </c>
      <c r="H31" s="123"/>
      <c r="I31" s="135">
        <v>7.49</v>
      </c>
      <c r="J31" s="135">
        <v>84.11</v>
      </c>
      <c r="K31" s="135">
        <v>73.61</v>
      </c>
      <c r="L31" s="135">
        <v>54.28</v>
      </c>
      <c r="M31" s="135">
        <v>10.130000000000001</v>
      </c>
      <c r="N31" s="123"/>
    </row>
    <row r="32" spans="1:14" s="1" customFormat="1" x14ac:dyDescent="0.25">
      <c r="A32" s="33"/>
      <c r="B32" s="121">
        <v>2008</v>
      </c>
      <c r="C32" s="135">
        <v>7.93</v>
      </c>
      <c r="D32" s="135">
        <v>75.680000000000007</v>
      </c>
      <c r="E32" s="135">
        <v>62.34</v>
      </c>
      <c r="F32" s="135">
        <v>41.49</v>
      </c>
      <c r="G32" s="135">
        <v>8.9600000000000009</v>
      </c>
      <c r="H32" s="123"/>
      <c r="I32" s="135">
        <v>9.14</v>
      </c>
      <c r="J32" s="135">
        <v>80.95</v>
      </c>
      <c r="K32" s="135">
        <v>68.41</v>
      </c>
      <c r="L32" s="135">
        <v>49.36</v>
      </c>
      <c r="M32" s="135">
        <v>7.18</v>
      </c>
      <c r="N32" s="123"/>
    </row>
    <row r="33" spans="1:14" s="1" customFormat="1" x14ac:dyDescent="0.2">
      <c r="A33" s="32"/>
      <c r="B33" s="157" t="s">
        <v>3</v>
      </c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</row>
    <row r="34" spans="1:14" s="1" customFormat="1" x14ac:dyDescent="0.25">
      <c r="A34" s="32"/>
      <c r="B34" s="115" t="s">
        <v>28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 s="1" customFormat="1" x14ac:dyDescent="0.25">
      <c r="A35" s="32"/>
      <c r="B35" s="118">
        <v>2022</v>
      </c>
      <c r="C35" s="135">
        <v>7.9</v>
      </c>
      <c r="D35" s="138"/>
      <c r="E35" s="138"/>
      <c r="F35" s="138"/>
      <c r="G35" s="135">
        <v>11.6</v>
      </c>
      <c r="H35" s="120" t="s">
        <v>301</v>
      </c>
      <c r="I35" s="135">
        <v>6.7</v>
      </c>
      <c r="J35" s="138"/>
      <c r="K35" s="138"/>
      <c r="L35" s="138"/>
      <c r="M35" s="134" t="s">
        <v>159</v>
      </c>
      <c r="N35" s="120"/>
    </row>
    <row r="36" spans="1:14" s="1" customFormat="1" x14ac:dyDescent="0.25">
      <c r="A36" s="32"/>
      <c r="B36" s="121">
        <v>2021</v>
      </c>
      <c r="C36" s="135">
        <v>7.78</v>
      </c>
      <c r="D36" s="135">
        <v>65.03</v>
      </c>
      <c r="E36" s="139"/>
      <c r="F36" s="139"/>
      <c r="G36" s="135">
        <v>11.64</v>
      </c>
      <c r="H36" s="123" t="s">
        <v>300</v>
      </c>
      <c r="I36" s="135">
        <v>4.67</v>
      </c>
      <c r="J36" s="135">
        <v>73.599999999999994</v>
      </c>
      <c r="K36" s="139"/>
      <c r="L36" s="139"/>
      <c r="M36" s="135">
        <v>14.66</v>
      </c>
      <c r="N36" s="123" t="s">
        <v>300</v>
      </c>
    </row>
    <row r="37" spans="1:14" s="1" customFormat="1" ht="15.75" x14ac:dyDescent="0.25">
      <c r="A37" s="17"/>
      <c r="B37" s="121">
        <v>2020</v>
      </c>
      <c r="C37" s="135">
        <v>7.13</v>
      </c>
      <c r="D37" s="135">
        <v>66.47</v>
      </c>
      <c r="E37" s="135">
        <v>52.13</v>
      </c>
      <c r="F37" s="139"/>
      <c r="G37" s="135">
        <v>9.9</v>
      </c>
      <c r="H37" s="123"/>
      <c r="I37" s="135">
        <v>6.49</v>
      </c>
      <c r="J37" s="135">
        <v>35.31</v>
      </c>
      <c r="K37" s="135">
        <v>28.61</v>
      </c>
      <c r="L37" s="139"/>
      <c r="M37" s="135">
        <v>36.14</v>
      </c>
      <c r="N37" s="136"/>
    </row>
    <row r="38" spans="1:14" s="1" customFormat="1" x14ac:dyDescent="0.25">
      <c r="A38" s="32"/>
      <c r="B38" s="121">
        <v>2019</v>
      </c>
      <c r="C38" s="135">
        <v>7.8</v>
      </c>
      <c r="D38" s="135">
        <v>68.400000000000006</v>
      </c>
      <c r="E38" s="135">
        <v>54.7</v>
      </c>
      <c r="F38" s="139"/>
      <c r="G38" s="135">
        <v>10.08</v>
      </c>
      <c r="H38" s="123"/>
      <c r="I38" s="135">
        <v>6.81</v>
      </c>
      <c r="J38" s="135">
        <v>67.58</v>
      </c>
      <c r="K38" s="135">
        <v>29.91</v>
      </c>
      <c r="L38" s="139"/>
      <c r="M38" s="135">
        <v>14.89</v>
      </c>
      <c r="N38" s="136"/>
    </row>
    <row r="39" spans="1:14" s="1" customFormat="1" x14ac:dyDescent="0.25">
      <c r="A39" s="32"/>
      <c r="B39" s="121">
        <v>2018</v>
      </c>
      <c r="C39" s="135">
        <v>10.8</v>
      </c>
      <c r="D39" s="135">
        <v>73.34</v>
      </c>
      <c r="E39" s="135">
        <v>60.13</v>
      </c>
      <c r="F39" s="139"/>
      <c r="G39" s="135">
        <v>11</v>
      </c>
      <c r="H39" s="123"/>
      <c r="I39" s="135">
        <v>7.78</v>
      </c>
      <c r="J39" s="135">
        <v>70.790000000000006</v>
      </c>
      <c r="K39" s="135">
        <v>53.42</v>
      </c>
      <c r="L39" s="139"/>
      <c r="M39" s="135">
        <v>13.82</v>
      </c>
      <c r="N39" s="123"/>
    </row>
    <row r="40" spans="1:14" s="1" customFormat="1" x14ac:dyDescent="0.25">
      <c r="A40" s="32"/>
      <c r="B40" s="121">
        <v>2017</v>
      </c>
      <c r="C40" s="135">
        <v>9.64</v>
      </c>
      <c r="D40" s="135">
        <v>60.45</v>
      </c>
      <c r="E40" s="135">
        <v>46.82</v>
      </c>
      <c r="F40" s="135">
        <v>29.89</v>
      </c>
      <c r="G40" s="135">
        <v>10.98</v>
      </c>
      <c r="H40" s="123"/>
      <c r="I40" s="135">
        <v>8.84</v>
      </c>
      <c r="J40" s="135">
        <v>73.98</v>
      </c>
      <c r="K40" s="135">
        <v>59.25</v>
      </c>
      <c r="L40" s="135">
        <v>19.440000000000001</v>
      </c>
      <c r="M40" s="135">
        <v>10.84</v>
      </c>
      <c r="N40" s="136"/>
    </row>
    <row r="41" spans="1:14" s="1" customFormat="1" x14ac:dyDescent="0.25">
      <c r="A41" s="32"/>
      <c r="B41" s="121">
        <v>2016</v>
      </c>
      <c r="C41" s="135">
        <v>10.029999999999999</v>
      </c>
      <c r="D41" s="135">
        <v>63.98</v>
      </c>
      <c r="E41" s="135">
        <v>49.74</v>
      </c>
      <c r="F41" s="135">
        <v>30.82</v>
      </c>
      <c r="G41" s="135">
        <v>10.6</v>
      </c>
      <c r="H41" s="123"/>
      <c r="I41" s="135">
        <v>8.64</v>
      </c>
      <c r="J41" s="135">
        <v>78.67</v>
      </c>
      <c r="K41" s="135">
        <v>63.03</v>
      </c>
      <c r="L41" s="135">
        <v>24.64</v>
      </c>
      <c r="M41" s="135">
        <v>10.29</v>
      </c>
      <c r="N41" s="136"/>
    </row>
    <row r="42" spans="1:14" s="1" customFormat="1" x14ac:dyDescent="0.25">
      <c r="A42" s="32"/>
      <c r="B42" s="121">
        <v>2015</v>
      </c>
      <c r="C42" s="135">
        <v>12.89</v>
      </c>
      <c r="D42" s="135">
        <v>64.819999999999993</v>
      </c>
      <c r="E42" s="135">
        <v>50.51</v>
      </c>
      <c r="F42" s="135">
        <v>30.21</v>
      </c>
      <c r="G42" s="135">
        <v>11.02</v>
      </c>
      <c r="H42" s="123"/>
      <c r="I42" s="135">
        <v>9.58</v>
      </c>
      <c r="J42" s="135">
        <v>77.400000000000006</v>
      </c>
      <c r="K42" s="135">
        <v>66.53</v>
      </c>
      <c r="L42" s="135">
        <v>38.28</v>
      </c>
      <c r="M42" s="135">
        <v>9.9499999999999993</v>
      </c>
      <c r="N42" s="123"/>
    </row>
    <row r="43" spans="1:14" s="1" customFormat="1" x14ac:dyDescent="0.25">
      <c r="A43" s="32"/>
      <c r="B43" s="121">
        <v>2014</v>
      </c>
      <c r="C43" s="135">
        <v>24.33</v>
      </c>
      <c r="D43" s="135">
        <v>73.12</v>
      </c>
      <c r="E43" s="135">
        <v>58.73</v>
      </c>
      <c r="F43" s="135">
        <v>36.71</v>
      </c>
      <c r="G43" s="135">
        <v>10.49</v>
      </c>
      <c r="H43" s="123"/>
      <c r="I43" s="135">
        <v>9.52</v>
      </c>
      <c r="J43" s="135">
        <v>78.849999999999994</v>
      </c>
      <c r="K43" s="135">
        <v>68.91</v>
      </c>
      <c r="L43" s="135">
        <v>44.12</v>
      </c>
      <c r="M43" s="135">
        <v>10.8</v>
      </c>
      <c r="N43" s="123"/>
    </row>
    <row r="44" spans="1:14" s="1" customFormat="1" x14ac:dyDescent="0.25">
      <c r="A44" s="32"/>
      <c r="B44" s="121">
        <v>2013</v>
      </c>
      <c r="C44" s="135">
        <v>57.45</v>
      </c>
      <c r="D44" s="135">
        <v>83.61</v>
      </c>
      <c r="E44" s="135">
        <v>73.86</v>
      </c>
      <c r="F44" s="135">
        <v>53.95</v>
      </c>
      <c r="G44" s="135">
        <v>9.86</v>
      </c>
      <c r="H44" s="123"/>
      <c r="I44" s="135">
        <v>15.32</v>
      </c>
      <c r="J44" s="135">
        <v>85.53</v>
      </c>
      <c r="K44" s="135">
        <v>71.400000000000006</v>
      </c>
      <c r="L44" s="135">
        <v>51.9</v>
      </c>
      <c r="M44" s="135">
        <v>8.52</v>
      </c>
      <c r="N44" s="123"/>
    </row>
    <row r="45" spans="1:14" s="1" customFormat="1" x14ac:dyDescent="0.25">
      <c r="B45" s="121">
        <v>2012</v>
      </c>
      <c r="C45" s="135">
        <v>13.74</v>
      </c>
      <c r="D45" s="135">
        <v>74.77</v>
      </c>
      <c r="E45" s="135">
        <v>64.02</v>
      </c>
      <c r="F45" s="135">
        <v>45.93</v>
      </c>
      <c r="G45" s="135">
        <v>10.71</v>
      </c>
      <c r="H45" s="123"/>
      <c r="I45" s="135">
        <v>7.91</v>
      </c>
      <c r="J45" s="135">
        <v>80.78</v>
      </c>
      <c r="K45" s="135">
        <v>68.150000000000006</v>
      </c>
      <c r="L45" s="135">
        <v>48.04</v>
      </c>
      <c r="M45" s="135">
        <v>11.42</v>
      </c>
      <c r="N45" s="123"/>
    </row>
    <row r="46" spans="1:14" s="1" customFormat="1" x14ac:dyDescent="0.25">
      <c r="A46" s="28"/>
      <c r="B46" s="121">
        <v>2011</v>
      </c>
      <c r="C46" s="135">
        <v>14.12</v>
      </c>
      <c r="D46" s="135">
        <v>73.91</v>
      </c>
      <c r="E46" s="135">
        <v>62.77</v>
      </c>
      <c r="F46" s="135">
        <v>46.86</v>
      </c>
      <c r="G46" s="135">
        <v>13.56</v>
      </c>
      <c r="H46" s="123"/>
      <c r="I46" s="135">
        <v>8.86</v>
      </c>
      <c r="J46" s="135">
        <v>81.650000000000006</v>
      </c>
      <c r="K46" s="135">
        <v>70.760000000000005</v>
      </c>
      <c r="L46" s="135">
        <v>47.12</v>
      </c>
      <c r="M46" s="135">
        <v>9.39</v>
      </c>
      <c r="N46" s="123"/>
    </row>
    <row r="47" spans="1:14" s="1" customFormat="1" x14ac:dyDescent="0.2">
      <c r="A47" s="34"/>
      <c r="B47" s="121">
        <v>2010</v>
      </c>
      <c r="C47" s="135">
        <v>6.98</v>
      </c>
      <c r="D47" s="135">
        <v>69.5</v>
      </c>
      <c r="E47" s="135">
        <v>51.46</v>
      </c>
      <c r="F47" s="135">
        <v>31.74</v>
      </c>
      <c r="G47" s="135">
        <v>9.9</v>
      </c>
      <c r="H47" s="123"/>
      <c r="I47" s="135">
        <v>11.98</v>
      </c>
      <c r="J47" s="135">
        <v>82.75</v>
      </c>
      <c r="K47" s="135">
        <v>72.34</v>
      </c>
      <c r="L47" s="135">
        <v>48.03</v>
      </c>
      <c r="M47" s="135">
        <v>8.7899999999999991</v>
      </c>
      <c r="N47" s="123"/>
    </row>
    <row r="48" spans="1:14" s="1" customFormat="1" x14ac:dyDescent="0.25">
      <c r="A48" s="14"/>
      <c r="B48" s="121">
        <v>2009</v>
      </c>
      <c r="C48" s="135">
        <v>6.44</v>
      </c>
      <c r="D48" s="135">
        <v>71.5</v>
      </c>
      <c r="E48" s="135">
        <v>57.52</v>
      </c>
      <c r="F48" s="135">
        <v>33.450000000000003</v>
      </c>
      <c r="G48" s="135">
        <v>9.58</v>
      </c>
      <c r="H48" s="123"/>
      <c r="I48" s="135">
        <v>7.02</v>
      </c>
      <c r="J48" s="135">
        <v>76.11</v>
      </c>
      <c r="K48" s="135">
        <v>64.98</v>
      </c>
      <c r="L48" s="135">
        <v>42.11</v>
      </c>
      <c r="M48" s="135">
        <v>13.2</v>
      </c>
      <c r="N48" s="123"/>
    </row>
    <row r="49" spans="1:14" s="1" customFormat="1" x14ac:dyDescent="0.25">
      <c r="A49" s="14"/>
      <c r="B49" s="121">
        <v>2008</v>
      </c>
      <c r="C49" s="135">
        <v>7.6</v>
      </c>
      <c r="D49" s="135">
        <v>70.849999999999994</v>
      </c>
      <c r="E49" s="135">
        <v>55.94</v>
      </c>
      <c r="F49" s="135">
        <v>33.5</v>
      </c>
      <c r="G49" s="135">
        <v>9.9</v>
      </c>
      <c r="H49" s="123"/>
      <c r="I49" s="135">
        <v>8.3000000000000007</v>
      </c>
      <c r="J49" s="135">
        <v>68.989999999999995</v>
      </c>
      <c r="K49" s="135">
        <v>53.23</v>
      </c>
      <c r="L49" s="135">
        <v>32.17</v>
      </c>
      <c r="M49" s="135">
        <v>8.16</v>
      </c>
      <c r="N49" s="123"/>
    </row>
    <row r="50" spans="1:14" s="1" customFormat="1" x14ac:dyDescent="0.25">
      <c r="A50" s="14"/>
      <c r="B50" s="115" t="s">
        <v>29</v>
      </c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</row>
    <row r="51" spans="1:14" s="1" customFormat="1" x14ac:dyDescent="0.25">
      <c r="A51" s="14"/>
      <c r="B51" s="118">
        <v>2022</v>
      </c>
      <c r="C51" s="135">
        <v>7.24</v>
      </c>
      <c r="D51" s="138"/>
      <c r="E51" s="138"/>
      <c r="F51" s="138"/>
      <c r="G51" s="135">
        <v>3.09</v>
      </c>
      <c r="H51" s="120" t="s">
        <v>301</v>
      </c>
      <c r="I51" s="135">
        <v>8.7799999999999994</v>
      </c>
      <c r="J51" s="138"/>
      <c r="K51" s="138"/>
      <c r="L51" s="138"/>
      <c r="M51" s="134" t="s">
        <v>159</v>
      </c>
      <c r="N51" s="120"/>
    </row>
    <row r="52" spans="1:14" s="1" customFormat="1" x14ac:dyDescent="0.25">
      <c r="A52" s="14"/>
      <c r="B52" s="121">
        <v>2021</v>
      </c>
      <c r="C52" s="135">
        <v>7.63</v>
      </c>
      <c r="D52" s="135">
        <v>90.29</v>
      </c>
      <c r="E52" s="139"/>
      <c r="F52" s="139"/>
      <c r="G52" s="135">
        <v>4.8099999999999996</v>
      </c>
      <c r="H52" s="123" t="s">
        <v>300</v>
      </c>
      <c r="I52" s="135">
        <v>9.15</v>
      </c>
      <c r="J52" s="135">
        <v>87.68</v>
      </c>
      <c r="K52" s="139"/>
      <c r="L52" s="139"/>
      <c r="M52" s="135">
        <v>6.42</v>
      </c>
      <c r="N52" s="123" t="s">
        <v>300</v>
      </c>
    </row>
    <row r="53" spans="1:14" s="1" customFormat="1" ht="15.75" x14ac:dyDescent="0.25">
      <c r="A53" s="17"/>
      <c r="B53" s="121">
        <v>2020</v>
      </c>
      <c r="C53" s="135">
        <v>7.19</v>
      </c>
      <c r="D53" s="135">
        <v>90.4</v>
      </c>
      <c r="E53" s="135">
        <v>81.33</v>
      </c>
      <c r="F53" s="139"/>
      <c r="G53" s="135">
        <v>3.49</v>
      </c>
      <c r="H53" s="123"/>
      <c r="I53" s="135">
        <v>8.2100000000000009</v>
      </c>
      <c r="J53" s="135">
        <v>87.36</v>
      </c>
      <c r="K53" s="135">
        <v>76.44</v>
      </c>
      <c r="L53" s="139"/>
      <c r="M53" s="135">
        <v>5.35</v>
      </c>
      <c r="N53" s="136"/>
    </row>
    <row r="54" spans="1:14" s="1" customFormat="1" x14ac:dyDescent="0.25">
      <c r="A54" s="14"/>
      <c r="B54" s="121">
        <v>2019</v>
      </c>
      <c r="C54" s="135">
        <v>8.18</v>
      </c>
      <c r="D54" s="135">
        <v>91.7</v>
      </c>
      <c r="E54" s="135">
        <v>85.31</v>
      </c>
      <c r="F54" s="139"/>
      <c r="G54" s="135">
        <v>4</v>
      </c>
      <c r="H54" s="123"/>
      <c r="I54" s="135">
        <v>9.7200000000000006</v>
      </c>
      <c r="J54" s="135">
        <v>88.53</v>
      </c>
      <c r="K54" s="135">
        <v>80.45</v>
      </c>
      <c r="L54" s="139"/>
      <c r="M54" s="135">
        <v>5.93</v>
      </c>
      <c r="N54" s="136"/>
    </row>
    <row r="55" spans="1:14" s="1" customFormat="1" x14ac:dyDescent="0.25">
      <c r="A55" s="14"/>
      <c r="B55" s="121">
        <v>2018</v>
      </c>
      <c r="C55" s="135">
        <v>7.63</v>
      </c>
      <c r="D55" s="135">
        <v>92.04</v>
      </c>
      <c r="E55" s="135">
        <v>86.35</v>
      </c>
      <c r="F55" s="139"/>
      <c r="G55" s="135">
        <v>4.34</v>
      </c>
      <c r="H55" s="123"/>
      <c r="I55" s="135">
        <v>8.68</v>
      </c>
      <c r="J55" s="135">
        <v>89.86</v>
      </c>
      <c r="K55" s="135">
        <v>79.61</v>
      </c>
      <c r="L55" s="139"/>
      <c r="M55" s="135">
        <v>5.33</v>
      </c>
      <c r="N55" s="123"/>
    </row>
    <row r="56" spans="1:14" s="1" customFormat="1" x14ac:dyDescent="0.25">
      <c r="A56" s="14"/>
      <c r="B56" s="121">
        <v>2017</v>
      </c>
      <c r="C56" s="135">
        <v>9.6300000000000008</v>
      </c>
      <c r="D56" s="135">
        <v>92.61</v>
      </c>
      <c r="E56" s="135">
        <v>85.28</v>
      </c>
      <c r="F56" s="135">
        <v>71.88</v>
      </c>
      <c r="G56" s="135">
        <v>3.76</v>
      </c>
      <c r="H56" s="123"/>
      <c r="I56" s="135">
        <v>10.210000000000001</v>
      </c>
      <c r="J56" s="135">
        <v>89.22</v>
      </c>
      <c r="K56" s="135">
        <v>79.63</v>
      </c>
      <c r="L56" s="135">
        <v>62.31</v>
      </c>
      <c r="M56" s="135">
        <v>5.6</v>
      </c>
      <c r="N56" s="136"/>
    </row>
    <row r="57" spans="1:14" s="1" customFormat="1" x14ac:dyDescent="0.25">
      <c r="A57" s="14"/>
      <c r="B57" s="121">
        <v>2016</v>
      </c>
      <c r="C57" s="135">
        <v>9.39</v>
      </c>
      <c r="D57" s="135">
        <v>92.45</v>
      </c>
      <c r="E57" s="135">
        <v>86.13</v>
      </c>
      <c r="F57" s="135">
        <v>72.06</v>
      </c>
      <c r="G57" s="135">
        <v>4.28</v>
      </c>
      <c r="H57" s="123"/>
      <c r="I57" s="135">
        <v>10.210000000000001</v>
      </c>
      <c r="J57" s="135">
        <v>90.28</v>
      </c>
      <c r="K57" s="135">
        <v>79.13</v>
      </c>
      <c r="L57" s="135">
        <v>60.75</v>
      </c>
      <c r="M57" s="135">
        <v>5.73</v>
      </c>
      <c r="N57" s="136"/>
    </row>
    <row r="58" spans="1:14" s="1" customFormat="1" x14ac:dyDescent="0.25">
      <c r="A58" s="14"/>
      <c r="B58" s="121">
        <v>2015</v>
      </c>
      <c r="C58" s="135">
        <v>12.17</v>
      </c>
      <c r="D58" s="135">
        <v>90.86</v>
      </c>
      <c r="E58" s="135">
        <v>82.38</v>
      </c>
      <c r="F58" s="135">
        <v>69.81</v>
      </c>
      <c r="G58" s="135">
        <v>4.67</v>
      </c>
      <c r="H58" s="123"/>
      <c r="I58" s="135">
        <v>12.22</v>
      </c>
      <c r="J58" s="135">
        <v>90.81</v>
      </c>
      <c r="K58" s="135">
        <v>79.58</v>
      </c>
      <c r="L58" s="135">
        <v>61.9</v>
      </c>
      <c r="M58" s="135">
        <v>5.7</v>
      </c>
      <c r="N58" s="123"/>
    </row>
    <row r="59" spans="1:14" s="1" customFormat="1" x14ac:dyDescent="0.25">
      <c r="A59" s="14"/>
      <c r="B59" s="121">
        <v>2014</v>
      </c>
      <c r="C59" s="135">
        <v>11.5</v>
      </c>
      <c r="D59" s="135">
        <v>91.62</v>
      </c>
      <c r="E59" s="135">
        <v>84.78</v>
      </c>
      <c r="F59" s="135">
        <v>70.27</v>
      </c>
      <c r="G59" s="135">
        <v>4.1900000000000004</v>
      </c>
      <c r="H59" s="123"/>
      <c r="I59" s="135">
        <v>12.8</v>
      </c>
      <c r="J59" s="135">
        <v>90.79</v>
      </c>
      <c r="K59" s="135">
        <v>79.81</v>
      </c>
      <c r="L59" s="135">
        <v>61.47</v>
      </c>
      <c r="M59" s="135">
        <v>5.26</v>
      </c>
      <c r="N59" s="123"/>
    </row>
    <row r="60" spans="1:14" s="1" customFormat="1" x14ac:dyDescent="0.25">
      <c r="A60" s="14"/>
      <c r="B60" s="121">
        <v>2013</v>
      </c>
      <c r="C60" s="135">
        <v>12.49</v>
      </c>
      <c r="D60" s="135">
        <v>93.35</v>
      </c>
      <c r="E60" s="135">
        <v>86.63</v>
      </c>
      <c r="F60" s="135">
        <v>72.55</v>
      </c>
      <c r="G60" s="135">
        <v>4.0599999999999996</v>
      </c>
      <c r="H60" s="123"/>
      <c r="I60" s="135">
        <v>13.99</v>
      </c>
      <c r="J60" s="135">
        <v>93.46</v>
      </c>
      <c r="K60" s="135">
        <v>84.25</v>
      </c>
      <c r="L60" s="135">
        <v>66.319999999999993</v>
      </c>
      <c r="M60" s="135">
        <v>5.19</v>
      </c>
      <c r="N60" s="123"/>
    </row>
    <row r="61" spans="1:14" s="1" customFormat="1" x14ac:dyDescent="0.25">
      <c r="A61" s="14"/>
      <c r="B61" s="121">
        <v>2012</v>
      </c>
      <c r="C61" s="135">
        <v>11.93</v>
      </c>
      <c r="D61" s="135">
        <v>92.9</v>
      </c>
      <c r="E61" s="135">
        <v>85.88</v>
      </c>
      <c r="F61" s="135">
        <v>71.91</v>
      </c>
      <c r="G61" s="135">
        <v>4.34</v>
      </c>
      <c r="H61" s="123"/>
      <c r="I61" s="135">
        <v>11.54</v>
      </c>
      <c r="J61" s="135">
        <v>92.27</v>
      </c>
      <c r="K61" s="135">
        <v>82.51</v>
      </c>
      <c r="L61" s="135">
        <v>66.2</v>
      </c>
      <c r="M61" s="135">
        <v>5.88</v>
      </c>
      <c r="N61" s="123"/>
    </row>
    <row r="62" spans="1:14" s="1" customFormat="1" x14ac:dyDescent="0.25">
      <c r="A62" s="14"/>
      <c r="B62" s="121">
        <v>2011</v>
      </c>
      <c r="C62" s="135">
        <v>9.18</v>
      </c>
      <c r="D62" s="135">
        <v>92.76</v>
      </c>
      <c r="E62" s="135">
        <v>85.41</v>
      </c>
      <c r="F62" s="135">
        <v>73.67</v>
      </c>
      <c r="G62" s="135">
        <v>5.57</v>
      </c>
      <c r="H62" s="123"/>
      <c r="I62" s="135">
        <v>10.01</v>
      </c>
      <c r="J62" s="135">
        <v>91.82</v>
      </c>
      <c r="K62" s="135">
        <v>83.12</v>
      </c>
      <c r="L62" s="135">
        <v>68.569999999999993</v>
      </c>
      <c r="M62" s="135">
        <v>7.11</v>
      </c>
      <c r="N62" s="123"/>
    </row>
    <row r="63" spans="1:14" s="1" customFormat="1" x14ac:dyDescent="0.25">
      <c r="A63" s="14"/>
      <c r="B63" s="121">
        <v>2010</v>
      </c>
      <c r="C63" s="135">
        <v>6.62</v>
      </c>
      <c r="D63" s="135">
        <v>93.49</v>
      </c>
      <c r="E63" s="135">
        <v>85.8</v>
      </c>
      <c r="F63" s="135">
        <v>73.22</v>
      </c>
      <c r="G63" s="135">
        <v>4.93</v>
      </c>
      <c r="H63" s="123"/>
      <c r="I63" s="135">
        <v>8.3000000000000007</v>
      </c>
      <c r="J63" s="135">
        <v>88.47</v>
      </c>
      <c r="K63" s="135">
        <v>75.97</v>
      </c>
      <c r="L63" s="135">
        <v>59.9</v>
      </c>
      <c r="M63" s="135">
        <v>6.51</v>
      </c>
      <c r="N63" s="123"/>
    </row>
    <row r="64" spans="1:14" s="1" customFormat="1" x14ac:dyDescent="0.25">
      <c r="A64" s="14"/>
      <c r="B64" s="121">
        <v>2009</v>
      </c>
      <c r="C64" s="135">
        <v>7.48</v>
      </c>
      <c r="D64" s="135">
        <v>90.72</v>
      </c>
      <c r="E64" s="135">
        <v>83.53</v>
      </c>
      <c r="F64" s="135">
        <v>69.8</v>
      </c>
      <c r="G64" s="135">
        <v>6.29</v>
      </c>
      <c r="H64" s="123"/>
      <c r="I64" s="135">
        <v>7.94</v>
      </c>
      <c r="J64" s="135">
        <v>90.89</v>
      </c>
      <c r="K64" s="135">
        <v>80.930000000000007</v>
      </c>
      <c r="L64" s="135">
        <v>64.599999999999994</v>
      </c>
      <c r="M64" s="135">
        <v>7.19</v>
      </c>
      <c r="N64" s="123"/>
    </row>
    <row r="65" spans="1:14" s="1" customFormat="1" x14ac:dyDescent="0.25">
      <c r="A65" s="14"/>
      <c r="B65" s="121">
        <v>2008</v>
      </c>
      <c r="C65" s="135">
        <v>9.48</v>
      </c>
      <c r="D65" s="135">
        <v>94.02</v>
      </c>
      <c r="E65" s="135">
        <v>86.66</v>
      </c>
      <c r="F65" s="135">
        <v>71.819999999999993</v>
      </c>
      <c r="G65" s="135">
        <v>4.53</v>
      </c>
      <c r="H65" s="123"/>
      <c r="I65" s="135">
        <v>9.99</v>
      </c>
      <c r="J65" s="135">
        <v>90.97</v>
      </c>
      <c r="K65" s="135">
        <v>81.11</v>
      </c>
      <c r="L65" s="135">
        <v>63.75</v>
      </c>
      <c r="M65" s="135">
        <v>6.19</v>
      </c>
      <c r="N65" s="123"/>
    </row>
    <row r="66" spans="1:14" s="1" customFormat="1" x14ac:dyDescent="0.25">
      <c r="A66" s="14"/>
      <c r="B66" s="157" t="s">
        <v>30</v>
      </c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4"/>
      <c r="N66" s="114"/>
    </row>
    <row r="67" spans="1:14" s="1" customFormat="1" x14ac:dyDescent="0.25">
      <c r="A67" s="14"/>
      <c r="B67" s="115" t="s">
        <v>31</v>
      </c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</row>
    <row r="68" spans="1:14" s="1" customFormat="1" x14ac:dyDescent="0.25">
      <c r="A68" s="14"/>
      <c r="B68" s="118">
        <v>2022</v>
      </c>
      <c r="C68" s="135">
        <v>6.87</v>
      </c>
      <c r="D68" s="138"/>
      <c r="E68" s="138"/>
      <c r="F68" s="138"/>
      <c r="G68" s="135">
        <v>10.91</v>
      </c>
      <c r="H68" s="120" t="s">
        <v>301</v>
      </c>
      <c r="I68" s="135">
        <v>7.27</v>
      </c>
      <c r="J68" s="138"/>
      <c r="K68" s="138"/>
      <c r="L68" s="138"/>
      <c r="M68" s="134" t="s">
        <v>159</v>
      </c>
      <c r="N68" s="120"/>
    </row>
    <row r="69" spans="1:14" s="1" customFormat="1" x14ac:dyDescent="0.25">
      <c r="A69" s="14"/>
      <c r="B69" s="121">
        <v>2021</v>
      </c>
      <c r="C69" s="135">
        <v>6.84</v>
      </c>
      <c r="D69" s="135">
        <v>68.81</v>
      </c>
      <c r="E69" s="139"/>
      <c r="F69" s="139"/>
      <c r="G69" s="135">
        <v>10.89</v>
      </c>
      <c r="H69" s="123" t="s">
        <v>300</v>
      </c>
      <c r="I69" s="135">
        <v>7.55</v>
      </c>
      <c r="J69" s="135">
        <v>88.52</v>
      </c>
      <c r="K69" s="139"/>
      <c r="L69" s="139"/>
      <c r="M69" s="135">
        <v>7.69</v>
      </c>
      <c r="N69" s="123" t="s">
        <v>300</v>
      </c>
    </row>
    <row r="70" spans="1:14" s="1" customFormat="1" x14ac:dyDescent="0.25">
      <c r="A70" s="14"/>
      <c r="B70" s="115" t="s">
        <v>32</v>
      </c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4" s="1" customFormat="1" x14ac:dyDescent="0.25">
      <c r="A71" s="14"/>
      <c r="B71" s="118">
        <v>2022</v>
      </c>
      <c r="C71" s="135">
        <v>8.65</v>
      </c>
      <c r="D71" s="138"/>
      <c r="E71" s="138"/>
      <c r="F71" s="138"/>
      <c r="G71" s="135">
        <v>10.66</v>
      </c>
      <c r="H71" s="120" t="s">
        <v>301</v>
      </c>
      <c r="I71" s="135">
        <v>7.68</v>
      </c>
      <c r="J71" s="138"/>
      <c r="K71" s="138"/>
      <c r="L71" s="138"/>
      <c r="M71" s="134" t="s">
        <v>159</v>
      </c>
      <c r="N71" s="120"/>
    </row>
    <row r="72" spans="1:14" s="1" customFormat="1" x14ac:dyDescent="0.25">
      <c r="A72" s="14"/>
      <c r="B72" s="121">
        <v>2021</v>
      </c>
      <c r="C72" s="135">
        <v>8.82</v>
      </c>
      <c r="D72" s="135">
        <v>65.62</v>
      </c>
      <c r="E72" s="139"/>
      <c r="F72" s="139"/>
      <c r="G72" s="135">
        <v>11.19</v>
      </c>
      <c r="H72" s="123" t="s">
        <v>300</v>
      </c>
      <c r="I72" s="135">
        <v>7.44</v>
      </c>
      <c r="J72" s="135">
        <v>86.55</v>
      </c>
      <c r="K72" s="139"/>
      <c r="L72" s="139"/>
      <c r="M72" s="135">
        <v>8.34</v>
      </c>
      <c r="N72" s="123" t="s">
        <v>300</v>
      </c>
    </row>
    <row r="73" spans="1:14" s="1" customFormat="1" x14ac:dyDescent="0.25">
      <c r="A73" s="14"/>
      <c r="B73" s="115" t="s">
        <v>315</v>
      </c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</row>
    <row r="74" spans="1:14" s="1" customFormat="1" x14ac:dyDescent="0.25">
      <c r="A74" s="14"/>
      <c r="B74" s="118">
        <v>2022</v>
      </c>
      <c r="C74" s="135">
        <v>9.4499999999999993</v>
      </c>
      <c r="D74" s="138"/>
      <c r="E74" s="138"/>
      <c r="F74" s="138"/>
      <c r="G74" s="135">
        <v>9.42</v>
      </c>
      <c r="H74" s="120" t="s">
        <v>301</v>
      </c>
      <c r="I74" s="135">
        <v>9.67</v>
      </c>
      <c r="J74" s="138"/>
      <c r="K74" s="138"/>
      <c r="L74" s="138"/>
      <c r="M74" s="134" t="s">
        <v>159</v>
      </c>
      <c r="N74" s="120"/>
    </row>
    <row r="75" spans="1:14" s="1" customFormat="1" x14ac:dyDescent="0.25">
      <c r="A75" s="14"/>
      <c r="B75" s="121">
        <v>2021</v>
      </c>
      <c r="C75" s="135">
        <v>10.06</v>
      </c>
      <c r="D75" s="135">
        <v>67.3</v>
      </c>
      <c r="E75" s="139"/>
      <c r="F75" s="139"/>
      <c r="G75" s="135">
        <v>12.08</v>
      </c>
      <c r="H75" s="123" t="s">
        <v>300</v>
      </c>
      <c r="I75" s="135">
        <v>10.119999999999999</v>
      </c>
      <c r="J75" s="135">
        <v>82.76</v>
      </c>
      <c r="K75" s="139"/>
      <c r="L75" s="139"/>
      <c r="M75" s="135">
        <v>9.42</v>
      </c>
      <c r="N75" s="123" t="s">
        <v>300</v>
      </c>
    </row>
    <row r="76" spans="1:14" s="1" customFormat="1" x14ac:dyDescent="0.25">
      <c r="A76" s="14"/>
      <c r="B76" s="115" t="s">
        <v>316</v>
      </c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</row>
    <row r="77" spans="1:14" s="1" customFormat="1" x14ac:dyDescent="0.25">
      <c r="A77" s="14"/>
      <c r="B77" s="118">
        <v>2022</v>
      </c>
      <c r="C77" s="135">
        <v>9.4499999999999993</v>
      </c>
      <c r="D77" s="138"/>
      <c r="E77" s="138"/>
      <c r="F77" s="138"/>
      <c r="G77" s="135">
        <v>9.42</v>
      </c>
      <c r="H77" s="120" t="s">
        <v>301</v>
      </c>
      <c r="I77" s="135">
        <v>9.67</v>
      </c>
      <c r="J77" s="138"/>
      <c r="K77" s="138"/>
      <c r="L77" s="138"/>
      <c r="M77" s="134" t="s">
        <v>159</v>
      </c>
      <c r="N77" s="120"/>
    </row>
    <row r="78" spans="1:14" s="1" customFormat="1" x14ac:dyDescent="0.25">
      <c r="A78" s="14"/>
      <c r="B78" s="121">
        <v>2021</v>
      </c>
      <c r="C78" s="135">
        <v>10.06</v>
      </c>
      <c r="D78" s="135">
        <v>67.3</v>
      </c>
      <c r="E78" s="139"/>
      <c r="F78" s="139"/>
      <c r="G78" s="135">
        <v>12.08</v>
      </c>
      <c r="H78" s="123" t="s">
        <v>300</v>
      </c>
      <c r="I78" s="135">
        <v>10.119999999999999</v>
      </c>
      <c r="J78" s="135">
        <v>82.76</v>
      </c>
      <c r="K78" s="139"/>
      <c r="L78" s="139"/>
      <c r="M78" s="135">
        <v>9.42</v>
      </c>
      <c r="N78" s="123" t="s">
        <v>300</v>
      </c>
    </row>
    <row r="79" spans="1:14" s="1" customFormat="1" x14ac:dyDescent="0.25">
      <c r="A79" s="14"/>
      <c r="B79" s="115" t="s">
        <v>317</v>
      </c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</row>
    <row r="80" spans="1:14" s="1" customFormat="1" x14ac:dyDescent="0.25">
      <c r="A80" s="14"/>
      <c r="B80" s="118">
        <v>2022</v>
      </c>
      <c r="C80" s="135">
        <v>12.97</v>
      </c>
      <c r="D80" s="138"/>
      <c r="E80" s="138"/>
      <c r="F80" s="138"/>
      <c r="G80" s="135">
        <v>11.76</v>
      </c>
      <c r="H80" s="120" t="s">
        <v>301</v>
      </c>
      <c r="I80" s="135">
        <v>12.84</v>
      </c>
      <c r="J80" s="138"/>
      <c r="K80" s="138"/>
      <c r="L80" s="138"/>
      <c r="M80" s="134" t="s">
        <v>159</v>
      </c>
      <c r="N80" s="120"/>
    </row>
    <row r="81" spans="1:14" s="1" customFormat="1" x14ac:dyDescent="0.25">
      <c r="A81" s="14"/>
      <c r="B81" s="121">
        <v>2021</v>
      </c>
      <c r="C81" s="135">
        <v>11.32</v>
      </c>
      <c r="D81" s="135">
        <v>64.36</v>
      </c>
      <c r="E81" s="139"/>
      <c r="F81" s="139"/>
      <c r="G81" s="135">
        <v>14.69</v>
      </c>
      <c r="H81" s="123" t="s">
        <v>300</v>
      </c>
      <c r="I81" s="135">
        <v>11.97</v>
      </c>
      <c r="J81" s="135">
        <v>82.98</v>
      </c>
      <c r="K81" s="139"/>
      <c r="L81" s="139"/>
      <c r="M81" s="135">
        <v>12.36</v>
      </c>
      <c r="N81" s="123" t="s">
        <v>300</v>
      </c>
    </row>
    <row r="82" spans="1:14" s="1" customFormat="1" x14ac:dyDescent="0.25">
      <c r="A82" s="14"/>
      <c r="B82" s="115" t="s">
        <v>33</v>
      </c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</row>
    <row r="83" spans="1:14" s="1" customFormat="1" x14ac:dyDescent="0.25">
      <c r="A83" s="14"/>
      <c r="B83" s="118">
        <v>2022</v>
      </c>
      <c r="C83" s="135">
        <v>8.9600000000000009</v>
      </c>
      <c r="D83" s="138"/>
      <c r="E83" s="138"/>
      <c r="F83" s="138"/>
      <c r="G83" s="135">
        <v>9.74</v>
      </c>
      <c r="H83" s="120" t="s">
        <v>301</v>
      </c>
      <c r="I83" s="135">
        <v>9.17</v>
      </c>
      <c r="J83" s="138"/>
      <c r="K83" s="138"/>
      <c r="L83" s="138"/>
      <c r="M83" s="134" t="s">
        <v>159</v>
      </c>
      <c r="N83" s="120"/>
    </row>
    <row r="84" spans="1:14" s="1" customFormat="1" x14ac:dyDescent="0.25">
      <c r="A84" s="14"/>
      <c r="B84" s="121">
        <v>2021</v>
      </c>
      <c r="C84" s="135">
        <v>9.1999999999999993</v>
      </c>
      <c r="D84" s="135">
        <v>68.290000000000006</v>
      </c>
      <c r="E84" s="139"/>
      <c r="F84" s="139"/>
      <c r="G84" s="135">
        <v>10.55</v>
      </c>
      <c r="H84" s="123" t="s">
        <v>300</v>
      </c>
      <c r="I84" s="135">
        <v>9.24</v>
      </c>
      <c r="J84" s="135">
        <v>84.92</v>
      </c>
      <c r="K84" s="139"/>
      <c r="L84" s="139"/>
      <c r="M84" s="135">
        <v>7.92</v>
      </c>
      <c r="N84" s="123" t="s">
        <v>300</v>
      </c>
    </row>
    <row r="85" spans="1:14" s="1" customFormat="1" x14ac:dyDescent="0.25">
      <c r="A85" s="14"/>
      <c r="B85" s="115" t="s">
        <v>34</v>
      </c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</row>
    <row r="86" spans="1:14" s="1" customFormat="1" x14ac:dyDescent="0.25">
      <c r="A86" s="14"/>
      <c r="B86" s="118">
        <v>2022</v>
      </c>
      <c r="C86" s="135">
        <v>12.97</v>
      </c>
      <c r="D86" s="138"/>
      <c r="E86" s="138"/>
      <c r="F86" s="138"/>
      <c r="G86" s="135">
        <v>11.76</v>
      </c>
      <c r="H86" s="120" t="s">
        <v>301</v>
      </c>
      <c r="I86" s="135">
        <v>12.84</v>
      </c>
      <c r="J86" s="138"/>
      <c r="K86" s="138"/>
      <c r="L86" s="138"/>
      <c r="M86" s="134" t="s">
        <v>159</v>
      </c>
      <c r="N86" s="120"/>
    </row>
    <row r="87" spans="1:14" s="1" customFormat="1" x14ac:dyDescent="0.25">
      <c r="A87" s="14"/>
      <c r="B87" s="121">
        <v>2021</v>
      </c>
      <c r="C87" s="135">
        <v>11.32</v>
      </c>
      <c r="D87" s="135">
        <v>64.36</v>
      </c>
      <c r="E87" s="139"/>
      <c r="F87" s="139"/>
      <c r="G87" s="135">
        <v>14.69</v>
      </c>
      <c r="H87" s="123" t="s">
        <v>300</v>
      </c>
      <c r="I87" s="135">
        <v>11.97</v>
      </c>
      <c r="J87" s="135">
        <v>82.98</v>
      </c>
      <c r="K87" s="139"/>
      <c r="L87" s="139"/>
      <c r="M87" s="135">
        <v>12.36</v>
      </c>
      <c r="N87" s="123" t="s">
        <v>300</v>
      </c>
    </row>
    <row r="88" spans="1:14" s="1" customFormat="1" x14ac:dyDescent="0.25">
      <c r="A88" s="14"/>
      <c r="B88" s="115" t="s">
        <v>389</v>
      </c>
      <c r="C88" s="115"/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5"/>
    </row>
    <row r="89" spans="1:14" s="1" customFormat="1" x14ac:dyDescent="0.25">
      <c r="A89" s="14"/>
      <c r="B89" s="118">
        <v>2022</v>
      </c>
      <c r="C89" s="135">
        <v>6.27</v>
      </c>
      <c r="D89" s="138"/>
      <c r="E89" s="138"/>
      <c r="F89" s="138"/>
      <c r="G89" s="135">
        <v>9.61</v>
      </c>
      <c r="H89" s="120" t="s">
        <v>301</v>
      </c>
      <c r="I89" s="135">
        <v>9.42</v>
      </c>
      <c r="J89" s="138"/>
      <c r="K89" s="138"/>
      <c r="L89" s="138"/>
      <c r="M89" s="134" t="s">
        <v>159</v>
      </c>
      <c r="N89" s="120"/>
    </row>
    <row r="90" spans="1:14" s="1" customFormat="1" x14ac:dyDescent="0.25">
      <c r="A90" s="14"/>
      <c r="B90" s="121">
        <v>2021</v>
      </c>
      <c r="C90" s="135">
        <v>5.93</v>
      </c>
      <c r="D90" s="135">
        <v>78.84</v>
      </c>
      <c r="E90" s="139"/>
      <c r="F90" s="139"/>
      <c r="G90" s="135">
        <v>7.52</v>
      </c>
      <c r="H90" s="123" t="s">
        <v>300</v>
      </c>
      <c r="I90" s="135">
        <v>6.36</v>
      </c>
      <c r="J90" s="135">
        <v>91.18</v>
      </c>
      <c r="K90" s="139"/>
      <c r="L90" s="139"/>
      <c r="M90" s="135">
        <v>7.66</v>
      </c>
      <c r="N90" s="123" t="s">
        <v>300</v>
      </c>
    </row>
    <row r="91" spans="1:14" s="1" customFormat="1" x14ac:dyDescent="0.25">
      <c r="A91" s="14"/>
      <c r="B91" s="115" t="s">
        <v>407</v>
      </c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/>
    </row>
    <row r="92" spans="1:14" s="1" customFormat="1" x14ac:dyDescent="0.25">
      <c r="A92" s="14"/>
      <c r="B92" s="118">
        <v>2022</v>
      </c>
      <c r="C92" s="135">
        <v>6.01</v>
      </c>
      <c r="D92" s="138"/>
      <c r="E92" s="138"/>
      <c r="F92" s="138"/>
      <c r="G92" s="135">
        <v>7.61</v>
      </c>
      <c r="H92" s="120" t="s">
        <v>301</v>
      </c>
      <c r="I92" s="135">
        <v>9.52</v>
      </c>
      <c r="J92" s="138"/>
      <c r="K92" s="138"/>
      <c r="L92" s="138"/>
      <c r="M92" s="134" t="s">
        <v>159</v>
      </c>
      <c r="N92" s="120"/>
    </row>
    <row r="93" spans="1:14" s="1" customFormat="1" x14ac:dyDescent="0.25">
      <c r="A93" s="14"/>
      <c r="B93" s="121">
        <v>2021</v>
      </c>
      <c r="C93" s="135">
        <v>5.86</v>
      </c>
      <c r="D93" s="135">
        <v>82.12</v>
      </c>
      <c r="E93" s="139"/>
      <c r="F93" s="139"/>
      <c r="G93" s="135">
        <v>6.93</v>
      </c>
      <c r="H93" s="123" t="s">
        <v>300</v>
      </c>
      <c r="I93" s="135">
        <v>7.98</v>
      </c>
      <c r="J93" s="135">
        <v>76.92</v>
      </c>
      <c r="K93" s="139"/>
      <c r="L93" s="139"/>
      <c r="M93" s="135">
        <v>11.04</v>
      </c>
      <c r="N93" s="123" t="s">
        <v>300</v>
      </c>
    </row>
    <row r="94" spans="1:14" s="1" customFormat="1" x14ac:dyDescent="0.25">
      <c r="A94" s="14"/>
      <c r="B94" s="157" t="s">
        <v>35</v>
      </c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</row>
    <row r="95" spans="1:14" s="1" customFormat="1" x14ac:dyDescent="0.25">
      <c r="A95" s="14"/>
      <c r="B95" s="115" t="s">
        <v>200</v>
      </c>
      <c r="C95" s="115"/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5"/>
    </row>
    <row r="96" spans="1:14" s="1" customFormat="1" x14ac:dyDescent="0.25">
      <c r="A96" s="14"/>
      <c r="B96" s="118">
        <v>2022</v>
      </c>
      <c r="C96" s="133">
        <v>5.16</v>
      </c>
      <c r="D96" s="138"/>
      <c r="E96" s="138"/>
      <c r="F96" s="138"/>
      <c r="G96" s="133">
        <v>7.34</v>
      </c>
      <c r="H96" s="120" t="s">
        <v>301</v>
      </c>
      <c r="I96" s="133">
        <v>4.32</v>
      </c>
      <c r="J96" s="138"/>
      <c r="K96" s="138"/>
      <c r="L96" s="138"/>
      <c r="M96" s="134" t="s">
        <v>159</v>
      </c>
      <c r="N96" s="120"/>
    </row>
    <row r="97" spans="1:14" s="1" customFormat="1" x14ac:dyDescent="0.25">
      <c r="A97" s="14"/>
      <c r="B97" s="121">
        <v>2021</v>
      </c>
      <c r="C97" s="135">
        <v>5.78</v>
      </c>
      <c r="D97" s="135">
        <v>82.76</v>
      </c>
      <c r="E97" s="139"/>
      <c r="F97" s="139"/>
      <c r="G97" s="135">
        <v>6.57</v>
      </c>
      <c r="H97" s="123" t="s">
        <v>300</v>
      </c>
      <c r="I97" s="135">
        <v>5.64</v>
      </c>
      <c r="J97" s="135">
        <v>90.63</v>
      </c>
      <c r="K97" s="139"/>
      <c r="L97" s="139"/>
      <c r="M97" s="135">
        <v>5.1100000000000003</v>
      </c>
      <c r="N97" s="123" t="s">
        <v>300</v>
      </c>
    </row>
    <row r="98" spans="1:14" s="1" customFormat="1" ht="15.75" x14ac:dyDescent="0.25">
      <c r="A98" s="17"/>
      <c r="B98" s="121">
        <v>2020</v>
      </c>
      <c r="C98" s="135">
        <v>5.38</v>
      </c>
      <c r="D98" s="135">
        <v>76.36</v>
      </c>
      <c r="E98" s="135">
        <v>58.18</v>
      </c>
      <c r="F98" s="139"/>
      <c r="G98" s="135">
        <v>6.16</v>
      </c>
      <c r="H98" s="123"/>
      <c r="I98" s="135">
        <v>5.31</v>
      </c>
      <c r="J98" s="135">
        <v>77.42</v>
      </c>
      <c r="K98" s="135">
        <v>70.97</v>
      </c>
      <c r="L98" s="139"/>
      <c r="M98" s="135">
        <v>5.48</v>
      </c>
      <c r="N98" s="136"/>
    </row>
    <row r="99" spans="1:14" s="1" customFormat="1" x14ac:dyDescent="0.25">
      <c r="A99" s="14"/>
      <c r="B99" s="121">
        <v>2019</v>
      </c>
      <c r="C99" s="135">
        <v>3.82</v>
      </c>
      <c r="D99" s="135">
        <v>87.18</v>
      </c>
      <c r="E99" s="135">
        <v>66.67</v>
      </c>
      <c r="F99" s="139"/>
      <c r="G99" s="135">
        <v>4.51</v>
      </c>
      <c r="H99" s="123"/>
      <c r="I99" s="135">
        <v>4.32</v>
      </c>
      <c r="J99" s="135">
        <v>96</v>
      </c>
      <c r="K99" s="135">
        <v>80</v>
      </c>
      <c r="L99" s="139"/>
      <c r="M99" s="135">
        <v>4.49</v>
      </c>
      <c r="N99" s="136"/>
    </row>
    <row r="100" spans="1:14" s="1" customFormat="1" x14ac:dyDescent="0.25">
      <c r="A100" s="14"/>
      <c r="B100" s="121">
        <v>2018</v>
      </c>
      <c r="C100" s="135">
        <v>5.97</v>
      </c>
      <c r="D100" s="135">
        <v>90.16</v>
      </c>
      <c r="E100" s="135">
        <v>78.69</v>
      </c>
      <c r="F100" s="139"/>
      <c r="G100" s="135">
        <v>4.4000000000000004</v>
      </c>
      <c r="H100" s="123"/>
      <c r="I100" s="135">
        <v>3.72</v>
      </c>
      <c r="J100" s="135">
        <v>81.819999999999993</v>
      </c>
      <c r="K100" s="135">
        <v>50</v>
      </c>
      <c r="L100" s="139"/>
      <c r="M100" s="135">
        <v>6.26</v>
      </c>
      <c r="N100" s="123"/>
    </row>
    <row r="101" spans="1:14" s="1" customFormat="1" x14ac:dyDescent="0.25">
      <c r="A101" s="14"/>
      <c r="B101" s="121">
        <v>2017</v>
      </c>
      <c r="C101" s="135">
        <v>6.69</v>
      </c>
      <c r="D101" s="135">
        <v>73.239999999999995</v>
      </c>
      <c r="E101" s="135">
        <v>56.34</v>
      </c>
      <c r="F101" s="135">
        <v>46.48</v>
      </c>
      <c r="G101" s="135">
        <v>7.44</v>
      </c>
      <c r="H101" s="123"/>
      <c r="I101" s="135">
        <v>4.07</v>
      </c>
      <c r="J101" s="135">
        <v>80</v>
      </c>
      <c r="K101" s="135">
        <v>64</v>
      </c>
      <c r="L101" s="135">
        <v>40</v>
      </c>
      <c r="M101" s="137">
        <v>6.67</v>
      </c>
      <c r="N101" s="136"/>
    </row>
    <row r="102" spans="1:14" s="1" customFormat="1" x14ac:dyDescent="0.25">
      <c r="A102" s="14"/>
      <c r="B102" s="121">
        <v>2016</v>
      </c>
      <c r="C102" s="135">
        <v>6.41</v>
      </c>
      <c r="D102" s="135">
        <v>82.09</v>
      </c>
      <c r="E102" s="135">
        <v>58.21</v>
      </c>
      <c r="F102" s="135">
        <v>41.79</v>
      </c>
      <c r="G102" s="135">
        <v>5.45</v>
      </c>
      <c r="H102" s="123"/>
      <c r="I102" s="135">
        <v>5.0599999999999996</v>
      </c>
      <c r="J102" s="135">
        <v>96.77</v>
      </c>
      <c r="K102" s="135">
        <v>93.55</v>
      </c>
      <c r="L102" s="135">
        <v>70.97</v>
      </c>
      <c r="M102" s="137">
        <v>3.92</v>
      </c>
      <c r="N102" s="136"/>
    </row>
    <row r="103" spans="1:14" s="1" customFormat="1" x14ac:dyDescent="0.25">
      <c r="A103" s="14"/>
      <c r="B103" s="121">
        <v>2015</v>
      </c>
      <c r="C103" s="135">
        <v>6.19</v>
      </c>
      <c r="D103" s="135">
        <v>74.239999999999995</v>
      </c>
      <c r="E103" s="135">
        <v>59.09</v>
      </c>
      <c r="F103" s="135">
        <v>51.52</v>
      </c>
      <c r="G103" s="135">
        <v>8.16</v>
      </c>
      <c r="H103" s="123"/>
      <c r="I103" s="135">
        <v>4.78</v>
      </c>
      <c r="J103" s="135">
        <v>86.67</v>
      </c>
      <c r="K103" s="135">
        <v>76.67</v>
      </c>
      <c r="L103" s="135">
        <v>50</v>
      </c>
      <c r="M103" s="137">
        <v>6.53</v>
      </c>
      <c r="N103" s="123"/>
    </row>
    <row r="104" spans="1:14" s="1" customFormat="1" x14ac:dyDescent="0.25">
      <c r="A104" s="14"/>
      <c r="B104" s="121">
        <v>2014</v>
      </c>
      <c r="C104" s="135">
        <v>8.26</v>
      </c>
      <c r="D104" s="137">
        <v>67.03</v>
      </c>
      <c r="E104" s="135">
        <v>57.14</v>
      </c>
      <c r="F104" s="135">
        <v>43.96</v>
      </c>
      <c r="G104" s="135">
        <v>9.5299999999999994</v>
      </c>
      <c r="H104" s="123"/>
      <c r="I104" s="135">
        <v>3.25</v>
      </c>
      <c r="J104" s="135">
        <v>76.19</v>
      </c>
      <c r="K104" s="135">
        <v>66.67</v>
      </c>
      <c r="L104" s="135">
        <v>52.38</v>
      </c>
      <c r="M104" s="137">
        <v>8.5</v>
      </c>
      <c r="N104" s="123"/>
    </row>
    <row r="105" spans="1:14" s="1" customFormat="1" x14ac:dyDescent="0.25">
      <c r="A105" s="14"/>
      <c r="B105" s="121">
        <v>2013</v>
      </c>
      <c r="C105" s="135">
        <v>8.64</v>
      </c>
      <c r="D105" s="137">
        <v>77</v>
      </c>
      <c r="E105" s="135">
        <v>63</v>
      </c>
      <c r="F105" s="135">
        <v>46</v>
      </c>
      <c r="G105" s="137">
        <v>9.25</v>
      </c>
      <c r="H105" s="123"/>
      <c r="I105" s="135">
        <v>4.74</v>
      </c>
      <c r="J105" s="137">
        <v>87.88</v>
      </c>
      <c r="K105" s="135">
        <v>63.64</v>
      </c>
      <c r="L105" s="135">
        <v>51.52</v>
      </c>
      <c r="M105" s="137">
        <v>9.1999999999999993</v>
      </c>
      <c r="N105" s="123"/>
    </row>
    <row r="106" spans="1:14" s="1" customFormat="1" x14ac:dyDescent="0.25">
      <c r="A106" s="14"/>
      <c r="B106" s="121">
        <v>2012</v>
      </c>
      <c r="C106" s="135">
        <v>3.49</v>
      </c>
      <c r="D106" s="137">
        <v>95.12</v>
      </c>
      <c r="E106" s="135">
        <v>75.61</v>
      </c>
      <c r="F106" s="135">
        <v>60.98</v>
      </c>
      <c r="G106" s="137">
        <v>9.1</v>
      </c>
      <c r="H106" s="123"/>
      <c r="I106" s="135">
        <v>2.58</v>
      </c>
      <c r="J106" s="137">
        <v>89.47</v>
      </c>
      <c r="K106" s="135">
        <v>68.42</v>
      </c>
      <c r="L106" s="135">
        <v>57.89</v>
      </c>
      <c r="M106" s="137">
        <v>9.3800000000000008</v>
      </c>
      <c r="N106" s="123"/>
    </row>
    <row r="107" spans="1:14" s="1" customFormat="1" x14ac:dyDescent="0.25">
      <c r="A107" s="14"/>
      <c r="B107" s="121">
        <v>2011</v>
      </c>
      <c r="C107" s="135">
        <v>3.89</v>
      </c>
      <c r="D107" s="137">
        <v>75.510000000000005</v>
      </c>
      <c r="E107" s="135">
        <v>53.06</v>
      </c>
      <c r="F107" s="135">
        <v>36.729999999999997</v>
      </c>
      <c r="G107" s="137">
        <v>9.91</v>
      </c>
      <c r="H107" s="123"/>
      <c r="I107" s="135">
        <v>2.81</v>
      </c>
      <c r="J107" s="137">
        <v>90.91</v>
      </c>
      <c r="K107" s="135">
        <v>54.55</v>
      </c>
      <c r="L107" s="135">
        <v>31.82</v>
      </c>
      <c r="M107" s="137">
        <v>8.17</v>
      </c>
      <c r="N107" s="123"/>
    </row>
    <row r="108" spans="1:14" s="1" customFormat="1" x14ac:dyDescent="0.25">
      <c r="A108" s="14"/>
      <c r="B108" s="121">
        <v>2010</v>
      </c>
      <c r="C108" s="135">
        <v>4.76</v>
      </c>
      <c r="D108" s="137">
        <v>88.89</v>
      </c>
      <c r="E108" s="135">
        <v>68.25</v>
      </c>
      <c r="F108" s="135">
        <v>41.27</v>
      </c>
      <c r="G108" s="137">
        <v>8.16</v>
      </c>
      <c r="H108" s="123"/>
      <c r="I108" s="135">
        <v>5.58</v>
      </c>
      <c r="J108" s="137">
        <v>82.61</v>
      </c>
      <c r="K108" s="135">
        <v>71.739999999999995</v>
      </c>
      <c r="L108" s="135">
        <v>43.48</v>
      </c>
      <c r="M108" s="137">
        <v>7.77</v>
      </c>
      <c r="N108" s="123"/>
    </row>
    <row r="109" spans="1:14" s="1" customFormat="1" x14ac:dyDescent="0.25">
      <c r="A109" s="14"/>
      <c r="B109" s="121">
        <v>2009</v>
      </c>
      <c r="C109" s="135">
        <v>5.69</v>
      </c>
      <c r="D109" s="137">
        <v>79.010000000000005</v>
      </c>
      <c r="E109" s="135">
        <v>64.2</v>
      </c>
      <c r="F109" s="137">
        <v>34.57</v>
      </c>
      <c r="G109" s="137">
        <v>10.82</v>
      </c>
      <c r="H109" s="123"/>
      <c r="I109" s="135">
        <v>5.0199999999999996</v>
      </c>
      <c r="J109" s="137">
        <v>78.569999999999993</v>
      </c>
      <c r="K109" s="135">
        <v>59.52</v>
      </c>
      <c r="L109" s="137">
        <v>47.62</v>
      </c>
      <c r="M109" s="137">
        <v>7.54</v>
      </c>
      <c r="N109" s="123"/>
    </row>
    <row r="110" spans="1:14" s="1" customFormat="1" x14ac:dyDescent="0.25">
      <c r="A110" s="14"/>
      <c r="B110" s="121">
        <v>2008</v>
      </c>
      <c r="C110" s="135">
        <v>7.72</v>
      </c>
      <c r="D110" s="137">
        <v>80</v>
      </c>
      <c r="E110" s="135">
        <v>59.13</v>
      </c>
      <c r="F110" s="137">
        <v>37.39</v>
      </c>
      <c r="G110" s="137">
        <v>10.4</v>
      </c>
      <c r="H110" s="123"/>
      <c r="I110" s="135">
        <v>7.34</v>
      </c>
      <c r="J110" s="137">
        <v>82.81</v>
      </c>
      <c r="K110" s="135">
        <v>65.63</v>
      </c>
      <c r="L110" s="137">
        <v>43.75</v>
      </c>
      <c r="M110" s="137">
        <v>8.49</v>
      </c>
      <c r="N110" s="123"/>
    </row>
    <row r="111" spans="1:14" s="1" customFormat="1" x14ac:dyDescent="0.25">
      <c r="A111" s="14"/>
      <c r="B111" s="157" t="s">
        <v>3</v>
      </c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</row>
    <row r="112" spans="1:14" s="1" customFormat="1" x14ac:dyDescent="0.25">
      <c r="A112" s="14"/>
      <c r="B112" s="115" t="s">
        <v>36</v>
      </c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</row>
    <row r="113" spans="1:14" s="1" customFormat="1" x14ac:dyDescent="0.25">
      <c r="A113" s="14"/>
      <c r="B113" s="118">
        <v>2022</v>
      </c>
      <c r="C113" s="133">
        <v>7.69</v>
      </c>
      <c r="D113" s="138"/>
      <c r="E113" s="138"/>
      <c r="F113" s="138"/>
      <c r="G113" s="133">
        <v>13.68</v>
      </c>
      <c r="H113" s="120" t="s">
        <v>301</v>
      </c>
      <c r="I113" s="133">
        <v>5.56</v>
      </c>
      <c r="J113" s="138"/>
      <c r="K113" s="138"/>
      <c r="L113" s="138"/>
      <c r="M113" s="134" t="s">
        <v>159</v>
      </c>
      <c r="N113" s="120"/>
    </row>
    <row r="114" spans="1:14" s="1" customFormat="1" x14ac:dyDescent="0.25">
      <c r="A114" s="14"/>
      <c r="B114" s="121">
        <v>2021</v>
      </c>
      <c r="C114" s="135">
        <v>5.98</v>
      </c>
      <c r="D114" s="135">
        <v>66.67</v>
      </c>
      <c r="E114" s="139"/>
      <c r="F114" s="139"/>
      <c r="G114" s="135">
        <v>14.34</v>
      </c>
      <c r="H114" s="123" t="s">
        <v>300</v>
      </c>
      <c r="I114" s="135">
        <v>6.25</v>
      </c>
      <c r="J114" s="135">
        <v>100</v>
      </c>
      <c r="K114" s="139"/>
      <c r="L114" s="139"/>
      <c r="M114" s="135">
        <v>6.25</v>
      </c>
      <c r="N114" s="123" t="s">
        <v>300</v>
      </c>
    </row>
    <row r="115" spans="1:14" s="1" customFormat="1" ht="15.75" x14ac:dyDescent="0.25">
      <c r="A115" s="17"/>
      <c r="B115" s="121">
        <v>2020</v>
      </c>
      <c r="C115" s="135">
        <v>6.11</v>
      </c>
      <c r="D115" s="135">
        <v>75</v>
      </c>
      <c r="E115" s="135">
        <v>43.75</v>
      </c>
      <c r="F115" s="139"/>
      <c r="G115" s="135">
        <v>11.45</v>
      </c>
      <c r="H115" s="123"/>
      <c r="I115" s="135">
        <v>7.69</v>
      </c>
      <c r="J115" s="135">
        <v>0</v>
      </c>
      <c r="K115" s="135">
        <v>0</v>
      </c>
      <c r="L115" s="139"/>
      <c r="M115" s="135">
        <v>34.619999999999997</v>
      </c>
      <c r="N115" s="136"/>
    </row>
    <row r="116" spans="1:14" s="1" customFormat="1" x14ac:dyDescent="0.25">
      <c r="A116" s="14"/>
      <c r="B116" s="121">
        <v>2019</v>
      </c>
      <c r="C116" s="135">
        <v>1.83</v>
      </c>
      <c r="D116" s="135">
        <v>60</v>
      </c>
      <c r="E116" s="135">
        <v>60</v>
      </c>
      <c r="F116" s="139"/>
      <c r="G116" s="135">
        <v>7.33</v>
      </c>
      <c r="H116" s="123"/>
      <c r="I116" s="135">
        <v>0</v>
      </c>
      <c r="J116" s="135" t="s">
        <v>159</v>
      </c>
      <c r="K116" s="135" t="s">
        <v>159</v>
      </c>
      <c r="L116" s="139"/>
      <c r="M116" s="135">
        <v>14.29</v>
      </c>
      <c r="N116" s="136"/>
    </row>
    <row r="117" spans="1:14" s="1" customFormat="1" x14ac:dyDescent="0.25">
      <c r="A117" s="14"/>
      <c r="B117" s="121">
        <v>2018</v>
      </c>
      <c r="C117" s="135">
        <v>9.06</v>
      </c>
      <c r="D117" s="135">
        <v>84</v>
      </c>
      <c r="E117" s="135">
        <v>80</v>
      </c>
      <c r="F117" s="139"/>
      <c r="G117" s="135">
        <v>5.07</v>
      </c>
      <c r="H117" s="123"/>
      <c r="I117" s="135">
        <v>8.33</v>
      </c>
      <c r="J117" s="135">
        <v>33.33</v>
      </c>
      <c r="K117" s="135">
        <v>0</v>
      </c>
      <c r="L117" s="139"/>
      <c r="M117" s="135">
        <v>22.22</v>
      </c>
      <c r="N117" s="123"/>
    </row>
    <row r="118" spans="1:14" s="1" customFormat="1" x14ac:dyDescent="0.25">
      <c r="A118" s="14"/>
      <c r="B118" s="121">
        <v>2017</v>
      </c>
      <c r="C118" s="135">
        <v>13.03</v>
      </c>
      <c r="D118" s="135">
        <v>62.5</v>
      </c>
      <c r="E118" s="135">
        <v>47.5</v>
      </c>
      <c r="F118" s="135">
        <v>32.5</v>
      </c>
      <c r="G118" s="135">
        <v>13.36</v>
      </c>
      <c r="H118" s="123"/>
      <c r="I118" s="135">
        <v>5.26</v>
      </c>
      <c r="J118" s="135">
        <v>50</v>
      </c>
      <c r="K118" s="135">
        <v>0</v>
      </c>
      <c r="L118" s="135">
        <v>0</v>
      </c>
      <c r="M118" s="137">
        <v>13.16</v>
      </c>
      <c r="N118" s="136"/>
    </row>
    <row r="119" spans="1:14" s="1" customFormat="1" x14ac:dyDescent="0.25">
      <c r="A119" s="14"/>
      <c r="B119" s="121">
        <v>2016</v>
      </c>
      <c r="C119" s="135">
        <v>11.26</v>
      </c>
      <c r="D119" s="135">
        <v>72.73</v>
      </c>
      <c r="E119" s="135">
        <v>33.33</v>
      </c>
      <c r="F119" s="135">
        <v>21.21</v>
      </c>
      <c r="G119" s="135">
        <v>9.2200000000000006</v>
      </c>
      <c r="H119" s="123"/>
      <c r="I119" s="135">
        <v>0</v>
      </c>
      <c r="J119" s="135" t="s">
        <v>159</v>
      </c>
      <c r="K119" s="135" t="s">
        <v>159</v>
      </c>
      <c r="L119" s="135" t="s">
        <v>159</v>
      </c>
      <c r="M119" s="137">
        <v>12.82</v>
      </c>
      <c r="N119" s="136"/>
    </row>
    <row r="120" spans="1:14" s="1" customFormat="1" x14ac:dyDescent="0.25">
      <c r="A120" s="14"/>
      <c r="B120" s="121">
        <v>2015</v>
      </c>
      <c r="C120" s="135">
        <v>10.1</v>
      </c>
      <c r="D120" s="135">
        <v>56.67</v>
      </c>
      <c r="E120" s="135">
        <v>46.67</v>
      </c>
      <c r="F120" s="135">
        <v>40</v>
      </c>
      <c r="G120" s="135">
        <v>15.82</v>
      </c>
      <c r="H120" s="123"/>
      <c r="I120" s="135">
        <v>4.3499999999999996</v>
      </c>
      <c r="J120" s="135">
        <v>100</v>
      </c>
      <c r="K120" s="135">
        <v>50</v>
      </c>
      <c r="L120" s="135">
        <v>0</v>
      </c>
      <c r="M120" s="137">
        <v>13.04</v>
      </c>
      <c r="N120" s="123"/>
    </row>
    <row r="121" spans="1:14" s="1" customFormat="1" x14ac:dyDescent="0.25">
      <c r="A121" s="14"/>
      <c r="B121" s="121">
        <v>2014</v>
      </c>
      <c r="C121" s="135">
        <v>17.96</v>
      </c>
      <c r="D121" s="137">
        <v>58.62</v>
      </c>
      <c r="E121" s="135">
        <v>50</v>
      </c>
      <c r="F121" s="135">
        <v>32.76</v>
      </c>
      <c r="G121" s="135">
        <v>15.48</v>
      </c>
      <c r="H121" s="123"/>
      <c r="I121" s="135">
        <v>3.64</v>
      </c>
      <c r="J121" s="135">
        <v>50</v>
      </c>
      <c r="K121" s="135">
        <v>0</v>
      </c>
      <c r="L121" s="135">
        <v>0</v>
      </c>
      <c r="M121" s="137">
        <v>21.82</v>
      </c>
      <c r="N121" s="123"/>
    </row>
    <row r="122" spans="1:14" s="1" customFormat="1" x14ac:dyDescent="0.25">
      <c r="A122" s="14"/>
      <c r="B122" s="121">
        <v>2013</v>
      </c>
      <c r="C122" s="135">
        <v>20.12</v>
      </c>
      <c r="D122" s="137">
        <v>73.91</v>
      </c>
      <c r="E122" s="135">
        <v>57.97</v>
      </c>
      <c r="F122" s="135">
        <v>40.58</v>
      </c>
      <c r="G122" s="137">
        <v>16.03</v>
      </c>
      <c r="H122" s="123"/>
      <c r="I122" s="135">
        <v>8.6999999999999993</v>
      </c>
      <c r="J122" s="137">
        <v>83.33</v>
      </c>
      <c r="K122" s="135">
        <v>33.33</v>
      </c>
      <c r="L122" s="135">
        <v>16.670000000000002</v>
      </c>
      <c r="M122" s="137">
        <v>26.09</v>
      </c>
      <c r="N122" s="123"/>
    </row>
    <row r="123" spans="1:14" s="1" customFormat="1" x14ac:dyDescent="0.25">
      <c r="A123" s="14"/>
      <c r="B123" s="121">
        <v>2012</v>
      </c>
      <c r="C123" s="135">
        <v>5.52</v>
      </c>
      <c r="D123" s="137">
        <v>94.74</v>
      </c>
      <c r="E123" s="135">
        <v>73.680000000000007</v>
      </c>
      <c r="F123" s="135">
        <v>57.89</v>
      </c>
      <c r="G123" s="137">
        <v>18.899999999999999</v>
      </c>
      <c r="H123" s="123"/>
      <c r="I123" s="135">
        <v>2.38</v>
      </c>
      <c r="J123" s="137">
        <v>100</v>
      </c>
      <c r="K123" s="135">
        <v>100</v>
      </c>
      <c r="L123" s="135">
        <v>100</v>
      </c>
      <c r="M123" s="137">
        <v>25</v>
      </c>
      <c r="N123" s="123"/>
    </row>
    <row r="124" spans="1:14" s="1" customFormat="1" x14ac:dyDescent="0.25">
      <c r="A124" s="14"/>
      <c r="B124" s="121">
        <v>2011</v>
      </c>
      <c r="C124" s="135">
        <v>7.97</v>
      </c>
      <c r="D124" s="137">
        <v>64.52</v>
      </c>
      <c r="E124" s="135">
        <v>41.94</v>
      </c>
      <c r="F124" s="135">
        <v>22.58</v>
      </c>
      <c r="G124" s="137">
        <v>15.68</v>
      </c>
      <c r="H124" s="123"/>
      <c r="I124" s="135">
        <v>6.52</v>
      </c>
      <c r="J124" s="137">
        <v>83.33</v>
      </c>
      <c r="K124" s="135">
        <v>16.670000000000002</v>
      </c>
      <c r="L124" s="135">
        <v>0</v>
      </c>
      <c r="M124" s="137">
        <v>8.6999999999999993</v>
      </c>
      <c r="N124" s="123"/>
    </row>
    <row r="125" spans="1:14" s="1" customFormat="1" x14ac:dyDescent="0.25">
      <c r="A125" s="14"/>
      <c r="B125" s="121">
        <v>2010</v>
      </c>
      <c r="C125" s="135">
        <v>6.22</v>
      </c>
      <c r="D125" s="137">
        <v>84.62</v>
      </c>
      <c r="E125" s="135">
        <v>53.85</v>
      </c>
      <c r="F125" s="135">
        <v>26.92</v>
      </c>
      <c r="G125" s="137">
        <v>14.35</v>
      </c>
      <c r="H125" s="123"/>
      <c r="I125" s="135">
        <v>12.37</v>
      </c>
      <c r="J125" s="137">
        <v>91.67</v>
      </c>
      <c r="K125" s="135">
        <v>91.67</v>
      </c>
      <c r="L125" s="135">
        <v>41.67</v>
      </c>
      <c r="M125" s="137">
        <v>13.4</v>
      </c>
      <c r="N125" s="123"/>
    </row>
    <row r="126" spans="1:14" s="1" customFormat="1" x14ac:dyDescent="0.25">
      <c r="A126" s="14"/>
      <c r="B126" s="121">
        <v>2009</v>
      </c>
      <c r="C126" s="135">
        <v>8.81</v>
      </c>
      <c r="D126" s="137">
        <v>66.67</v>
      </c>
      <c r="E126" s="135">
        <v>50</v>
      </c>
      <c r="F126" s="137">
        <v>14.29</v>
      </c>
      <c r="G126" s="137">
        <v>16.98</v>
      </c>
      <c r="H126" s="123"/>
      <c r="I126" s="135">
        <v>7.61</v>
      </c>
      <c r="J126" s="137">
        <v>42.86</v>
      </c>
      <c r="K126" s="135">
        <v>28.57</v>
      </c>
      <c r="L126" s="137">
        <v>14.29</v>
      </c>
      <c r="M126" s="137">
        <v>11.96</v>
      </c>
      <c r="N126" s="123"/>
    </row>
    <row r="127" spans="1:14" s="1" customFormat="1" x14ac:dyDescent="0.25">
      <c r="A127" s="14"/>
      <c r="B127" s="121">
        <v>2008</v>
      </c>
      <c r="C127" s="135">
        <v>9.6</v>
      </c>
      <c r="D127" s="137">
        <v>62.75</v>
      </c>
      <c r="E127" s="135">
        <v>35.29</v>
      </c>
      <c r="F127" s="137">
        <v>15.69</v>
      </c>
      <c r="G127" s="137">
        <v>18.829999999999998</v>
      </c>
      <c r="H127" s="123"/>
      <c r="I127" s="135">
        <v>13.51</v>
      </c>
      <c r="J127" s="137">
        <v>46.67</v>
      </c>
      <c r="K127" s="135">
        <v>40</v>
      </c>
      <c r="L127" s="137">
        <v>6.67</v>
      </c>
      <c r="M127" s="137">
        <v>18.920000000000002</v>
      </c>
      <c r="N127" s="123"/>
    </row>
    <row r="128" spans="1:14" s="1" customFormat="1" x14ac:dyDescent="0.25">
      <c r="A128" s="14"/>
      <c r="B128" s="115" t="s">
        <v>37</v>
      </c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</row>
    <row r="129" spans="1:14" s="1" customFormat="1" x14ac:dyDescent="0.25">
      <c r="A129" s="14"/>
      <c r="B129" s="118">
        <v>2022</v>
      </c>
      <c r="C129" s="133">
        <v>4.3899999999999997</v>
      </c>
      <c r="D129" s="138"/>
      <c r="E129" s="138"/>
      <c r="F129" s="138"/>
      <c r="G129" s="133">
        <v>5.43</v>
      </c>
      <c r="H129" s="120" t="s">
        <v>301</v>
      </c>
      <c r="I129" s="133">
        <v>4.28</v>
      </c>
      <c r="J129" s="138"/>
      <c r="K129" s="138"/>
      <c r="L129" s="138"/>
      <c r="M129" s="134" t="s">
        <v>159</v>
      </c>
      <c r="N129" s="120"/>
    </row>
    <row r="130" spans="1:14" s="1" customFormat="1" x14ac:dyDescent="0.25">
      <c r="A130" s="14"/>
      <c r="B130" s="121">
        <v>2021</v>
      </c>
      <c r="C130" s="135">
        <v>5.71</v>
      </c>
      <c r="D130" s="135">
        <v>88.37</v>
      </c>
      <c r="E130" s="139"/>
      <c r="F130" s="139"/>
      <c r="G130" s="135">
        <v>3.98</v>
      </c>
      <c r="H130" s="123" t="s">
        <v>300</v>
      </c>
      <c r="I130" s="135">
        <v>5.63</v>
      </c>
      <c r="J130" s="135">
        <v>90.32</v>
      </c>
      <c r="K130" s="139"/>
      <c r="L130" s="139"/>
      <c r="M130" s="135">
        <v>5.08</v>
      </c>
      <c r="N130" s="123" t="s">
        <v>300</v>
      </c>
    </row>
    <row r="131" spans="1:14" s="1" customFormat="1" ht="15.75" x14ac:dyDescent="0.25">
      <c r="A131" s="17"/>
      <c r="B131" s="121">
        <v>2020</v>
      </c>
      <c r="C131" s="135">
        <v>5.12</v>
      </c>
      <c r="D131" s="135">
        <v>76.92</v>
      </c>
      <c r="E131" s="135">
        <v>64.099999999999994</v>
      </c>
      <c r="F131" s="139"/>
      <c r="G131" s="135">
        <v>4.34</v>
      </c>
      <c r="H131" s="123"/>
      <c r="I131" s="135">
        <v>5.2</v>
      </c>
      <c r="J131" s="135">
        <v>82.76</v>
      </c>
      <c r="K131" s="135">
        <v>75.86</v>
      </c>
      <c r="L131" s="139"/>
      <c r="M131" s="135">
        <v>4.12</v>
      </c>
      <c r="N131" s="136"/>
    </row>
    <row r="132" spans="1:14" s="1" customFormat="1" x14ac:dyDescent="0.25">
      <c r="A132" s="14"/>
      <c r="B132" s="121">
        <v>2019</v>
      </c>
      <c r="C132" s="135">
        <v>4.55</v>
      </c>
      <c r="D132" s="135">
        <v>91.18</v>
      </c>
      <c r="E132" s="135">
        <v>67.650000000000006</v>
      </c>
      <c r="F132" s="139"/>
      <c r="G132" s="135">
        <v>3.48</v>
      </c>
      <c r="H132" s="123"/>
      <c r="I132" s="135">
        <v>4.54</v>
      </c>
      <c r="J132" s="135">
        <v>96</v>
      </c>
      <c r="K132" s="135">
        <v>80</v>
      </c>
      <c r="L132" s="139"/>
      <c r="M132" s="135">
        <v>3.99</v>
      </c>
      <c r="N132" s="136"/>
    </row>
    <row r="133" spans="1:14" s="1" customFormat="1" x14ac:dyDescent="0.25">
      <c r="A133" s="14"/>
      <c r="B133" s="121">
        <v>2018</v>
      </c>
      <c r="C133" s="135">
        <v>4.83</v>
      </c>
      <c r="D133" s="135">
        <v>94.44</v>
      </c>
      <c r="E133" s="135">
        <v>77.78</v>
      </c>
      <c r="F133" s="139"/>
      <c r="G133" s="135">
        <v>4.16</v>
      </c>
      <c r="H133" s="123"/>
      <c r="I133" s="135">
        <v>3.42</v>
      </c>
      <c r="J133" s="135">
        <v>89.47</v>
      </c>
      <c r="K133" s="135">
        <v>57.89</v>
      </c>
      <c r="L133" s="139"/>
      <c r="M133" s="135">
        <v>5.23</v>
      </c>
      <c r="N133" s="123"/>
    </row>
    <row r="134" spans="1:14" s="1" customFormat="1" x14ac:dyDescent="0.25">
      <c r="A134" s="14"/>
      <c r="B134" s="121">
        <v>2017</v>
      </c>
      <c r="C134" s="135">
        <v>4.1100000000000003</v>
      </c>
      <c r="D134" s="135">
        <v>87.1</v>
      </c>
      <c r="E134" s="135">
        <v>67.739999999999995</v>
      </c>
      <c r="F134" s="135">
        <v>64.52</v>
      </c>
      <c r="G134" s="135">
        <v>5.03</v>
      </c>
      <c r="H134" s="123"/>
      <c r="I134" s="135">
        <v>3.99</v>
      </c>
      <c r="J134" s="135">
        <v>82.61</v>
      </c>
      <c r="K134" s="135">
        <v>69.569999999999993</v>
      </c>
      <c r="L134" s="135">
        <v>43.48</v>
      </c>
      <c r="M134" s="137">
        <v>6.24</v>
      </c>
      <c r="N134" s="136"/>
    </row>
    <row r="135" spans="1:14" s="1" customFormat="1" x14ac:dyDescent="0.25">
      <c r="A135" s="14"/>
      <c r="B135" s="121">
        <v>2016</v>
      </c>
      <c r="C135" s="135">
        <v>4.5199999999999996</v>
      </c>
      <c r="D135" s="135">
        <v>91.18</v>
      </c>
      <c r="E135" s="135">
        <v>82.35</v>
      </c>
      <c r="F135" s="135">
        <v>61.76</v>
      </c>
      <c r="G135" s="135">
        <v>3.99</v>
      </c>
      <c r="H135" s="123"/>
      <c r="I135" s="135">
        <v>5.4</v>
      </c>
      <c r="J135" s="135">
        <v>96.77</v>
      </c>
      <c r="K135" s="135">
        <v>93.55</v>
      </c>
      <c r="L135" s="135">
        <v>70.97</v>
      </c>
      <c r="M135" s="137">
        <v>3.31</v>
      </c>
      <c r="N135" s="136"/>
    </row>
    <row r="136" spans="1:14" s="1" customFormat="1" x14ac:dyDescent="0.25">
      <c r="A136" s="14"/>
      <c r="B136" s="121">
        <v>2015</v>
      </c>
      <c r="C136" s="135">
        <v>4.68</v>
      </c>
      <c r="D136" s="135">
        <v>88.89</v>
      </c>
      <c r="E136" s="135">
        <v>69.44</v>
      </c>
      <c r="F136" s="135">
        <v>61.11</v>
      </c>
      <c r="G136" s="135">
        <v>5.2</v>
      </c>
      <c r="H136" s="123"/>
      <c r="I136" s="135">
        <v>4.8099999999999996</v>
      </c>
      <c r="J136" s="135">
        <v>85.71</v>
      </c>
      <c r="K136" s="135">
        <v>78.569999999999993</v>
      </c>
      <c r="L136" s="135">
        <v>53.57</v>
      </c>
      <c r="M136" s="137">
        <v>6.01</v>
      </c>
      <c r="N136" s="123"/>
    </row>
    <row r="137" spans="1:14" s="1" customFormat="1" x14ac:dyDescent="0.25">
      <c r="A137" s="14"/>
      <c r="B137" s="121">
        <v>2014</v>
      </c>
      <c r="C137" s="135">
        <v>4.24</v>
      </c>
      <c r="D137" s="137">
        <v>81.819999999999993</v>
      </c>
      <c r="E137" s="135">
        <v>69.7</v>
      </c>
      <c r="F137" s="135">
        <v>63.64</v>
      </c>
      <c r="G137" s="135">
        <v>7.06</v>
      </c>
      <c r="H137" s="123"/>
      <c r="I137" s="135">
        <v>3.21</v>
      </c>
      <c r="J137" s="135">
        <v>78.95</v>
      </c>
      <c r="K137" s="135">
        <v>73.680000000000007</v>
      </c>
      <c r="L137" s="135">
        <v>57.89</v>
      </c>
      <c r="M137" s="137">
        <v>7.26</v>
      </c>
      <c r="N137" s="123"/>
    </row>
    <row r="138" spans="1:14" s="1" customFormat="1" x14ac:dyDescent="0.25">
      <c r="A138" s="14"/>
      <c r="B138" s="121">
        <v>2013</v>
      </c>
      <c r="C138" s="135">
        <v>3.81</v>
      </c>
      <c r="D138" s="137">
        <v>83.87</v>
      </c>
      <c r="E138" s="135">
        <v>74.19</v>
      </c>
      <c r="F138" s="135">
        <v>58.06</v>
      </c>
      <c r="G138" s="137">
        <v>6.39</v>
      </c>
      <c r="H138" s="123"/>
      <c r="I138" s="135">
        <v>4.3099999999999996</v>
      </c>
      <c r="J138" s="137">
        <v>88.89</v>
      </c>
      <c r="K138" s="135">
        <v>70.37</v>
      </c>
      <c r="L138" s="135">
        <v>59.26</v>
      </c>
      <c r="M138" s="137">
        <v>7.34</v>
      </c>
      <c r="N138" s="123"/>
    </row>
    <row r="139" spans="1:14" s="1" customFormat="1" x14ac:dyDescent="0.25">
      <c r="A139" s="14"/>
      <c r="B139" s="121">
        <v>2012</v>
      </c>
      <c r="C139" s="135">
        <v>2.64</v>
      </c>
      <c r="D139" s="137">
        <v>95.45</v>
      </c>
      <c r="E139" s="135">
        <v>77.27</v>
      </c>
      <c r="F139" s="135">
        <v>63.64</v>
      </c>
      <c r="G139" s="137">
        <v>5.05</v>
      </c>
      <c r="H139" s="123"/>
      <c r="I139" s="135">
        <v>2.61</v>
      </c>
      <c r="J139" s="137">
        <v>88.24</v>
      </c>
      <c r="K139" s="135">
        <v>64.709999999999994</v>
      </c>
      <c r="L139" s="135">
        <v>52.94</v>
      </c>
      <c r="M139" s="137">
        <v>7.36</v>
      </c>
      <c r="N139" s="123"/>
    </row>
    <row r="140" spans="1:14" s="1" customFormat="1" x14ac:dyDescent="0.25">
      <c r="A140" s="14"/>
      <c r="B140" s="121">
        <v>2011</v>
      </c>
      <c r="C140" s="135">
        <v>2.06</v>
      </c>
      <c r="D140" s="137">
        <v>94.44</v>
      </c>
      <c r="E140" s="135">
        <v>72.22</v>
      </c>
      <c r="F140" s="135">
        <v>61.11</v>
      </c>
      <c r="G140" s="137">
        <v>7.34</v>
      </c>
      <c r="H140" s="123"/>
      <c r="I140" s="135">
        <v>2.3199999999999998</v>
      </c>
      <c r="J140" s="137">
        <v>93.75</v>
      </c>
      <c r="K140" s="135">
        <v>68.75</v>
      </c>
      <c r="L140" s="135">
        <v>43.75</v>
      </c>
      <c r="M140" s="137">
        <v>8.1</v>
      </c>
      <c r="N140" s="123"/>
    </row>
    <row r="141" spans="1:14" s="1" customFormat="1" x14ac:dyDescent="0.25">
      <c r="A141" s="14"/>
      <c r="B141" s="121">
        <v>2010</v>
      </c>
      <c r="C141" s="135">
        <v>4.09</v>
      </c>
      <c r="D141" s="137">
        <v>91.89</v>
      </c>
      <c r="E141" s="135">
        <v>78.38</v>
      </c>
      <c r="F141" s="135">
        <v>51.35</v>
      </c>
      <c r="G141" s="137">
        <v>5.3</v>
      </c>
      <c r="H141" s="123"/>
      <c r="I141" s="135">
        <v>4.68</v>
      </c>
      <c r="J141" s="137">
        <v>79.41</v>
      </c>
      <c r="K141" s="135">
        <v>64.709999999999994</v>
      </c>
      <c r="L141" s="135">
        <v>44.12</v>
      </c>
      <c r="M141" s="137">
        <v>7.02</v>
      </c>
      <c r="N141" s="123"/>
    </row>
    <row r="142" spans="1:14" s="1" customFormat="1" x14ac:dyDescent="0.25">
      <c r="A142" s="14"/>
      <c r="B142" s="121">
        <v>2009</v>
      </c>
      <c r="C142" s="135">
        <v>4.12</v>
      </c>
      <c r="D142" s="137">
        <v>92.31</v>
      </c>
      <c r="E142" s="135">
        <v>79.489999999999995</v>
      </c>
      <c r="F142" s="137">
        <v>56.41</v>
      </c>
      <c r="G142" s="137">
        <v>7.72</v>
      </c>
      <c r="H142" s="123"/>
      <c r="I142" s="135">
        <v>4.7</v>
      </c>
      <c r="J142" s="137">
        <v>85.71</v>
      </c>
      <c r="K142" s="135">
        <v>65.709999999999994</v>
      </c>
      <c r="L142" s="137">
        <v>54.29</v>
      </c>
      <c r="M142" s="137">
        <v>6.99</v>
      </c>
      <c r="N142" s="123"/>
    </row>
    <row r="143" spans="1:14" s="1" customFormat="1" x14ac:dyDescent="0.25">
      <c r="A143" s="14"/>
      <c r="B143" s="121">
        <v>2008</v>
      </c>
      <c r="C143" s="135">
        <v>6.67</v>
      </c>
      <c r="D143" s="137">
        <v>93.75</v>
      </c>
      <c r="E143" s="135">
        <v>78.13</v>
      </c>
      <c r="F143" s="137">
        <v>54.69</v>
      </c>
      <c r="G143" s="137">
        <v>5.74</v>
      </c>
      <c r="H143" s="123"/>
      <c r="I143" s="135">
        <v>6.44</v>
      </c>
      <c r="J143" s="137">
        <v>93.88</v>
      </c>
      <c r="K143" s="135">
        <v>73.47</v>
      </c>
      <c r="L143" s="137">
        <v>55.1</v>
      </c>
      <c r="M143" s="137">
        <v>6.96</v>
      </c>
      <c r="N143" s="123"/>
    </row>
    <row r="144" spans="1:14" s="1" customFormat="1" x14ac:dyDescent="0.25">
      <c r="A144" s="14"/>
      <c r="B144" s="157" t="s">
        <v>30</v>
      </c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</row>
    <row r="145" spans="1:14" s="1" customFormat="1" x14ac:dyDescent="0.25">
      <c r="A145" s="14"/>
      <c r="B145" s="115" t="s">
        <v>38</v>
      </c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</row>
    <row r="146" spans="1:14" s="1" customFormat="1" x14ac:dyDescent="0.25">
      <c r="A146" s="14"/>
      <c r="B146" s="118">
        <v>2022</v>
      </c>
      <c r="C146" s="133">
        <v>5.67</v>
      </c>
      <c r="D146" s="138"/>
      <c r="E146" s="138"/>
      <c r="F146" s="138"/>
      <c r="G146" s="133">
        <v>7</v>
      </c>
      <c r="H146" s="120" t="s">
        <v>301</v>
      </c>
      <c r="I146" s="133">
        <v>3.7</v>
      </c>
      <c r="J146" s="138"/>
      <c r="K146" s="138"/>
      <c r="L146" s="138"/>
      <c r="M146" s="134" t="s">
        <v>159</v>
      </c>
      <c r="N146" s="120"/>
    </row>
    <row r="147" spans="1:14" s="1" customFormat="1" x14ac:dyDescent="0.25">
      <c r="A147" s="14"/>
      <c r="B147" s="121">
        <v>2021</v>
      </c>
      <c r="C147" s="135">
        <v>5.08</v>
      </c>
      <c r="D147" s="135">
        <v>86.67</v>
      </c>
      <c r="E147" s="139"/>
      <c r="F147" s="139"/>
      <c r="G147" s="135">
        <v>5.08</v>
      </c>
      <c r="H147" s="123" t="s">
        <v>300</v>
      </c>
      <c r="I147" s="135">
        <v>4.76</v>
      </c>
      <c r="J147" s="135">
        <v>88.89</v>
      </c>
      <c r="K147" s="139"/>
      <c r="L147" s="139"/>
      <c r="M147" s="135">
        <v>4.76</v>
      </c>
      <c r="N147" s="123" t="s">
        <v>300</v>
      </c>
    </row>
    <row r="148" spans="1:14" s="1" customFormat="1" x14ac:dyDescent="0.25">
      <c r="A148" s="14"/>
      <c r="B148" s="115" t="s">
        <v>39</v>
      </c>
      <c r="C148" s="115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</row>
    <row r="149" spans="1:14" s="1" customFormat="1" x14ac:dyDescent="0.25">
      <c r="A149" s="14"/>
      <c r="B149" s="118">
        <v>2022</v>
      </c>
      <c r="C149" s="133">
        <v>3.65</v>
      </c>
      <c r="D149" s="138"/>
      <c r="E149" s="138"/>
      <c r="F149" s="138"/>
      <c r="G149" s="133">
        <v>8.64</v>
      </c>
      <c r="H149" s="120" t="s">
        <v>301</v>
      </c>
      <c r="I149" s="133">
        <v>3.85</v>
      </c>
      <c r="J149" s="138"/>
      <c r="K149" s="138"/>
      <c r="L149" s="138"/>
      <c r="M149" s="134" t="s">
        <v>159</v>
      </c>
      <c r="N149" s="120"/>
    </row>
    <row r="150" spans="1:14" s="1" customFormat="1" x14ac:dyDescent="0.25">
      <c r="A150" s="14"/>
      <c r="B150" s="121">
        <v>2021</v>
      </c>
      <c r="C150" s="135">
        <v>6.42</v>
      </c>
      <c r="D150" s="135">
        <v>89.47</v>
      </c>
      <c r="E150" s="139"/>
      <c r="F150" s="139"/>
      <c r="G150" s="135">
        <v>3.38</v>
      </c>
      <c r="H150" s="123" t="s">
        <v>300</v>
      </c>
      <c r="I150" s="135">
        <v>5.88</v>
      </c>
      <c r="J150" s="135">
        <v>88.89</v>
      </c>
      <c r="K150" s="139"/>
      <c r="L150" s="139"/>
      <c r="M150" s="135">
        <v>4.58</v>
      </c>
      <c r="N150" s="123" t="s">
        <v>300</v>
      </c>
    </row>
    <row r="151" spans="1:14" s="1" customFormat="1" x14ac:dyDescent="0.25">
      <c r="A151" s="14"/>
      <c r="B151" s="115" t="s">
        <v>368</v>
      </c>
      <c r="C151" s="115"/>
      <c r="D151" s="115"/>
      <c r="E151" s="115"/>
      <c r="F151" s="115"/>
      <c r="G151" s="115"/>
      <c r="H151" s="115"/>
      <c r="I151" s="115"/>
      <c r="J151" s="115"/>
      <c r="K151" s="115"/>
      <c r="L151" s="115"/>
      <c r="M151" s="115"/>
      <c r="N151" s="115"/>
    </row>
    <row r="152" spans="1:14" s="1" customFormat="1" x14ac:dyDescent="0.25">
      <c r="A152" s="14"/>
      <c r="B152" s="118">
        <v>2022</v>
      </c>
      <c r="C152" s="133">
        <v>13.16</v>
      </c>
      <c r="D152" s="138"/>
      <c r="E152" s="138"/>
      <c r="F152" s="138"/>
      <c r="G152" s="133">
        <v>7.89</v>
      </c>
      <c r="H152" s="120" t="s">
        <v>301</v>
      </c>
      <c r="I152" s="133">
        <v>12.2</v>
      </c>
      <c r="J152" s="138"/>
      <c r="K152" s="138"/>
      <c r="L152" s="138"/>
      <c r="M152" s="134" t="s">
        <v>159</v>
      </c>
      <c r="N152" s="120"/>
    </row>
    <row r="153" spans="1:14" s="1" customFormat="1" x14ac:dyDescent="0.25">
      <c r="A153" s="14"/>
      <c r="B153" s="121">
        <v>2021</v>
      </c>
      <c r="C153" s="135">
        <v>10.94</v>
      </c>
      <c r="D153" s="135">
        <v>100</v>
      </c>
      <c r="E153" s="139"/>
      <c r="F153" s="139"/>
      <c r="G153" s="135">
        <v>1.56</v>
      </c>
      <c r="H153" s="123" t="s">
        <v>300</v>
      </c>
      <c r="I153" s="135">
        <v>15.79</v>
      </c>
      <c r="J153" s="135">
        <v>100</v>
      </c>
      <c r="K153" s="139"/>
      <c r="L153" s="139"/>
      <c r="M153" s="135">
        <v>5.26</v>
      </c>
      <c r="N153" s="123" t="s">
        <v>300</v>
      </c>
    </row>
    <row r="154" spans="1:14" s="1" customFormat="1" x14ac:dyDescent="0.25">
      <c r="A154" s="14"/>
      <c r="B154" s="115" t="s">
        <v>367</v>
      </c>
      <c r="C154" s="115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</row>
    <row r="155" spans="1:14" s="1" customFormat="1" x14ac:dyDescent="0.25">
      <c r="A155" s="14"/>
      <c r="B155" s="118">
        <v>2022</v>
      </c>
      <c r="C155" s="133">
        <v>13.16</v>
      </c>
      <c r="D155" s="138"/>
      <c r="E155" s="138"/>
      <c r="F155" s="138"/>
      <c r="G155" s="133">
        <v>7.89</v>
      </c>
      <c r="H155" s="120" t="s">
        <v>301</v>
      </c>
      <c r="I155" s="133">
        <v>12.2</v>
      </c>
      <c r="J155" s="138"/>
      <c r="K155" s="138"/>
      <c r="L155" s="138"/>
      <c r="M155" s="134" t="s">
        <v>159</v>
      </c>
      <c r="N155" s="120"/>
    </row>
    <row r="156" spans="1:14" s="1" customFormat="1" x14ac:dyDescent="0.25">
      <c r="A156" s="14"/>
      <c r="B156" s="121">
        <v>2021</v>
      </c>
      <c r="C156" s="135">
        <v>10.94</v>
      </c>
      <c r="D156" s="135">
        <v>100</v>
      </c>
      <c r="E156" s="139"/>
      <c r="F156" s="139"/>
      <c r="G156" s="135">
        <v>1.56</v>
      </c>
      <c r="H156" s="123" t="s">
        <v>300</v>
      </c>
      <c r="I156" s="135">
        <v>15.79</v>
      </c>
      <c r="J156" s="135">
        <v>100</v>
      </c>
      <c r="K156" s="139"/>
      <c r="L156" s="139"/>
      <c r="M156" s="135">
        <v>5.26</v>
      </c>
      <c r="N156" s="123" t="s">
        <v>300</v>
      </c>
    </row>
    <row r="157" spans="1:14" s="1" customFormat="1" x14ac:dyDescent="0.25">
      <c r="A157" s="14"/>
      <c r="B157" s="115" t="s">
        <v>366</v>
      </c>
      <c r="C157" s="115"/>
      <c r="D157" s="115"/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</row>
    <row r="158" spans="1:14" s="1" customFormat="1" x14ac:dyDescent="0.25">
      <c r="A158" s="14"/>
      <c r="B158" s="118">
        <v>2022</v>
      </c>
      <c r="C158" s="133">
        <v>8.33</v>
      </c>
      <c r="D158" s="138"/>
      <c r="E158" s="138"/>
      <c r="F158" s="138"/>
      <c r="G158" s="133">
        <v>5.56</v>
      </c>
      <c r="H158" s="120" t="s">
        <v>301</v>
      </c>
      <c r="I158" s="133">
        <v>4</v>
      </c>
      <c r="J158" s="138"/>
      <c r="K158" s="138"/>
      <c r="L158" s="138"/>
      <c r="M158" s="134" t="s">
        <v>159</v>
      </c>
      <c r="N158" s="120"/>
    </row>
    <row r="159" spans="1:14" s="1" customFormat="1" x14ac:dyDescent="0.25">
      <c r="A159" s="14"/>
      <c r="B159" s="121">
        <v>2021</v>
      </c>
      <c r="C159" s="135">
        <v>7.5</v>
      </c>
      <c r="D159" s="135">
        <v>66.67</v>
      </c>
      <c r="E159" s="139"/>
      <c r="F159" s="139"/>
      <c r="G159" s="135">
        <v>20</v>
      </c>
      <c r="H159" s="123" t="s">
        <v>300</v>
      </c>
      <c r="I159" s="135">
        <v>4.76</v>
      </c>
      <c r="J159" s="135">
        <v>100</v>
      </c>
      <c r="K159" s="139"/>
      <c r="L159" s="139"/>
      <c r="M159" s="135">
        <v>0</v>
      </c>
      <c r="N159" s="123" t="s">
        <v>300</v>
      </c>
    </row>
    <row r="160" spans="1:14" s="1" customFormat="1" x14ac:dyDescent="0.25">
      <c r="A160" s="14"/>
      <c r="B160" s="115" t="s">
        <v>40</v>
      </c>
      <c r="C160" s="115"/>
      <c r="D160" s="115"/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</row>
    <row r="161" spans="1:14" s="1" customFormat="1" x14ac:dyDescent="0.25">
      <c r="A161" s="14"/>
      <c r="B161" s="118">
        <v>2022</v>
      </c>
      <c r="C161" s="133">
        <v>3.95</v>
      </c>
      <c r="D161" s="138"/>
      <c r="E161" s="138"/>
      <c r="F161" s="138"/>
      <c r="G161" s="133">
        <v>6.58</v>
      </c>
      <c r="H161" s="120" t="s">
        <v>301</v>
      </c>
      <c r="I161" s="133">
        <v>10.64</v>
      </c>
      <c r="J161" s="138"/>
      <c r="K161" s="138"/>
      <c r="L161" s="138"/>
      <c r="M161" s="134" t="s">
        <v>159</v>
      </c>
      <c r="N161" s="120"/>
    </row>
    <row r="162" spans="1:14" s="1" customFormat="1" x14ac:dyDescent="0.25">
      <c r="A162" s="14"/>
      <c r="B162" s="121">
        <v>2021</v>
      </c>
      <c r="C162" s="135">
        <v>3.8</v>
      </c>
      <c r="D162" s="135">
        <v>33.33</v>
      </c>
      <c r="E162" s="139"/>
      <c r="F162" s="139"/>
      <c r="G162" s="135">
        <v>11.39</v>
      </c>
      <c r="H162" s="123" t="s">
        <v>300</v>
      </c>
      <c r="I162" s="135">
        <v>0</v>
      </c>
      <c r="J162" s="135" t="s">
        <v>159</v>
      </c>
      <c r="K162" s="139"/>
      <c r="L162" s="139"/>
      <c r="M162" s="135">
        <v>9.09</v>
      </c>
      <c r="N162" s="123" t="s">
        <v>300</v>
      </c>
    </row>
    <row r="163" spans="1:14" s="1" customFormat="1" x14ac:dyDescent="0.25">
      <c r="A163" s="14"/>
      <c r="B163" s="115" t="s">
        <v>41</v>
      </c>
      <c r="C163" s="115"/>
      <c r="D163" s="115"/>
      <c r="E163" s="115"/>
      <c r="F163" s="115"/>
      <c r="G163" s="115"/>
      <c r="H163" s="115"/>
      <c r="I163" s="115"/>
      <c r="J163" s="115"/>
      <c r="K163" s="115"/>
      <c r="L163" s="115"/>
      <c r="M163" s="115"/>
      <c r="N163" s="115"/>
    </row>
    <row r="164" spans="1:14" s="1" customFormat="1" x14ac:dyDescent="0.25">
      <c r="A164" s="14"/>
      <c r="B164" s="118">
        <v>2022</v>
      </c>
      <c r="C164" s="133">
        <v>8.33</v>
      </c>
      <c r="D164" s="138"/>
      <c r="E164" s="138"/>
      <c r="F164" s="138"/>
      <c r="G164" s="133">
        <v>5.56</v>
      </c>
      <c r="H164" s="120" t="s">
        <v>301</v>
      </c>
      <c r="I164" s="133">
        <v>4</v>
      </c>
      <c r="J164" s="138"/>
      <c r="K164" s="138"/>
      <c r="L164" s="138"/>
      <c r="M164" s="134" t="s">
        <v>159</v>
      </c>
      <c r="N164" s="120"/>
    </row>
    <row r="165" spans="1:14" s="1" customFormat="1" x14ac:dyDescent="0.25">
      <c r="A165" s="14"/>
      <c r="B165" s="121">
        <v>2021</v>
      </c>
      <c r="C165" s="135">
        <v>7.5</v>
      </c>
      <c r="D165" s="135">
        <v>66.67</v>
      </c>
      <c r="E165" s="139"/>
      <c r="F165" s="139"/>
      <c r="G165" s="135">
        <v>20</v>
      </c>
      <c r="H165" s="123" t="s">
        <v>300</v>
      </c>
      <c r="I165" s="135">
        <v>4.76</v>
      </c>
      <c r="J165" s="135">
        <v>100</v>
      </c>
      <c r="K165" s="139"/>
      <c r="L165" s="139"/>
      <c r="M165" s="135">
        <v>0</v>
      </c>
      <c r="N165" s="123" t="s">
        <v>300</v>
      </c>
    </row>
    <row r="166" spans="1:14" s="1" customFormat="1" x14ac:dyDescent="0.25">
      <c r="A166" s="14"/>
      <c r="B166" s="115" t="s">
        <v>390</v>
      </c>
      <c r="C166" s="115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</row>
    <row r="167" spans="1:14" s="1" customFormat="1" x14ac:dyDescent="0.25">
      <c r="A167" s="14"/>
      <c r="B167" s="118">
        <v>2022</v>
      </c>
      <c r="C167" s="133">
        <v>0</v>
      </c>
      <c r="D167" s="138"/>
      <c r="E167" s="138"/>
      <c r="F167" s="138"/>
      <c r="G167" s="133">
        <v>7.69</v>
      </c>
      <c r="H167" s="120" t="s">
        <v>301</v>
      </c>
      <c r="I167" s="133">
        <v>0</v>
      </c>
      <c r="J167" s="138"/>
      <c r="K167" s="138"/>
      <c r="L167" s="138"/>
      <c r="M167" s="134" t="s">
        <v>159</v>
      </c>
      <c r="N167" s="120"/>
    </row>
    <row r="168" spans="1:14" s="1" customFormat="1" x14ac:dyDescent="0.25">
      <c r="A168" s="14"/>
      <c r="B168" s="121">
        <v>2021</v>
      </c>
      <c r="C168" s="135">
        <v>0</v>
      </c>
      <c r="D168" s="135" t="s">
        <v>159</v>
      </c>
      <c r="E168" s="139"/>
      <c r="F168" s="139"/>
      <c r="G168" s="135">
        <v>0</v>
      </c>
      <c r="H168" s="123" t="s">
        <v>300</v>
      </c>
      <c r="I168" s="135">
        <v>0</v>
      </c>
      <c r="J168" s="135" t="s">
        <v>159</v>
      </c>
      <c r="K168" s="139"/>
      <c r="L168" s="139"/>
      <c r="M168" s="135">
        <v>0</v>
      </c>
      <c r="N168" s="123" t="s">
        <v>300</v>
      </c>
    </row>
    <row r="169" spans="1:14" s="1" customFormat="1" x14ac:dyDescent="0.25">
      <c r="A169" s="14"/>
      <c r="B169" s="115" t="s">
        <v>408</v>
      </c>
      <c r="C169" s="115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</row>
    <row r="170" spans="1:14" s="1" customFormat="1" x14ac:dyDescent="0.25">
      <c r="A170" s="14"/>
      <c r="B170" s="118">
        <v>2022</v>
      </c>
      <c r="C170" s="133">
        <v>0</v>
      </c>
      <c r="D170" s="138"/>
      <c r="E170" s="138"/>
      <c r="F170" s="138"/>
      <c r="G170" s="133">
        <v>14.29</v>
      </c>
      <c r="H170" s="120" t="s">
        <v>301</v>
      </c>
      <c r="I170" s="133">
        <v>0</v>
      </c>
      <c r="J170" s="138"/>
      <c r="K170" s="138"/>
      <c r="L170" s="138"/>
      <c r="M170" s="134" t="s">
        <v>159</v>
      </c>
      <c r="N170" s="120"/>
    </row>
    <row r="171" spans="1:14" s="1" customFormat="1" x14ac:dyDescent="0.25">
      <c r="A171" s="14"/>
      <c r="B171" s="121">
        <v>2021</v>
      </c>
      <c r="C171" s="135">
        <v>0</v>
      </c>
      <c r="D171" s="135" t="s">
        <v>159</v>
      </c>
      <c r="E171" s="139"/>
      <c r="F171" s="139"/>
      <c r="G171" s="135">
        <v>0</v>
      </c>
      <c r="H171" s="123" t="s">
        <v>300</v>
      </c>
      <c r="I171" s="135">
        <v>0</v>
      </c>
      <c r="J171" s="135" t="s">
        <v>159</v>
      </c>
      <c r="K171" s="139"/>
      <c r="L171" s="139"/>
      <c r="M171" s="135">
        <v>0</v>
      </c>
      <c r="N171" s="123" t="s">
        <v>300</v>
      </c>
    </row>
    <row r="172" spans="1:14" s="1" customFormat="1" x14ac:dyDescent="0.25">
      <c r="A172" s="14"/>
      <c r="B172" s="157" t="s">
        <v>42</v>
      </c>
      <c r="C172" s="114"/>
      <c r="D172" s="114"/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</row>
    <row r="173" spans="1:14" s="1" customFormat="1" x14ac:dyDescent="0.25">
      <c r="A173" s="14"/>
      <c r="B173" s="115" t="s">
        <v>201</v>
      </c>
      <c r="C173" s="115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</row>
    <row r="174" spans="1:14" s="1" customFormat="1" x14ac:dyDescent="0.25">
      <c r="A174" s="14"/>
      <c r="B174" s="118">
        <v>2022</v>
      </c>
      <c r="C174" s="133">
        <v>7.96</v>
      </c>
      <c r="D174" s="138"/>
      <c r="E174" s="138"/>
      <c r="F174" s="138"/>
      <c r="G174" s="133">
        <v>6.42</v>
      </c>
      <c r="H174" s="120" t="s">
        <v>301</v>
      </c>
      <c r="I174" s="133">
        <v>5.32</v>
      </c>
      <c r="J174" s="138"/>
      <c r="K174" s="138"/>
      <c r="L174" s="138"/>
      <c r="M174" s="134" t="s">
        <v>159</v>
      </c>
      <c r="N174" s="120"/>
    </row>
    <row r="175" spans="1:14" s="1" customFormat="1" x14ac:dyDescent="0.25">
      <c r="A175" s="14"/>
      <c r="B175" s="121">
        <v>2021</v>
      </c>
      <c r="C175" s="135">
        <v>7.75</v>
      </c>
      <c r="D175" s="135">
        <v>83.62</v>
      </c>
      <c r="E175" s="139"/>
      <c r="F175" s="139"/>
      <c r="G175" s="135">
        <v>6.87</v>
      </c>
      <c r="H175" s="123" t="s">
        <v>300</v>
      </c>
      <c r="I175" s="135">
        <v>5.46</v>
      </c>
      <c r="J175" s="135">
        <v>91.08</v>
      </c>
      <c r="K175" s="139"/>
      <c r="L175" s="139"/>
      <c r="M175" s="135">
        <v>5.36</v>
      </c>
      <c r="N175" s="123" t="s">
        <v>300</v>
      </c>
    </row>
    <row r="176" spans="1:14" s="1" customFormat="1" ht="15.75" x14ac:dyDescent="0.25">
      <c r="A176" s="17"/>
      <c r="B176" s="121">
        <v>2020</v>
      </c>
      <c r="C176" s="135">
        <v>7.1</v>
      </c>
      <c r="D176" s="135">
        <v>83.76</v>
      </c>
      <c r="E176" s="135">
        <v>70.98</v>
      </c>
      <c r="F176" s="139"/>
      <c r="G176" s="135">
        <v>6.81</v>
      </c>
      <c r="H176" s="123"/>
      <c r="I176" s="135">
        <v>5.14</v>
      </c>
      <c r="J176" s="135">
        <v>88.28</v>
      </c>
      <c r="K176" s="135">
        <v>78.42</v>
      </c>
      <c r="L176" s="139"/>
      <c r="M176" s="135">
        <v>6.42</v>
      </c>
      <c r="N176" s="136"/>
    </row>
    <row r="177" spans="1:14" s="1" customFormat="1" x14ac:dyDescent="0.25">
      <c r="A177" s="14"/>
      <c r="B177" s="121">
        <v>2019</v>
      </c>
      <c r="C177" s="135">
        <v>8.4</v>
      </c>
      <c r="D177" s="135">
        <v>82.81</v>
      </c>
      <c r="E177" s="135">
        <v>69.87</v>
      </c>
      <c r="F177" s="139"/>
      <c r="G177" s="135">
        <v>7.91</v>
      </c>
      <c r="H177" s="123"/>
      <c r="I177" s="135">
        <v>6.62</v>
      </c>
      <c r="J177" s="135">
        <v>88.26</v>
      </c>
      <c r="K177" s="135">
        <v>76.819999999999993</v>
      </c>
      <c r="L177" s="139"/>
      <c r="M177" s="135">
        <v>6.66</v>
      </c>
      <c r="N177" s="136"/>
    </row>
    <row r="178" spans="1:14" s="1" customFormat="1" x14ac:dyDescent="0.25">
      <c r="A178" s="14"/>
      <c r="B178" s="121">
        <v>2018</v>
      </c>
      <c r="C178" s="135">
        <v>8.86</v>
      </c>
      <c r="D178" s="135">
        <v>83.35</v>
      </c>
      <c r="E178" s="135">
        <v>70.37</v>
      </c>
      <c r="F178" s="139"/>
      <c r="G178" s="135">
        <v>7.74</v>
      </c>
      <c r="H178" s="123"/>
      <c r="I178" s="135">
        <v>6.23</v>
      </c>
      <c r="J178" s="135">
        <v>88.97</v>
      </c>
      <c r="K178" s="135">
        <v>76.91</v>
      </c>
      <c r="L178" s="139"/>
      <c r="M178" s="135">
        <v>5.97</v>
      </c>
      <c r="N178" s="123"/>
    </row>
    <row r="179" spans="1:14" s="1" customFormat="1" x14ac:dyDescent="0.25">
      <c r="A179" s="14"/>
      <c r="B179" s="121">
        <v>2017</v>
      </c>
      <c r="C179" s="135">
        <v>8.5500000000000007</v>
      </c>
      <c r="D179" s="135">
        <v>78.36</v>
      </c>
      <c r="E179" s="135">
        <v>65.73</v>
      </c>
      <c r="F179" s="135">
        <v>45.96</v>
      </c>
      <c r="G179" s="135">
        <v>7.5</v>
      </c>
      <c r="H179" s="123"/>
      <c r="I179" s="135">
        <v>6.25</v>
      </c>
      <c r="J179" s="135">
        <v>90.72</v>
      </c>
      <c r="K179" s="135">
        <v>79.7</v>
      </c>
      <c r="L179" s="135">
        <v>58.13</v>
      </c>
      <c r="M179" s="137">
        <v>5.46</v>
      </c>
      <c r="N179" s="136"/>
    </row>
    <row r="180" spans="1:14" s="1" customFormat="1" x14ac:dyDescent="0.25">
      <c r="A180" s="14"/>
      <c r="B180" s="121">
        <v>2016</v>
      </c>
      <c r="C180" s="135">
        <v>8.81</v>
      </c>
      <c r="D180" s="135">
        <v>79.83</v>
      </c>
      <c r="E180" s="135">
        <v>67.010000000000005</v>
      </c>
      <c r="F180" s="135">
        <v>46.8</v>
      </c>
      <c r="G180" s="135">
        <v>7.8</v>
      </c>
      <c r="H180" s="123"/>
      <c r="I180" s="135">
        <v>6.5</v>
      </c>
      <c r="J180" s="135">
        <v>89.86</v>
      </c>
      <c r="K180" s="135">
        <v>78.33</v>
      </c>
      <c r="L180" s="135">
        <v>58.21</v>
      </c>
      <c r="M180" s="137">
        <v>6</v>
      </c>
      <c r="N180" s="136"/>
    </row>
    <row r="181" spans="1:14" s="1" customFormat="1" x14ac:dyDescent="0.25">
      <c r="A181" s="14"/>
      <c r="B181" s="121">
        <v>2015</v>
      </c>
      <c r="C181" s="135">
        <v>9.7799999999999994</v>
      </c>
      <c r="D181" s="135">
        <v>79.95</v>
      </c>
      <c r="E181" s="135">
        <v>67.739999999999995</v>
      </c>
      <c r="F181" s="135">
        <v>46.67</v>
      </c>
      <c r="G181" s="135">
        <v>8.4600000000000009</v>
      </c>
      <c r="H181" s="123"/>
      <c r="I181" s="135">
        <v>7.07</v>
      </c>
      <c r="J181" s="135">
        <v>90.64</v>
      </c>
      <c r="K181" s="135">
        <v>80.13</v>
      </c>
      <c r="L181" s="135">
        <v>59.16</v>
      </c>
      <c r="M181" s="137">
        <v>6.37</v>
      </c>
      <c r="N181" s="123"/>
    </row>
    <row r="182" spans="1:14" s="1" customFormat="1" x14ac:dyDescent="0.25">
      <c r="A182" s="14"/>
      <c r="B182" s="121">
        <v>2014</v>
      </c>
      <c r="C182" s="135">
        <v>9.9</v>
      </c>
      <c r="D182" s="137">
        <v>79.97</v>
      </c>
      <c r="E182" s="135">
        <v>66.67</v>
      </c>
      <c r="F182" s="135">
        <v>45.95</v>
      </c>
      <c r="G182" s="135">
        <v>8.8699999999999992</v>
      </c>
      <c r="H182" s="123"/>
      <c r="I182" s="135">
        <v>7.56</v>
      </c>
      <c r="J182" s="135">
        <v>89.65</v>
      </c>
      <c r="K182" s="135">
        <v>79.06</v>
      </c>
      <c r="L182" s="135">
        <v>57.81</v>
      </c>
      <c r="M182" s="137">
        <v>6.96</v>
      </c>
      <c r="N182" s="123"/>
    </row>
    <row r="183" spans="1:14" s="1" customFormat="1" x14ac:dyDescent="0.25">
      <c r="A183" s="14"/>
      <c r="B183" s="121">
        <v>2013</v>
      </c>
      <c r="C183" s="135">
        <v>10.18</v>
      </c>
      <c r="D183" s="137">
        <v>81.92</v>
      </c>
      <c r="E183" s="135">
        <v>68.44</v>
      </c>
      <c r="F183" s="135">
        <v>47.34</v>
      </c>
      <c r="G183" s="137">
        <v>8.9700000000000006</v>
      </c>
      <c r="H183" s="123"/>
      <c r="I183" s="135">
        <v>7.79</v>
      </c>
      <c r="J183" s="137">
        <v>90.56</v>
      </c>
      <c r="K183" s="135">
        <v>79.27</v>
      </c>
      <c r="L183" s="135">
        <v>58.33</v>
      </c>
      <c r="M183" s="137">
        <v>7.21</v>
      </c>
      <c r="N183" s="123"/>
    </row>
    <row r="184" spans="1:14" s="1" customFormat="1" x14ac:dyDescent="0.25">
      <c r="A184" s="14"/>
      <c r="B184" s="121">
        <v>2012</v>
      </c>
      <c r="C184" s="135">
        <v>7.74</v>
      </c>
      <c r="D184" s="137">
        <v>79.760000000000005</v>
      </c>
      <c r="E184" s="135">
        <v>66.150000000000006</v>
      </c>
      <c r="F184" s="135">
        <v>45.37</v>
      </c>
      <c r="G184" s="137">
        <v>11.32</v>
      </c>
      <c r="H184" s="123"/>
      <c r="I184" s="135">
        <v>6</v>
      </c>
      <c r="J184" s="137">
        <v>89.38</v>
      </c>
      <c r="K184" s="135">
        <v>76.959999999999994</v>
      </c>
      <c r="L184" s="135">
        <v>54.73</v>
      </c>
      <c r="M184" s="137">
        <v>8.9600000000000009</v>
      </c>
      <c r="N184" s="123"/>
    </row>
    <row r="185" spans="1:14" s="1" customFormat="1" x14ac:dyDescent="0.25">
      <c r="A185" s="14"/>
      <c r="B185" s="121">
        <v>2011</v>
      </c>
      <c r="C185" s="135">
        <v>8.17</v>
      </c>
      <c r="D185" s="137">
        <v>79.83</v>
      </c>
      <c r="E185" s="135">
        <v>64.540000000000006</v>
      </c>
      <c r="F185" s="135">
        <v>42.81</v>
      </c>
      <c r="G185" s="137">
        <v>11.55</v>
      </c>
      <c r="H185" s="123"/>
      <c r="I185" s="135">
        <v>6.26</v>
      </c>
      <c r="J185" s="137">
        <v>88.13</v>
      </c>
      <c r="K185" s="135">
        <v>74.959999999999994</v>
      </c>
      <c r="L185" s="135">
        <v>52.37</v>
      </c>
      <c r="M185" s="137">
        <v>9.56</v>
      </c>
      <c r="N185" s="123"/>
    </row>
    <row r="186" spans="1:14" s="1" customFormat="1" x14ac:dyDescent="0.25">
      <c r="A186" s="14"/>
      <c r="B186" s="121">
        <v>2010</v>
      </c>
      <c r="C186" s="135">
        <v>6.16</v>
      </c>
      <c r="D186" s="137">
        <v>80.489999999999995</v>
      </c>
      <c r="E186" s="135">
        <v>65.23</v>
      </c>
      <c r="F186" s="135">
        <v>42.49</v>
      </c>
      <c r="G186" s="137">
        <v>10.48</v>
      </c>
      <c r="H186" s="123"/>
      <c r="I186" s="135">
        <v>5.98</v>
      </c>
      <c r="J186" s="137">
        <v>88.43</v>
      </c>
      <c r="K186" s="135">
        <v>74.63</v>
      </c>
      <c r="L186" s="135">
        <v>50.99</v>
      </c>
      <c r="M186" s="137">
        <v>8.51</v>
      </c>
      <c r="N186" s="123"/>
    </row>
    <row r="187" spans="1:14" s="1" customFormat="1" x14ac:dyDescent="0.25">
      <c r="A187" s="14"/>
      <c r="B187" s="121">
        <v>2009</v>
      </c>
      <c r="C187" s="135">
        <v>6.54</v>
      </c>
      <c r="D187" s="137">
        <v>78.12</v>
      </c>
      <c r="E187" s="135">
        <v>63.55</v>
      </c>
      <c r="F187" s="137">
        <v>38.35</v>
      </c>
      <c r="G187" s="137">
        <v>12.01</v>
      </c>
      <c r="H187" s="123"/>
      <c r="I187" s="135">
        <v>5.72</v>
      </c>
      <c r="J187" s="137">
        <v>86.75</v>
      </c>
      <c r="K187" s="135">
        <v>75.05</v>
      </c>
      <c r="L187" s="137">
        <v>48.13</v>
      </c>
      <c r="M187" s="137">
        <v>9.1</v>
      </c>
      <c r="N187" s="123"/>
    </row>
    <row r="188" spans="1:14" s="1" customFormat="1" x14ac:dyDescent="0.25">
      <c r="A188" s="14"/>
      <c r="B188" s="121">
        <v>2008</v>
      </c>
      <c r="C188" s="135">
        <v>7.9</v>
      </c>
      <c r="D188" s="137">
        <v>79.02</v>
      </c>
      <c r="E188" s="135">
        <v>58.69</v>
      </c>
      <c r="F188" s="137">
        <v>34.229999999999997</v>
      </c>
      <c r="G188" s="137">
        <v>11.19</v>
      </c>
      <c r="H188" s="123"/>
      <c r="I188" s="135">
        <v>6.51</v>
      </c>
      <c r="J188" s="137">
        <v>85.87</v>
      </c>
      <c r="K188" s="135">
        <v>72.790000000000006</v>
      </c>
      <c r="L188" s="137">
        <v>46.83</v>
      </c>
      <c r="M188" s="137">
        <v>8.67</v>
      </c>
      <c r="N188" s="123"/>
    </row>
    <row r="189" spans="1:14" s="1" customFormat="1" x14ac:dyDescent="0.25">
      <c r="A189" s="14"/>
      <c r="B189" s="157" t="s">
        <v>3</v>
      </c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</row>
    <row r="190" spans="1:14" s="1" customFormat="1" x14ac:dyDescent="0.25">
      <c r="A190" s="14"/>
      <c r="B190" s="115" t="s">
        <v>43</v>
      </c>
      <c r="C190" s="115"/>
      <c r="D190" s="115"/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</row>
    <row r="191" spans="1:14" s="1" customFormat="1" x14ac:dyDescent="0.25">
      <c r="A191" s="14"/>
      <c r="B191" s="118">
        <v>2022</v>
      </c>
      <c r="C191" s="133">
        <v>12.46</v>
      </c>
      <c r="D191" s="138"/>
      <c r="E191" s="138"/>
      <c r="F191" s="138"/>
      <c r="G191" s="133">
        <v>10.220000000000001</v>
      </c>
      <c r="H191" s="120" t="s">
        <v>301</v>
      </c>
      <c r="I191" s="133">
        <v>6.79</v>
      </c>
      <c r="J191" s="138"/>
      <c r="K191" s="138"/>
      <c r="L191" s="138"/>
      <c r="M191" s="134" t="s">
        <v>159</v>
      </c>
      <c r="N191" s="120"/>
    </row>
    <row r="192" spans="1:14" s="1" customFormat="1" x14ac:dyDescent="0.25">
      <c r="A192" s="14"/>
      <c r="B192" s="121">
        <v>2021</v>
      </c>
      <c r="C192" s="135">
        <v>11.16</v>
      </c>
      <c r="D192" s="135">
        <v>77.05</v>
      </c>
      <c r="E192" s="139"/>
      <c r="F192" s="139"/>
      <c r="G192" s="135">
        <v>10.39</v>
      </c>
      <c r="H192" s="123" t="s">
        <v>300</v>
      </c>
      <c r="I192" s="135">
        <v>4.71</v>
      </c>
      <c r="J192" s="135">
        <v>70.75</v>
      </c>
      <c r="K192" s="139"/>
      <c r="L192" s="139"/>
      <c r="M192" s="135">
        <v>15.5</v>
      </c>
      <c r="N192" s="123" t="s">
        <v>300</v>
      </c>
    </row>
    <row r="193" spans="1:14" s="1" customFormat="1" ht="15.75" x14ac:dyDescent="0.25">
      <c r="A193" s="17"/>
      <c r="B193" s="121">
        <v>2020</v>
      </c>
      <c r="C193" s="135">
        <v>9.9</v>
      </c>
      <c r="D193" s="135">
        <v>76.98</v>
      </c>
      <c r="E193" s="135">
        <v>60.84</v>
      </c>
      <c r="F193" s="139"/>
      <c r="G193" s="135">
        <v>11.14</v>
      </c>
      <c r="H193" s="123"/>
      <c r="I193" s="135">
        <v>6.53</v>
      </c>
      <c r="J193" s="135">
        <v>55.88</v>
      </c>
      <c r="K193" s="135">
        <v>42.65</v>
      </c>
      <c r="L193" s="139"/>
      <c r="M193" s="135">
        <v>29.23</v>
      </c>
      <c r="N193" s="136"/>
    </row>
    <row r="194" spans="1:14" s="1" customFormat="1" x14ac:dyDescent="0.25">
      <c r="A194" s="14"/>
      <c r="B194" s="121">
        <v>2019</v>
      </c>
      <c r="C194" s="135">
        <v>11.31</v>
      </c>
      <c r="D194" s="135">
        <v>75.77</v>
      </c>
      <c r="E194" s="135">
        <v>58.62</v>
      </c>
      <c r="F194" s="139"/>
      <c r="G194" s="135">
        <v>12.19</v>
      </c>
      <c r="H194" s="123"/>
      <c r="I194" s="135">
        <v>8.11</v>
      </c>
      <c r="J194" s="135">
        <v>74.22</v>
      </c>
      <c r="K194" s="135">
        <v>41.81</v>
      </c>
      <c r="L194" s="139"/>
      <c r="M194" s="135">
        <v>17.010000000000002</v>
      </c>
      <c r="N194" s="136"/>
    </row>
    <row r="195" spans="1:14" s="1" customFormat="1" x14ac:dyDescent="0.25">
      <c r="A195" s="14"/>
      <c r="B195" s="121">
        <v>2018</v>
      </c>
      <c r="C195" s="135">
        <v>12.71</v>
      </c>
      <c r="D195" s="135">
        <v>77.989999999999995</v>
      </c>
      <c r="E195" s="135">
        <v>62.45</v>
      </c>
      <c r="F195" s="139"/>
      <c r="G195" s="135">
        <v>11.78</v>
      </c>
      <c r="H195" s="123"/>
      <c r="I195" s="135">
        <v>9.99</v>
      </c>
      <c r="J195" s="135">
        <v>70.73</v>
      </c>
      <c r="K195" s="135">
        <v>53.37</v>
      </c>
      <c r="L195" s="139"/>
      <c r="M195" s="135">
        <v>16.079999999999998</v>
      </c>
      <c r="N195" s="123"/>
    </row>
    <row r="196" spans="1:14" s="1" customFormat="1" x14ac:dyDescent="0.25">
      <c r="A196" s="14"/>
      <c r="B196" s="121">
        <v>2017</v>
      </c>
      <c r="C196" s="135">
        <v>12.09</v>
      </c>
      <c r="D196" s="135">
        <v>68.86</v>
      </c>
      <c r="E196" s="135">
        <v>54.27</v>
      </c>
      <c r="F196" s="135">
        <v>33.36</v>
      </c>
      <c r="G196" s="135">
        <v>11.67</v>
      </c>
      <c r="H196" s="123"/>
      <c r="I196" s="135">
        <v>8.2200000000000006</v>
      </c>
      <c r="J196" s="135">
        <v>77.13</v>
      </c>
      <c r="K196" s="135">
        <v>60.06</v>
      </c>
      <c r="L196" s="135">
        <v>28.05</v>
      </c>
      <c r="M196" s="137">
        <v>12.55</v>
      </c>
      <c r="N196" s="136"/>
    </row>
    <row r="197" spans="1:14" s="1" customFormat="1" x14ac:dyDescent="0.25">
      <c r="A197" s="14"/>
      <c r="B197" s="121">
        <v>2016</v>
      </c>
      <c r="C197" s="135">
        <v>12.48</v>
      </c>
      <c r="D197" s="135">
        <v>71.459999999999994</v>
      </c>
      <c r="E197" s="135">
        <v>55.35</v>
      </c>
      <c r="F197" s="135">
        <v>33.090000000000003</v>
      </c>
      <c r="G197" s="135">
        <v>11.65</v>
      </c>
      <c r="H197" s="123"/>
      <c r="I197" s="135">
        <v>9.2799999999999994</v>
      </c>
      <c r="J197" s="135">
        <v>77.349999999999994</v>
      </c>
      <c r="K197" s="135">
        <v>57.51</v>
      </c>
      <c r="L197" s="135">
        <v>24.94</v>
      </c>
      <c r="M197" s="137">
        <v>13.29</v>
      </c>
      <c r="N197" s="136"/>
    </row>
    <row r="198" spans="1:14" s="1" customFormat="1" x14ac:dyDescent="0.25">
      <c r="A198" s="14"/>
      <c r="B198" s="121">
        <v>2015</v>
      </c>
      <c r="C198" s="135">
        <v>13.76</v>
      </c>
      <c r="D198" s="135">
        <v>71.48</v>
      </c>
      <c r="E198" s="135">
        <v>57.79</v>
      </c>
      <c r="F198" s="135">
        <v>34.159999999999997</v>
      </c>
      <c r="G198" s="135">
        <v>12.74</v>
      </c>
      <c r="H198" s="123"/>
      <c r="I198" s="135">
        <v>8.27</v>
      </c>
      <c r="J198" s="135">
        <v>78.260000000000005</v>
      </c>
      <c r="K198" s="135">
        <v>61.68</v>
      </c>
      <c r="L198" s="135">
        <v>34.51</v>
      </c>
      <c r="M198" s="137">
        <v>13.76</v>
      </c>
      <c r="N198" s="123"/>
    </row>
    <row r="199" spans="1:14" s="1" customFormat="1" x14ac:dyDescent="0.25">
      <c r="A199" s="14"/>
      <c r="B199" s="121">
        <v>2014</v>
      </c>
      <c r="C199" s="135">
        <v>13.87</v>
      </c>
      <c r="D199" s="137">
        <v>71.5</v>
      </c>
      <c r="E199" s="135">
        <v>55.23</v>
      </c>
      <c r="F199" s="135">
        <v>33.340000000000003</v>
      </c>
      <c r="G199" s="135">
        <v>13.3</v>
      </c>
      <c r="H199" s="123"/>
      <c r="I199" s="135">
        <v>9.6199999999999992</v>
      </c>
      <c r="J199" s="135">
        <v>77.010000000000005</v>
      </c>
      <c r="K199" s="135">
        <v>59.87</v>
      </c>
      <c r="L199" s="135">
        <v>30.37</v>
      </c>
      <c r="M199" s="137">
        <v>15.16</v>
      </c>
      <c r="N199" s="123"/>
    </row>
    <row r="200" spans="1:14" s="1" customFormat="1" x14ac:dyDescent="0.25">
      <c r="A200" s="14"/>
      <c r="B200" s="121">
        <v>2013</v>
      </c>
      <c r="C200" s="135">
        <v>14.39</v>
      </c>
      <c r="D200" s="137">
        <v>74.8</v>
      </c>
      <c r="E200" s="135">
        <v>58.07</v>
      </c>
      <c r="F200" s="135">
        <v>35.69</v>
      </c>
      <c r="G200" s="137">
        <v>13.11</v>
      </c>
      <c r="H200" s="123"/>
      <c r="I200" s="135">
        <v>12.78</v>
      </c>
      <c r="J200" s="137">
        <v>79.069999999999993</v>
      </c>
      <c r="K200" s="135">
        <v>61.4</v>
      </c>
      <c r="L200" s="135">
        <v>36.590000000000003</v>
      </c>
      <c r="M200" s="137">
        <v>13.84</v>
      </c>
      <c r="N200" s="123"/>
    </row>
    <row r="201" spans="1:14" s="1" customFormat="1" x14ac:dyDescent="0.25">
      <c r="A201" s="14"/>
      <c r="B201" s="121">
        <v>2012</v>
      </c>
      <c r="C201" s="135">
        <v>10.28</v>
      </c>
      <c r="D201" s="137">
        <v>71.349999999999994</v>
      </c>
      <c r="E201" s="135">
        <v>54.84</v>
      </c>
      <c r="F201" s="135">
        <v>33.19</v>
      </c>
      <c r="G201" s="137">
        <v>16.71</v>
      </c>
      <c r="H201" s="123"/>
      <c r="I201" s="135">
        <v>7.54</v>
      </c>
      <c r="J201" s="137">
        <v>77.23</v>
      </c>
      <c r="K201" s="135">
        <v>57.67</v>
      </c>
      <c r="L201" s="135">
        <v>31.68</v>
      </c>
      <c r="M201" s="137">
        <v>18.05</v>
      </c>
      <c r="N201" s="123"/>
    </row>
    <row r="202" spans="1:14" s="1" customFormat="1" x14ac:dyDescent="0.25">
      <c r="A202" s="14"/>
      <c r="B202" s="121">
        <v>2011</v>
      </c>
      <c r="C202" s="135">
        <v>10.79</v>
      </c>
      <c r="D202" s="137">
        <v>71.569999999999993</v>
      </c>
      <c r="E202" s="135">
        <v>53.37</v>
      </c>
      <c r="F202" s="135">
        <v>30.92</v>
      </c>
      <c r="G202" s="137">
        <v>15.85</v>
      </c>
      <c r="H202" s="123"/>
      <c r="I202" s="135">
        <v>9.1</v>
      </c>
      <c r="J202" s="137">
        <v>73.53</v>
      </c>
      <c r="K202" s="135">
        <v>56.71</v>
      </c>
      <c r="L202" s="135">
        <v>29.49</v>
      </c>
      <c r="M202" s="137">
        <v>14.08</v>
      </c>
      <c r="N202" s="123"/>
    </row>
    <row r="203" spans="1:14" s="1" customFormat="1" x14ac:dyDescent="0.25">
      <c r="A203" s="14"/>
      <c r="B203" s="121">
        <v>2010</v>
      </c>
      <c r="C203" s="135">
        <v>7.8</v>
      </c>
      <c r="D203" s="137">
        <v>71</v>
      </c>
      <c r="E203" s="135">
        <v>51.73</v>
      </c>
      <c r="F203" s="135">
        <v>28.19</v>
      </c>
      <c r="G203" s="137">
        <v>14.4</v>
      </c>
      <c r="H203" s="123"/>
      <c r="I203" s="135">
        <v>11.08</v>
      </c>
      <c r="J203" s="137">
        <v>80.03</v>
      </c>
      <c r="K203" s="135">
        <v>62.33</v>
      </c>
      <c r="L203" s="135">
        <v>34.799999999999997</v>
      </c>
      <c r="M203" s="137">
        <v>11.83</v>
      </c>
      <c r="N203" s="123"/>
    </row>
    <row r="204" spans="1:14" s="1" customFormat="1" x14ac:dyDescent="0.25">
      <c r="A204" s="14"/>
      <c r="B204" s="121">
        <v>2009</v>
      </c>
      <c r="C204" s="135">
        <v>8.1</v>
      </c>
      <c r="D204" s="137">
        <v>69.900000000000006</v>
      </c>
      <c r="E204" s="135">
        <v>51.82</v>
      </c>
      <c r="F204" s="137">
        <v>25.86</v>
      </c>
      <c r="G204" s="137">
        <v>16.62</v>
      </c>
      <c r="H204" s="123"/>
      <c r="I204" s="135">
        <v>9.16</v>
      </c>
      <c r="J204" s="137">
        <v>75.930000000000007</v>
      </c>
      <c r="K204" s="135">
        <v>59.29</v>
      </c>
      <c r="L204" s="137">
        <v>27.96</v>
      </c>
      <c r="M204" s="137">
        <v>16.34</v>
      </c>
      <c r="N204" s="123"/>
    </row>
    <row r="205" spans="1:14" s="1" customFormat="1" x14ac:dyDescent="0.25">
      <c r="A205" s="14"/>
      <c r="B205" s="121">
        <v>2008</v>
      </c>
      <c r="C205" s="135">
        <v>10.14</v>
      </c>
      <c r="D205" s="137">
        <v>72.040000000000006</v>
      </c>
      <c r="E205" s="135">
        <v>45.8</v>
      </c>
      <c r="F205" s="137">
        <v>21.67</v>
      </c>
      <c r="G205" s="137">
        <v>14.92</v>
      </c>
      <c r="H205" s="123"/>
      <c r="I205" s="135">
        <v>10.16</v>
      </c>
      <c r="J205" s="137">
        <v>69.95</v>
      </c>
      <c r="K205" s="135">
        <v>52.2</v>
      </c>
      <c r="L205" s="137">
        <v>27.77</v>
      </c>
      <c r="M205" s="137">
        <v>12.54</v>
      </c>
      <c r="N205" s="123"/>
    </row>
    <row r="206" spans="1:14" s="1" customFormat="1" x14ac:dyDescent="0.25">
      <c r="A206" s="14"/>
      <c r="B206" s="115" t="s">
        <v>44</v>
      </c>
      <c r="C206" s="115"/>
      <c r="D206" s="115"/>
      <c r="E206" s="115"/>
      <c r="F206" s="115"/>
      <c r="G206" s="115"/>
      <c r="H206" s="115"/>
      <c r="I206" s="115"/>
      <c r="J206" s="115"/>
      <c r="K206" s="115"/>
      <c r="L206" s="115"/>
      <c r="M206" s="115"/>
      <c r="N206" s="115"/>
    </row>
    <row r="207" spans="1:14" s="1" customFormat="1" x14ac:dyDescent="0.25">
      <c r="A207" s="14"/>
      <c r="B207" s="118">
        <v>2022</v>
      </c>
      <c r="C207" s="133">
        <v>4.96</v>
      </c>
      <c r="D207" s="138"/>
      <c r="E207" s="138"/>
      <c r="F207" s="138"/>
      <c r="G207" s="133">
        <v>3.89</v>
      </c>
      <c r="H207" s="120" t="s">
        <v>301</v>
      </c>
      <c r="I207" s="133">
        <v>5.23</v>
      </c>
      <c r="J207" s="138"/>
      <c r="K207" s="138"/>
      <c r="L207" s="138"/>
      <c r="M207" s="134" t="s">
        <v>159</v>
      </c>
      <c r="N207" s="120"/>
    </row>
    <row r="208" spans="1:14" s="1" customFormat="1" x14ac:dyDescent="0.25">
      <c r="A208" s="14"/>
      <c r="B208" s="121">
        <v>2021</v>
      </c>
      <c r="C208" s="135">
        <v>5.52</v>
      </c>
      <c r="D208" s="135">
        <v>92.3</v>
      </c>
      <c r="E208" s="139"/>
      <c r="F208" s="139"/>
      <c r="G208" s="135">
        <v>4.57</v>
      </c>
      <c r="H208" s="123" t="s">
        <v>300</v>
      </c>
      <c r="I208" s="135">
        <v>5.51</v>
      </c>
      <c r="J208" s="135">
        <v>92.2</v>
      </c>
      <c r="K208" s="139"/>
      <c r="L208" s="139"/>
      <c r="M208" s="135">
        <v>4.71</v>
      </c>
      <c r="N208" s="123" t="s">
        <v>300</v>
      </c>
    </row>
    <row r="209" spans="1:14" s="1" customFormat="1" ht="15.75" x14ac:dyDescent="0.25">
      <c r="A209" s="17"/>
      <c r="B209" s="121">
        <v>2020</v>
      </c>
      <c r="C209" s="135">
        <v>5.23</v>
      </c>
      <c r="D209" s="135">
        <v>92.29</v>
      </c>
      <c r="E209" s="135">
        <v>83.72</v>
      </c>
      <c r="F209" s="139"/>
      <c r="G209" s="135">
        <v>3.93</v>
      </c>
      <c r="H209" s="123"/>
      <c r="I209" s="135">
        <v>5.01</v>
      </c>
      <c r="J209" s="135">
        <v>92.09</v>
      </c>
      <c r="K209" s="135">
        <v>82.63</v>
      </c>
      <c r="L209" s="139"/>
      <c r="M209" s="135">
        <v>4.3600000000000003</v>
      </c>
      <c r="N209" s="136"/>
    </row>
    <row r="210" spans="1:14" s="1" customFormat="1" x14ac:dyDescent="0.25">
      <c r="A210" s="14"/>
      <c r="B210" s="121">
        <v>2019</v>
      </c>
      <c r="C210" s="135">
        <v>6.41</v>
      </c>
      <c r="D210" s="135">
        <v>91.3</v>
      </c>
      <c r="E210" s="135">
        <v>83.44</v>
      </c>
      <c r="F210" s="139"/>
      <c r="G210" s="135">
        <v>4.99</v>
      </c>
      <c r="H210" s="123"/>
      <c r="I210" s="135">
        <v>6.48</v>
      </c>
      <c r="J210" s="135">
        <v>90</v>
      </c>
      <c r="K210" s="135">
        <v>81.16</v>
      </c>
      <c r="L210" s="139"/>
      <c r="M210" s="135">
        <v>5.64</v>
      </c>
      <c r="N210" s="136"/>
    </row>
    <row r="211" spans="1:14" s="1" customFormat="1" x14ac:dyDescent="0.25">
      <c r="A211" s="14"/>
      <c r="B211" s="121">
        <v>2018</v>
      </c>
      <c r="C211" s="135">
        <v>6.18</v>
      </c>
      <c r="D211" s="135">
        <v>91.05</v>
      </c>
      <c r="E211" s="135">
        <v>81.739999999999995</v>
      </c>
      <c r="F211" s="139"/>
      <c r="G211" s="135">
        <v>4.91</v>
      </c>
      <c r="H211" s="123"/>
      <c r="I211" s="135">
        <v>5.82</v>
      </c>
      <c r="J211" s="135">
        <v>92.42</v>
      </c>
      <c r="K211" s="135">
        <v>81.36</v>
      </c>
      <c r="L211" s="139"/>
      <c r="M211" s="135">
        <v>4.8600000000000003</v>
      </c>
      <c r="N211" s="123"/>
    </row>
    <row r="212" spans="1:14" s="1" customFormat="1" x14ac:dyDescent="0.25">
      <c r="A212" s="14"/>
      <c r="B212" s="121">
        <v>2017</v>
      </c>
      <c r="C212" s="135">
        <v>6.05</v>
      </c>
      <c r="D212" s="135">
        <v>91.78</v>
      </c>
      <c r="E212" s="135">
        <v>81.89</v>
      </c>
      <c r="F212" s="135">
        <v>63.73</v>
      </c>
      <c r="G212" s="135">
        <v>4.5599999999999996</v>
      </c>
      <c r="H212" s="123"/>
      <c r="I212" s="135">
        <v>6.02</v>
      </c>
      <c r="J212" s="135">
        <v>92.84</v>
      </c>
      <c r="K212" s="135">
        <v>82.78</v>
      </c>
      <c r="L212" s="135">
        <v>62.83</v>
      </c>
      <c r="M212" s="137">
        <v>4.6500000000000004</v>
      </c>
      <c r="N212" s="136"/>
    </row>
    <row r="213" spans="1:14" s="1" customFormat="1" x14ac:dyDescent="0.25">
      <c r="A213" s="14"/>
      <c r="B213" s="121">
        <v>2016</v>
      </c>
      <c r="C213" s="135">
        <v>6.21</v>
      </c>
      <c r="D213" s="135">
        <v>91.77</v>
      </c>
      <c r="E213" s="135">
        <v>83.66</v>
      </c>
      <c r="F213" s="135">
        <v>66.38</v>
      </c>
      <c r="G213" s="135">
        <v>5.0599999999999996</v>
      </c>
      <c r="H213" s="123"/>
      <c r="I213" s="135">
        <v>6.16</v>
      </c>
      <c r="J213" s="135">
        <v>92.18</v>
      </c>
      <c r="K213" s="135">
        <v>82.19</v>
      </c>
      <c r="L213" s="135">
        <v>64.37</v>
      </c>
      <c r="M213" s="137">
        <v>5.0999999999999996</v>
      </c>
      <c r="N213" s="136"/>
    </row>
    <row r="214" spans="1:14" s="1" customFormat="1" x14ac:dyDescent="0.25">
      <c r="A214" s="14"/>
      <c r="B214" s="121">
        <v>2015</v>
      </c>
      <c r="C214" s="135">
        <v>6.92</v>
      </c>
      <c r="D214" s="135">
        <v>92.12</v>
      </c>
      <c r="E214" s="135">
        <v>82.05</v>
      </c>
      <c r="F214" s="135">
        <v>64.650000000000006</v>
      </c>
      <c r="G214" s="135">
        <v>5.36</v>
      </c>
      <c r="H214" s="123"/>
      <c r="I214" s="135">
        <v>6.91</v>
      </c>
      <c r="J214" s="135">
        <v>92.57</v>
      </c>
      <c r="K214" s="135">
        <v>83.01</v>
      </c>
      <c r="L214" s="135">
        <v>63.01</v>
      </c>
      <c r="M214" s="137">
        <v>5.41</v>
      </c>
      <c r="N214" s="123"/>
    </row>
    <row r="215" spans="1:14" s="1" customFormat="1" x14ac:dyDescent="0.25">
      <c r="A215" s="14"/>
      <c r="B215" s="121">
        <v>2014</v>
      </c>
      <c r="C215" s="135">
        <v>6.99</v>
      </c>
      <c r="D215" s="137">
        <v>92.29</v>
      </c>
      <c r="E215" s="135">
        <v>83.3</v>
      </c>
      <c r="F215" s="135">
        <v>64.28</v>
      </c>
      <c r="G215" s="135">
        <v>5.62</v>
      </c>
      <c r="H215" s="123"/>
      <c r="I215" s="135">
        <v>7.26</v>
      </c>
      <c r="J215" s="135">
        <v>92.03</v>
      </c>
      <c r="K215" s="135">
        <v>82.67</v>
      </c>
      <c r="L215" s="135">
        <v>62.98</v>
      </c>
      <c r="M215" s="137">
        <v>5.79</v>
      </c>
      <c r="N215" s="123"/>
    </row>
    <row r="216" spans="1:14" s="1" customFormat="1" x14ac:dyDescent="0.25">
      <c r="A216" s="14"/>
      <c r="B216" s="121">
        <v>2013</v>
      </c>
      <c r="C216" s="135">
        <v>6.94</v>
      </c>
      <c r="D216" s="137">
        <v>93.25</v>
      </c>
      <c r="E216" s="135">
        <v>84.94</v>
      </c>
      <c r="F216" s="135">
        <v>65.89</v>
      </c>
      <c r="G216" s="137">
        <v>5.79</v>
      </c>
      <c r="H216" s="123"/>
      <c r="I216" s="135">
        <v>7.03</v>
      </c>
      <c r="J216" s="137">
        <v>93.74</v>
      </c>
      <c r="K216" s="135">
        <v>84.21</v>
      </c>
      <c r="L216" s="135">
        <v>64.349999999999994</v>
      </c>
      <c r="M216" s="137">
        <v>6.2</v>
      </c>
      <c r="N216" s="123"/>
    </row>
    <row r="217" spans="1:14" s="1" customFormat="1" x14ac:dyDescent="0.25">
      <c r="A217" s="14"/>
      <c r="B217" s="121">
        <v>2012</v>
      </c>
      <c r="C217" s="135">
        <v>5.74</v>
      </c>
      <c r="D217" s="137">
        <v>91.61</v>
      </c>
      <c r="E217" s="135">
        <v>82.1</v>
      </c>
      <c r="F217" s="135">
        <v>62.55</v>
      </c>
      <c r="G217" s="137">
        <v>7.07</v>
      </c>
      <c r="H217" s="123"/>
      <c r="I217" s="135">
        <v>5.75</v>
      </c>
      <c r="J217" s="137">
        <v>91.94</v>
      </c>
      <c r="K217" s="135">
        <v>81.010000000000005</v>
      </c>
      <c r="L217" s="135">
        <v>59.57</v>
      </c>
      <c r="M217" s="137">
        <v>7.5</v>
      </c>
      <c r="N217" s="123"/>
    </row>
    <row r="218" spans="1:14" s="1" customFormat="1" x14ac:dyDescent="0.25">
      <c r="A218" s="14"/>
      <c r="B218" s="121">
        <v>2011</v>
      </c>
      <c r="C218" s="135">
        <v>6.01</v>
      </c>
      <c r="D218" s="137">
        <v>92.05</v>
      </c>
      <c r="E218" s="135">
        <v>81.08</v>
      </c>
      <c r="F218" s="135">
        <v>60.4</v>
      </c>
      <c r="G218" s="137">
        <v>8.02</v>
      </c>
      <c r="H218" s="123"/>
      <c r="I218" s="135">
        <v>5.78</v>
      </c>
      <c r="J218" s="137">
        <v>92</v>
      </c>
      <c r="K218" s="135">
        <v>79.790000000000006</v>
      </c>
      <c r="L218" s="135">
        <v>58.43</v>
      </c>
      <c r="M218" s="137">
        <v>8.8000000000000007</v>
      </c>
      <c r="N218" s="123"/>
    </row>
    <row r="219" spans="1:14" s="1" customFormat="1" x14ac:dyDescent="0.25">
      <c r="A219" s="14"/>
      <c r="B219" s="121">
        <v>2010</v>
      </c>
      <c r="C219" s="135">
        <v>4.79</v>
      </c>
      <c r="D219" s="137">
        <v>93.55</v>
      </c>
      <c r="E219" s="135">
        <v>83.8</v>
      </c>
      <c r="F219" s="135">
        <v>62.15</v>
      </c>
      <c r="G219" s="137">
        <v>7.17</v>
      </c>
      <c r="H219" s="123"/>
      <c r="I219" s="135">
        <v>5.1100000000000003</v>
      </c>
      <c r="J219" s="137">
        <v>91.49</v>
      </c>
      <c r="K219" s="135">
        <v>79.12</v>
      </c>
      <c r="L219" s="135">
        <v>56.91</v>
      </c>
      <c r="M219" s="137">
        <v>7.95</v>
      </c>
      <c r="N219" s="123"/>
    </row>
    <row r="220" spans="1:14" s="1" customFormat="1" x14ac:dyDescent="0.25">
      <c r="A220" s="14"/>
      <c r="B220" s="121">
        <v>2009</v>
      </c>
      <c r="C220" s="135">
        <v>5.13</v>
      </c>
      <c r="D220" s="137">
        <v>89.86</v>
      </c>
      <c r="E220" s="135">
        <v>80.3</v>
      </c>
      <c r="F220" s="137">
        <v>56.17</v>
      </c>
      <c r="G220" s="137">
        <v>7.85</v>
      </c>
      <c r="H220" s="123"/>
      <c r="I220" s="135">
        <v>5.13</v>
      </c>
      <c r="J220" s="137">
        <v>90.01</v>
      </c>
      <c r="K220" s="135">
        <v>79.81</v>
      </c>
      <c r="L220" s="137">
        <v>54.22</v>
      </c>
      <c r="M220" s="137">
        <v>7.88</v>
      </c>
      <c r="N220" s="123"/>
    </row>
    <row r="221" spans="1:14" s="1" customFormat="1" x14ac:dyDescent="0.25">
      <c r="A221" s="14"/>
      <c r="B221" s="121">
        <v>2008</v>
      </c>
      <c r="C221" s="135">
        <v>5.77</v>
      </c>
      <c r="D221" s="137">
        <v>90.66</v>
      </c>
      <c r="E221" s="135">
        <v>80.209999999999994</v>
      </c>
      <c r="F221" s="137">
        <v>55.19</v>
      </c>
      <c r="G221" s="137">
        <v>7.64</v>
      </c>
      <c r="H221" s="123"/>
      <c r="I221" s="135">
        <v>5.88</v>
      </c>
      <c r="J221" s="137">
        <v>90.61</v>
      </c>
      <c r="K221" s="135">
        <v>78.92</v>
      </c>
      <c r="L221" s="137">
        <v>52.51</v>
      </c>
      <c r="M221" s="137">
        <v>8</v>
      </c>
      <c r="N221" s="123"/>
    </row>
    <row r="222" spans="1:14" s="1" customFormat="1" x14ac:dyDescent="0.25">
      <c r="A222" s="14"/>
      <c r="B222" s="157" t="s">
        <v>30</v>
      </c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</row>
    <row r="223" spans="1:14" s="1" customFormat="1" x14ac:dyDescent="0.25">
      <c r="A223" s="14"/>
      <c r="B223" s="115" t="s">
        <v>45</v>
      </c>
      <c r="C223" s="115"/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5"/>
    </row>
    <row r="224" spans="1:14" s="1" customFormat="1" x14ac:dyDescent="0.25">
      <c r="A224" s="14"/>
      <c r="B224" s="118">
        <v>2022</v>
      </c>
      <c r="C224" s="133">
        <v>7.25</v>
      </c>
      <c r="D224" s="138"/>
      <c r="E224" s="138"/>
      <c r="F224" s="138"/>
      <c r="G224" s="133">
        <v>6.09</v>
      </c>
      <c r="H224" s="120" t="s">
        <v>301</v>
      </c>
      <c r="I224" s="133">
        <v>5.01</v>
      </c>
      <c r="J224" s="138"/>
      <c r="K224" s="138"/>
      <c r="L224" s="138"/>
      <c r="M224" s="134" t="s">
        <v>159</v>
      </c>
      <c r="N224" s="120"/>
    </row>
    <row r="225" spans="1:14" s="1" customFormat="1" x14ac:dyDescent="0.25">
      <c r="A225" s="14"/>
      <c r="B225" s="121">
        <v>2021</v>
      </c>
      <c r="C225" s="135">
        <v>7.35</v>
      </c>
      <c r="D225" s="135">
        <v>86.38</v>
      </c>
      <c r="E225" s="139"/>
      <c r="F225" s="139"/>
      <c r="G225" s="135">
        <v>6.28</v>
      </c>
      <c r="H225" s="123" t="s">
        <v>300</v>
      </c>
      <c r="I225" s="135">
        <v>5.36</v>
      </c>
      <c r="J225" s="135">
        <v>92.33</v>
      </c>
      <c r="K225" s="139"/>
      <c r="L225" s="139"/>
      <c r="M225" s="135">
        <v>4.9800000000000004</v>
      </c>
      <c r="N225" s="123" t="s">
        <v>300</v>
      </c>
    </row>
    <row r="226" spans="1:14" s="1" customFormat="1" x14ac:dyDescent="0.25">
      <c r="A226" s="14"/>
      <c r="B226" s="115" t="s">
        <v>46</v>
      </c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</row>
    <row r="227" spans="1:14" s="1" customFormat="1" x14ac:dyDescent="0.25">
      <c r="A227" s="14"/>
      <c r="B227" s="118">
        <v>2022</v>
      </c>
      <c r="C227" s="133">
        <v>6.94</v>
      </c>
      <c r="D227" s="138"/>
      <c r="E227" s="138"/>
      <c r="F227" s="138"/>
      <c r="G227" s="133">
        <v>6.34</v>
      </c>
      <c r="H227" s="120" t="s">
        <v>301</v>
      </c>
      <c r="I227" s="133">
        <v>4.57</v>
      </c>
      <c r="J227" s="138"/>
      <c r="K227" s="138"/>
      <c r="L227" s="138"/>
      <c r="M227" s="134" t="s">
        <v>159</v>
      </c>
      <c r="N227" s="120"/>
    </row>
    <row r="228" spans="1:14" s="1" customFormat="1" x14ac:dyDescent="0.25">
      <c r="A228" s="14"/>
      <c r="B228" s="121">
        <v>2021</v>
      </c>
      <c r="C228" s="135">
        <v>6.51</v>
      </c>
      <c r="D228" s="135">
        <v>81.33</v>
      </c>
      <c r="E228" s="139"/>
      <c r="F228" s="139"/>
      <c r="G228" s="135">
        <v>6.27</v>
      </c>
      <c r="H228" s="123" t="s">
        <v>300</v>
      </c>
      <c r="I228" s="135">
        <v>4.26</v>
      </c>
      <c r="J228" s="135">
        <v>90.54</v>
      </c>
      <c r="K228" s="139"/>
      <c r="L228" s="139"/>
      <c r="M228" s="135">
        <v>4.9400000000000004</v>
      </c>
      <c r="N228" s="123" t="s">
        <v>300</v>
      </c>
    </row>
    <row r="229" spans="1:14" s="1" customFormat="1" x14ac:dyDescent="0.25">
      <c r="A229" s="14"/>
      <c r="B229" s="115" t="s">
        <v>365</v>
      </c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</row>
    <row r="230" spans="1:14" s="1" customFormat="1" x14ac:dyDescent="0.25">
      <c r="A230" s="14"/>
      <c r="B230" s="118">
        <v>2022</v>
      </c>
      <c r="C230" s="133">
        <v>10.039999999999999</v>
      </c>
      <c r="D230" s="138"/>
      <c r="E230" s="138"/>
      <c r="F230" s="138"/>
      <c r="G230" s="133">
        <v>6.94</v>
      </c>
      <c r="H230" s="120" t="s">
        <v>301</v>
      </c>
      <c r="I230" s="133">
        <v>6.44</v>
      </c>
      <c r="J230" s="138"/>
      <c r="K230" s="138"/>
      <c r="L230" s="138"/>
      <c r="M230" s="134" t="s">
        <v>159</v>
      </c>
      <c r="N230" s="120"/>
    </row>
    <row r="231" spans="1:14" s="1" customFormat="1" x14ac:dyDescent="0.25">
      <c r="A231" s="14"/>
      <c r="B231" s="121">
        <v>2021</v>
      </c>
      <c r="C231" s="135">
        <v>9.73</v>
      </c>
      <c r="D231" s="135">
        <v>81.069999999999993</v>
      </c>
      <c r="E231" s="139"/>
      <c r="F231" s="139"/>
      <c r="G231" s="135">
        <v>8.35</v>
      </c>
      <c r="H231" s="123" t="s">
        <v>300</v>
      </c>
      <c r="I231" s="135">
        <v>6.64</v>
      </c>
      <c r="J231" s="135">
        <v>86.97</v>
      </c>
      <c r="K231" s="139"/>
      <c r="L231" s="139"/>
      <c r="M231" s="135">
        <v>7.08</v>
      </c>
      <c r="N231" s="123" t="s">
        <v>300</v>
      </c>
    </row>
    <row r="232" spans="1:14" s="1" customFormat="1" x14ac:dyDescent="0.25">
      <c r="A232" s="14"/>
      <c r="B232" s="115" t="s">
        <v>364</v>
      </c>
      <c r="C232" s="115"/>
      <c r="D232" s="115"/>
      <c r="E232" s="115"/>
      <c r="F232" s="115"/>
      <c r="G232" s="115"/>
      <c r="H232" s="115"/>
      <c r="I232" s="115"/>
      <c r="J232" s="115"/>
      <c r="K232" s="115"/>
      <c r="L232" s="115"/>
      <c r="M232" s="115"/>
      <c r="N232" s="115"/>
    </row>
    <row r="233" spans="1:14" s="1" customFormat="1" x14ac:dyDescent="0.25">
      <c r="A233" s="14"/>
      <c r="B233" s="118">
        <v>2022</v>
      </c>
      <c r="C233" s="133">
        <v>10.039999999999999</v>
      </c>
      <c r="D233" s="138"/>
      <c r="E233" s="138"/>
      <c r="F233" s="138"/>
      <c r="G233" s="133">
        <v>6.94</v>
      </c>
      <c r="H233" s="120" t="s">
        <v>301</v>
      </c>
      <c r="I233" s="133">
        <v>6.44</v>
      </c>
      <c r="J233" s="138"/>
      <c r="K233" s="138"/>
      <c r="L233" s="138"/>
      <c r="M233" s="134" t="s">
        <v>159</v>
      </c>
      <c r="N233" s="120"/>
    </row>
    <row r="234" spans="1:14" s="1" customFormat="1" x14ac:dyDescent="0.25">
      <c r="A234" s="14"/>
      <c r="B234" s="121">
        <v>2021</v>
      </c>
      <c r="C234" s="135">
        <v>9.73</v>
      </c>
      <c r="D234" s="135">
        <v>81.069999999999993</v>
      </c>
      <c r="E234" s="139"/>
      <c r="F234" s="139"/>
      <c r="G234" s="135">
        <v>8.35</v>
      </c>
      <c r="H234" s="123" t="s">
        <v>300</v>
      </c>
      <c r="I234" s="135">
        <v>6.64</v>
      </c>
      <c r="J234" s="135">
        <v>86.97</v>
      </c>
      <c r="K234" s="139"/>
      <c r="L234" s="139"/>
      <c r="M234" s="135">
        <v>7.08</v>
      </c>
      <c r="N234" s="123" t="s">
        <v>300</v>
      </c>
    </row>
    <row r="235" spans="1:14" s="1" customFormat="1" x14ac:dyDescent="0.25">
      <c r="A235" s="14"/>
      <c r="B235" s="115" t="s">
        <v>363</v>
      </c>
      <c r="C235" s="115"/>
      <c r="D235" s="115"/>
      <c r="E235" s="115"/>
      <c r="F235" s="115"/>
      <c r="G235" s="115"/>
      <c r="H235" s="115"/>
      <c r="I235" s="115"/>
      <c r="J235" s="115"/>
      <c r="K235" s="115"/>
      <c r="L235" s="115"/>
      <c r="M235" s="115"/>
      <c r="N235" s="115"/>
    </row>
    <row r="236" spans="1:14" s="1" customFormat="1" x14ac:dyDescent="0.25">
      <c r="A236" s="14"/>
      <c r="B236" s="118">
        <v>2022</v>
      </c>
      <c r="C236" s="133">
        <v>13.08</v>
      </c>
      <c r="D236" s="138"/>
      <c r="E236" s="138"/>
      <c r="F236" s="138"/>
      <c r="G236" s="133">
        <v>8.32</v>
      </c>
      <c r="H236" s="120" t="s">
        <v>301</v>
      </c>
      <c r="I236" s="133">
        <v>8.75</v>
      </c>
      <c r="J236" s="138"/>
      <c r="K236" s="138"/>
      <c r="L236" s="138"/>
      <c r="M236" s="134" t="s">
        <v>159</v>
      </c>
      <c r="N236" s="120"/>
    </row>
    <row r="237" spans="1:14" s="1" customFormat="1" x14ac:dyDescent="0.25">
      <c r="A237" s="14"/>
      <c r="B237" s="121">
        <v>2021</v>
      </c>
      <c r="C237" s="135">
        <v>9.9600000000000009</v>
      </c>
      <c r="D237" s="135">
        <v>83.59</v>
      </c>
      <c r="E237" s="139"/>
      <c r="F237" s="139"/>
      <c r="G237" s="135">
        <v>9.1</v>
      </c>
      <c r="H237" s="123" t="s">
        <v>300</v>
      </c>
      <c r="I237" s="135">
        <v>6.52</v>
      </c>
      <c r="J237" s="135">
        <v>86</v>
      </c>
      <c r="K237" s="139"/>
      <c r="L237" s="139"/>
      <c r="M237" s="135">
        <v>7.17</v>
      </c>
      <c r="N237" s="123" t="s">
        <v>300</v>
      </c>
    </row>
    <row r="238" spans="1:14" s="1" customFormat="1" x14ac:dyDescent="0.25">
      <c r="A238" s="14"/>
      <c r="B238" s="115" t="s">
        <v>47</v>
      </c>
      <c r="C238" s="115"/>
      <c r="D238" s="115"/>
      <c r="E238" s="115"/>
      <c r="F238" s="115"/>
      <c r="G238" s="115"/>
      <c r="H238" s="115"/>
      <c r="I238" s="115"/>
      <c r="J238" s="115"/>
      <c r="K238" s="115"/>
      <c r="L238" s="115"/>
      <c r="M238" s="115"/>
      <c r="N238" s="115"/>
    </row>
    <row r="239" spans="1:14" s="1" customFormat="1" x14ac:dyDescent="0.25">
      <c r="A239" s="14"/>
      <c r="B239" s="118">
        <v>2022</v>
      </c>
      <c r="C239" s="133">
        <v>7.27</v>
      </c>
      <c r="D239" s="138"/>
      <c r="E239" s="138"/>
      <c r="F239" s="138"/>
      <c r="G239" s="133">
        <v>6.51</v>
      </c>
      <c r="H239" s="120" t="s">
        <v>301</v>
      </c>
      <c r="I239" s="133">
        <v>5.86</v>
      </c>
      <c r="J239" s="138"/>
      <c r="K239" s="138"/>
      <c r="L239" s="138"/>
      <c r="M239" s="134" t="s">
        <v>159</v>
      </c>
      <c r="N239" s="120"/>
    </row>
    <row r="240" spans="1:14" s="1" customFormat="1" x14ac:dyDescent="0.25">
      <c r="A240" s="14"/>
      <c r="B240" s="121">
        <v>2021</v>
      </c>
      <c r="C240" s="135">
        <v>7.4</v>
      </c>
      <c r="D240" s="135">
        <v>86.34</v>
      </c>
      <c r="E240" s="139"/>
      <c r="F240" s="139"/>
      <c r="G240" s="135">
        <v>7.4</v>
      </c>
      <c r="H240" s="123" t="s">
        <v>300</v>
      </c>
      <c r="I240" s="135">
        <v>5.82</v>
      </c>
      <c r="J240" s="135">
        <v>89.47</v>
      </c>
      <c r="K240" s="139"/>
      <c r="L240" s="139"/>
      <c r="M240" s="135">
        <v>5.82</v>
      </c>
      <c r="N240" s="123" t="s">
        <v>300</v>
      </c>
    </row>
    <row r="241" spans="1:14" s="1" customFormat="1" x14ac:dyDescent="0.25">
      <c r="A241" s="14"/>
      <c r="B241" s="115" t="s">
        <v>48</v>
      </c>
      <c r="C241" s="115"/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5"/>
    </row>
    <row r="242" spans="1:14" s="1" customFormat="1" x14ac:dyDescent="0.25">
      <c r="A242" s="14"/>
      <c r="B242" s="118">
        <v>2022</v>
      </c>
      <c r="C242" s="133">
        <v>13.08</v>
      </c>
      <c r="D242" s="138"/>
      <c r="E242" s="138"/>
      <c r="F242" s="138"/>
      <c r="G242" s="133">
        <v>8.32</v>
      </c>
      <c r="H242" s="120" t="s">
        <v>301</v>
      </c>
      <c r="I242" s="133">
        <v>8.75</v>
      </c>
      <c r="J242" s="138"/>
      <c r="K242" s="138"/>
      <c r="L242" s="138"/>
      <c r="M242" s="134" t="s">
        <v>159</v>
      </c>
      <c r="N242" s="120"/>
    </row>
    <row r="243" spans="1:14" s="1" customFormat="1" x14ac:dyDescent="0.25">
      <c r="A243" s="14"/>
      <c r="B243" s="121">
        <v>2021</v>
      </c>
      <c r="C243" s="135">
        <v>9.9600000000000009</v>
      </c>
      <c r="D243" s="135">
        <v>83.59</v>
      </c>
      <c r="E243" s="139"/>
      <c r="F243" s="139"/>
      <c r="G243" s="135">
        <v>9.1</v>
      </c>
      <c r="H243" s="123" t="s">
        <v>300</v>
      </c>
      <c r="I243" s="135">
        <v>6.52</v>
      </c>
      <c r="J243" s="135">
        <v>86</v>
      </c>
      <c r="K243" s="139"/>
      <c r="L243" s="139"/>
      <c r="M243" s="135">
        <v>7.17</v>
      </c>
      <c r="N243" s="123" t="s">
        <v>300</v>
      </c>
    </row>
    <row r="244" spans="1:14" s="1" customFormat="1" x14ac:dyDescent="0.25">
      <c r="A244" s="14"/>
      <c r="B244" s="115" t="s">
        <v>391</v>
      </c>
      <c r="C244" s="115"/>
      <c r="D244" s="115"/>
      <c r="E244" s="115"/>
      <c r="F244" s="115"/>
      <c r="G244" s="115"/>
      <c r="H244" s="115"/>
      <c r="I244" s="115"/>
      <c r="J244" s="115"/>
      <c r="K244" s="115"/>
      <c r="L244" s="115"/>
      <c r="M244" s="115"/>
      <c r="N244" s="115"/>
    </row>
    <row r="245" spans="1:14" s="1" customFormat="1" x14ac:dyDescent="0.25">
      <c r="A245" s="14"/>
      <c r="B245" s="118">
        <v>2022</v>
      </c>
      <c r="C245" s="133">
        <v>12.59</v>
      </c>
      <c r="D245" s="138"/>
      <c r="E245" s="138"/>
      <c r="F245" s="138"/>
      <c r="G245" s="133">
        <v>7.89</v>
      </c>
      <c r="H245" s="120" t="s">
        <v>301</v>
      </c>
      <c r="I245" s="133">
        <v>6.13</v>
      </c>
      <c r="J245" s="138"/>
      <c r="K245" s="138"/>
      <c r="L245" s="138"/>
      <c r="M245" s="134" t="s">
        <v>159</v>
      </c>
      <c r="N245" s="120"/>
    </row>
    <row r="246" spans="1:14" s="1" customFormat="1" x14ac:dyDescent="0.25">
      <c r="A246" s="14"/>
      <c r="B246" s="121">
        <v>2021</v>
      </c>
      <c r="C246" s="135">
        <v>10.83</v>
      </c>
      <c r="D246" s="135">
        <v>77.39</v>
      </c>
      <c r="E246" s="139"/>
      <c r="F246" s="139"/>
      <c r="G246" s="135">
        <v>9.42</v>
      </c>
      <c r="H246" s="123" t="s">
        <v>300</v>
      </c>
      <c r="I246" s="135">
        <v>6.72</v>
      </c>
      <c r="J246" s="135">
        <v>92.59</v>
      </c>
      <c r="K246" s="139"/>
      <c r="L246" s="139"/>
      <c r="M246" s="135">
        <v>5.72</v>
      </c>
      <c r="N246" s="123" t="s">
        <v>300</v>
      </c>
    </row>
    <row r="247" spans="1:14" s="1" customFormat="1" x14ac:dyDescent="0.25">
      <c r="A247" s="14"/>
      <c r="B247" s="115" t="s">
        <v>409</v>
      </c>
      <c r="C247" s="115"/>
      <c r="D247" s="115"/>
      <c r="E247" s="115"/>
      <c r="F247" s="115"/>
      <c r="G247" s="115"/>
      <c r="H247" s="115"/>
      <c r="I247" s="115"/>
      <c r="J247" s="115"/>
      <c r="K247" s="115"/>
      <c r="L247" s="115"/>
      <c r="M247" s="115"/>
      <c r="N247" s="115"/>
    </row>
    <row r="248" spans="1:14" s="1" customFormat="1" x14ac:dyDescent="0.25">
      <c r="A248" s="14"/>
      <c r="B248" s="118">
        <v>2022</v>
      </c>
      <c r="C248" s="133">
        <v>9.66</v>
      </c>
      <c r="D248" s="138"/>
      <c r="E248" s="138"/>
      <c r="F248" s="138"/>
      <c r="G248" s="133">
        <v>9.66</v>
      </c>
      <c r="H248" s="120" t="s">
        <v>301</v>
      </c>
      <c r="I248" s="133">
        <v>7.24</v>
      </c>
      <c r="J248" s="138"/>
      <c r="K248" s="138"/>
      <c r="L248" s="138"/>
      <c r="M248" s="134" t="s">
        <v>159</v>
      </c>
      <c r="N248" s="120"/>
    </row>
    <row r="249" spans="1:14" s="1" customFormat="1" x14ac:dyDescent="0.25">
      <c r="A249" s="14"/>
      <c r="B249" s="121">
        <v>2021</v>
      </c>
      <c r="C249" s="135">
        <v>9.09</v>
      </c>
      <c r="D249" s="135">
        <v>86.36</v>
      </c>
      <c r="E249" s="139"/>
      <c r="F249" s="139"/>
      <c r="G249" s="135">
        <v>6.47</v>
      </c>
      <c r="H249" s="123" t="s">
        <v>300</v>
      </c>
      <c r="I249" s="135">
        <v>6.94</v>
      </c>
      <c r="J249" s="135">
        <v>86.21</v>
      </c>
      <c r="K249" s="139"/>
      <c r="L249" s="139"/>
      <c r="M249" s="135">
        <v>4.78</v>
      </c>
      <c r="N249" s="123" t="s">
        <v>300</v>
      </c>
    </row>
    <row r="250" spans="1:14" s="1" customFormat="1" x14ac:dyDescent="0.25">
      <c r="A250" s="14"/>
      <c r="B250" s="157" t="s">
        <v>49</v>
      </c>
      <c r="C250" s="114"/>
      <c r="D250" s="114"/>
      <c r="E250" s="114"/>
      <c r="F250" s="114"/>
      <c r="G250" s="114"/>
      <c r="H250" s="114"/>
      <c r="I250" s="114"/>
      <c r="J250" s="114"/>
      <c r="K250" s="114"/>
      <c r="L250" s="114"/>
      <c r="M250" s="114"/>
      <c r="N250" s="114"/>
    </row>
    <row r="251" spans="1:14" s="1" customFormat="1" x14ac:dyDescent="0.25">
      <c r="A251" s="14"/>
      <c r="B251" s="115" t="s">
        <v>202</v>
      </c>
      <c r="C251" s="115"/>
      <c r="D251" s="115"/>
      <c r="E251" s="115"/>
      <c r="F251" s="115"/>
      <c r="G251" s="115"/>
      <c r="H251" s="115"/>
      <c r="I251" s="115"/>
      <c r="J251" s="115"/>
      <c r="K251" s="115"/>
      <c r="L251" s="115"/>
      <c r="M251" s="115"/>
      <c r="N251" s="115"/>
    </row>
    <row r="252" spans="1:14" s="1" customFormat="1" x14ac:dyDescent="0.25">
      <c r="A252" s="14"/>
      <c r="B252" s="118">
        <v>2022</v>
      </c>
      <c r="C252" s="133">
        <v>26.43</v>
      </c>
      <c r="D252" s="138"/>
      <c r="E252" s="138"/>
      <c r="F252" s="138"/>
      <c r="G252" s="133">
        <v>4.5199999999999996</v>
      </c>
      <c r="H252" s="120" t="s">
        <v>301</v>
      </c>
      <c r="I252" s="133">
        <v>14.42</v>
      </c>
      <c r="J252" s="138"/>
      <c r="K252" s="138"/>
      <c r="L252" s="138"/>
      <c r="M252" s="134" t="s">
        <v>159</v>
      </c>
      <c r="N252" s="120"/>
    </row>
    <row r="253" spans="1:14" s="1" customFormat="1" x14ac:dyDescent="0.25">
      <c r="A253" s="14"/>
      <c r="B253" s="121">
        <v>2021</v>
      </c>
      <c r="C253" s="135">
        <v>7.21</v>
      </c>
      <c r="D253" s="135">
        <v>94.99</v>
      </c>
      <c r="E253" s="139"/>
      <c r="F253" s="139"/>
      <c r="G253" s="135">
        <v>4.25</v>
      </c>
      <c r="H253" s="123" t="s">
        <v>300</v>
      </c>
      <c r="I253" s="135">
        <v>10</v>
      </c>
      <c r="J253" s="135">
        <v>90</v>
      </c>
      <c r="K253" s="139"/>
      <c r="L253" s="139"/>
      <c r="M253" s="135">
        <v>7</v>
      </c>
      <c r="N253" s="123" t="s">
        <v>300</v>
      </c>
    </row>
    <row r="254" spans="1:14" s="1" customFormat="1" ht="15.75" x14ac:dyDescent="0.25">
      <c r="A254" s="17"/>
      <c r="B254" s="121">
        <v>2020</v>
      </c>
      <c r="C254" s="135">
        <v>4.2300000000000004</v>
      </c>
      <c r="D254" s="135">
        <v>92.75</v>
      </c>
      <c r="E254" s="135">
        <v>85.51</v>
      </c>
      <c r="F254" s="139"/>
      <c r="G254" s="135">
        <v>10.43</v>
      </c>
      <c r="H254" s="123"/>
      <c r="I254" s="135">
        <v>10.37</v>
      </c>
      <c r="J254" s="135">
        <v>90.32</v>
      </c>
      <c r="K254" s="135">
        <v>80.650000000000006</v>
      </c>
      <c r="L254" s="139"/>
      <c r="M254" s="135">
        <v>9.36</v>
      </c>
      <c r="N254" s="136"/>
    </row>
    <row r="255" spans="1:14" s="1" customFormat="1" x14ac:dyDescent="0.25">
      <c r="A255" s="14"/>
      <c r="B255" s="121">
        <v>2019</v>
      </c>
      <c r="C255" s="135">
        <v>5.71</v>
      </c>
      <c r="D255" s="135">
        <v>97.67</v>
      </c>
      <c r="E255" s="135">
        <v>85.99</v>
      </c>
      <c r="F255" s="139"/>
      <c r="G255" s="135">
        <v>2.93</v>
      </c>
      <c r="H255" s="123"/>
      <c r="I255" s="135">
        <v>11.49</v>
      </c>
      <c r="J255" s="135">
        <v>91.18</v>
      </c>
      <c r="K255" s="135">
        <v>64.709999999999994</v>
      </c>
      <c r="L255" s="139"/>
      <c r="M255" s="135">
        <v>9.1199999999999992</v>
      </c>
      <c r="N255" s="136"/>
    </row>
    <row r="256" spans="1:14" s="1" customFormat="1" x14ac:dyDescent="0.25">
      <c r="A256" s="14"/>
      <c r="B256" s="121">
        <v>2018</v>
      </c>
      <c r="C256" s="135">
        <v>9.32</v>
      </c>
      <c r="D256" s="135">
        <v>93.37</v>
      </c>
      <c r="E256" s="135">
        <v>89.43</v>
      </c>
      <c r="F256" s="139"/>
      <c r="G256" s="135">
        <v>3.02</v>
      </c>
      <c r="H256" s="123"/>
      <c r="I256" s="135">
        <v>7.55</v>
      </c>
      <c r="J256" s="135">
        <v>80.95</v>
      </c>
      <c r="K256" s="135">
        <v>66.67</v>
      </c>
      <c r="L256" s="139"/>
      <c r="M256" s="135">
        <v>5.04</v>
      </c>
      <c r="N256" s="123"/>
    </row>
    <row r="257" spans="1:14" s="1" customFormat="1" x14ac:dyDescent="0.25">
      <c r="A257" s="14"/>
      <c r="B257" s="121">
        <v>2017</v>
      </c>
      <c r="C257" s="135">
        <v>5.42</v>
      </c>
      <c r="D257" s="135">
        <v>87.73</v>
      </c>
      <c r="E257" s="135">
        <v>81.819999999999993</v>
      </c>
      <c r="F257" s="135">
        <v>64.09</v>
      </c>
      <c r="G257" s="135">
        <v>3</v>
      </c>
      <c r="H257" s="123"/>
      <c r="I257" s="135">
        <v>9.09</v>
      </c>
      <c r="J257" s="135">
        <v>96</v>
      </c>
      <c r="K257" s="135">
        <v>92</v>
      </c>
      <c r="L257" s="135">
        <v>52</v>
      </c>
      <c r="M257" s="137">
        <v>6.91</v>
      </c>
      <c r="N257" s="136"/>
    </row>
    <row r="258" spans="1:14" s="1" customFormat="1" x14ac:dyDescent="0.25">
      <c r="A258" s="14"/>
      <c r="B258" s="121">
        <v>2016</v>
      </c>
      <c r="C258" s="135">
        <v>69.37</v>
      </c>
      <c r="D258" s="135">
        <v>95.47</v>
      </c>
      <c r="E258" s="135">
        <v>91.63</v>
      </c>
      <c r="F258" s="135">
        <v>72.739999999999995</v>
      </c>
      <c r="G258" s="135">
        <v>2.11</v>
      </c>
      <c r="H258" s="123"/>
      <c r="I258" s="135">
        <v>8.99</v>
      </c>
      <c r="J258" s="135">
        <v>92</v>
      </c>
      <c r="K258" s="135">
        <v>84</v>
      </c>
      <c r="L258" s="135">
        <v>64</v>
      </c>
      <c r="M258" s="137">
        <v>8.99</v>
      </c>
      <c r="N258" s="136"/>
    </row>
    <row r="259" spans="1:14" s="1" customFormat="1" x14ac:dyDescent="0.25">
      <c r="A259" s="14"/>
      <c r="B259" s="121">
        <v>2015</v>
      </c>
      <c r="C259" s="135">
        <v>25.48</v>
      </c>
      <c r="D259" s="135">
        <v>87.66</v>
      </c>
      <c r="E259" s="135">
        <v>82.14</v>
      </c>
      <c r="F259" s="135">
        <v>72.08</v>
      </c>
      <c r="G259" s="135">
        <v>5.05</v>
      </c>
      <c r="H259" s="123"/>
      <c r="I259" s="135">
        <v>10.9</v>
      </c>
      <c r="J259" s="135">
        <v>86.21</v>
      </c>
      <c r="K259" s="135">
        <v>79.31</v>
      </c>
      <c r="L259" s="135">
        <v>55.17</v>
      </c>
      <c r="M259" s="137">
        <v>7.52</v>
      </c>
      <c r="N259" s="123"/>
    </row>
    <row r="260" spans="1:14" s="1" customFormat="1" x14ac:dyDescent="0.25">
      <c r="A260" s="14"/>
      <c r="B260" s="121">
        <v>2014</v>
      </c>
      <c r="C260" s="135">
        <v>14.13</v>
      </c>
      <c r="D260" s="137">
        <v>92.48</v>
      </c>
      <c r="E260" s="135">
        <v>83.46</v>
      </c>
      <c r="F260" s="135">
        <v>70.680000000000007</v>
      </c>
      <c r="G260" s="135">
        <v>4.78</v>
      </c>
      <c r="H260" s="123"/>
      <c r="I260" s="135">
        <v>10.85</v>
      </c>
      <c r="J260" s="135">
        <v>82.14</v>
      </c>
      <c r="K260" s="135">
        <v>67.86</v>
      </c>
      <c r="L260" s="135">
        <v>53.57</v>
      </c>
      <c r="M260" s="137">
        <v>6.98</v>
      </c>
      <c r="N260" s="123"/>
    </row>
    <row r="261" spans="1:14" s="1" customFormat="1" x14ac:dyDescent="0.25">
      <c r="A261" s="14"/>
      <c r="B261" s="121">
        <v>2013</v>
      </c>
      <c r="C261" s="135">
        <v>13.51</v>
      </c>
      <c r="D261" s="137">
        <v>62.4</v>
      </c>
      <c r="E261" s="135">
        <v>58.4</v>
      </c>
      <c r="F261" s="135">
        <v>52.8</v>
      </c>
      <c r="G261" s="137">
        <v>12.65</v>
      </c>
      <c r="H261" s="123"/>
      <c r="I261" s="135">
        <v>9.92</v>
      </c>
      <c r="J261" s="137">
        <v>92.31</v>
      </c>
      <c r="K261" s="135">
        <v>88.46</v>
      </c>
      <c r="L261" s="135">
        <v>80.77</v>
      </c>
      <c r="M261" s="137">
        <v>8.7799999999999994</v>
      </c>
      <c r="N261" s="123"/>
    </row>
    <row r="262" spans="1:14" s="1" customFormat="1" x14ac:dyDescent="0.25">
      <c r="A262" s="14"/>
      <c r="B262" s="121">
        <v>2012</v>
      </c>
      <c r="C262" s="135">
        <v>17.34</v>
      </c>
      <c r="D262" s="137">
        <v>64.290000000000006</v>
      </c>
      <c r="E262" s="135">
        <v>45.45</v>
      </c>
      <c r="F262" s="135">
        <v>40.26</v>
      </c>
      <c r="G262" s="137">
        <v>10.36</v>
      </c>
      <c r="H262" s="123"/>
      <c r="I262" s="135">
        <v>7.36</v>
      </c>
      <c r="J262" s="137">
        <v>84.21</v>
      </c>
      <c r="K262" s="135">
        <v>73.680000000000007</v>
      </c>
      <c r="L262" s="135">
        <v>52.63</v>
      </c>
      <c r="M262" s="137">
        <v>7.75</v>
      </c>
      <c r="N262" s="123"/>
    </row>
    <row r="263" spans="1:14" s="1" customFormat="1" x14ac:dyDescent="0.25">
      <c r="A263" s="14"/>
      <c r="B263" s="121">
        <v>2011</v>
      </c>
      <c r="C263" s="135">
        <v>13.11</v>
      </c>
      <c r="D263" s="137">
        <v>73.33</v>
      </c>
      <c r="E263" s="135">
        <v>67.62</v>
      </c>
      <c r="F263" s="135">
        <v>51.43</v>
      </c>
      <c r="G263" s="137">
        <v>5.99</v>
      </c>
      <c r="H263" s="123"/>
      <c r="I263" s="135">
        <v>14.55</v>
      </c>
      <c r="J263" s="137">
        <v>89.74</v>
      </c>
      <c r="K263" s="135">
        <v>79.489999999999995</v>
      </c>
      <c r="L263" s="135">
        <v>53.85</v>
      </c>
      <c r="M263" s="137">
        <v>10.45</v>
      </c>
      <c r="N263" s="123"/>
    </row>
    <row r="264" spans="1:14" s="1" customFormat="1" x14ac:dyDescent="0.25">
      <c r="A264" s="14"/>
      <c r="B264" s="121">
        <v>2010</v>
      </c>
      <c r="C264" s="135">
        <v>11.54</v>
      </c>
      <c r="D264" s="137">
        <v>82.56</v>
      </c>
      <c r="E264" s="135">
        <v>74.42</v>
      </c>
      <c r="F264" s="135">
        <v>53.49</v>
      </c>
      <c r="G264" s="137">
        <v>5.77</v>
      </c>
      <c r="H264" s="123"/>
      <c r="I264" s="135">
        <v>16.39</v>
      </c>
      <c r="J264" s="137">
        <v>95</v>
      </c>
      <c r="K264" s="135">
        <v>72.5</v>
      </c>
      <c r="L264" s="135">
        <v>50</v>
      </c>
      <c r="M264" s="137">
        <v>5.33</v>
      </c>
      <c r="N264" s="123"/>
    </row>
    <row r="265" spans="1:14" s="1" customFormat="1" x14ac:dyDescent="0.25">
      <c r="A265" s="14"/>
      <c r="B265" s="121">
        <v>2009</v>
      </c>
      <c r="C265" s="135">
        <v>8.82</v>
      </c>
      <c r="D265" s="137">
        <v>90.48</v>
      </c>
      <c r="E265" s="135">
        <v>87.3</v>
      </c>
      <c r="F265" s="137">
        <v>55.56</v>
      </c>
      <c r="G265" s="137">
        <v>6.16</v>
      </c>
      <c r="H265" s="123"/>
      <c r="I265" s="135">
        <v>11.31</v>
      </c>
      <c r="J265" s="137">
        <v>96</v>
      </c>
      <c r="K265" s="135">
        <v>88</v>
      </c>
      <c r="L265" s="137">
        <v>52</v>
      </c>
      <c r="M265" s="137">
        <v>7.69</v>
      </c>
      <c r="N265" s="123"/>
    </row>
    <row r="266" spans="1:14" s="1" customFormat="1" x14ac:dyDescent="0.25">
      <c r="A266" s="14"/>
      <c r="B266" s="121">
        <v>2008</v>
      </c>
      <c r="C266" s="135">
        <v>13.27</v>
      </c>
      <c r="D266" s="137">
        <v>92.22</v>
      </c>
      <c r="E266" s="135">
        <v>86.67</v>
      </c>
      <c r="F266" s="137">
        <v>62.22</v>
      </c>
      <c r="G266" s="137">
        <v>4.72</v>
      </c>
      <c r="H266" s="123"/>
      <c r="I266" s="135">
        <v>14.62</v>
      </c>
      <c r="J266" s="137">
        <v>83.87</v>
      </c>
      <c r="K266" s="135">
        <v>54.84</v>
      </c>
      <c r="L266" s="137">
        <v>41.94</v>
      </c>
      <c r="M266" s="137">
        <v>8.49</v>
      </c>
      <c r="N266" s="123"/>
    </row>
    <row r="267" spans="1:14" s="1" customFormat="1" x14ac:dyDescent="0.25">
      <c r="A267" s="14"/>
      <c r="B267" s="157" t="s">
        <v>3</v>
      </c>
      <c r="C267" s="114"/>
      <c r="D267" s="114"/>
      <c r="E267" s="114"/>
      <c r="F267" s="114"/>
      <c r="G267" s="114"/>
      <c r="H267" s="114"/>
      <c r="I267" s="114"/>
      <c r="J267" s="114"/>
      <c r="K267" s="114"/>
      <c r="L267" s="114"/>
      <c r="M267" s="114"/>
      <c r="N267" s="114"/>
    </row>
    <row r="268" spans="1:14" s="1" customFormat="1" x14ac:dyDescent="0.25">
      <c r="A268" s="14"/>
      <c r="B268" s="115" t="s">
        <v>50</v>
      </c>
      <c r="C268" s="115"/>
      <c r="D268" s="115"/>
      <c r="E268" s="115"/>
      <c r="F268" s="115"/>
      <c r="G268" s="115"/>
      <c r="H268" s="115"/>
      <c r="I268" s="115"/>
      <c r="J268" s="115"/>
      <c r="K268" s="115"/>
      <c r="L268" s="115"/>
      <c r="M268" s="115"/>
      <c r="N268" s="115"/>
    </row>
    <row r="269" spans="1:14" s="1" customFormat="1" x14ac:dyDescent="0.25">
      <c r="A269" s="14"/>
      <c r="B269" s="118">
        <v>2022</v>
      </c>
      <c r="C269" s="133">
        <v>31.15</v>
      </c>
      <c r="D269" s="138"/>
      <c r="E269" s="138"/>
      <c r="F269" s="138"/>
      <c r="G269" s="133">
        <v>4.76</v>
      </c>
      <c r="H269" s="120" t="s">
        <v>301</v>
      </c>
      <c r="I269" s="133">
        <v>25</v>
      </c>
      <c r="J269" s="138"/>
      <c r="K269" s="138"/>
      <c r="L269" s="138"/>
      <c r="M269" s="134" t="s">
        <v>159</v>
      </c>
      <c r="N269" s="120"/>
    </row>
    <row r="270" spans="1:14" s="1" customFormat="1" x14ac:dyDescent="0.25">
      <c r="A270" s="14"/>
      <c r="B270" s="121">
        <v>2021</v>
      </c>
      <c r="C270" s="135">
        <v>5.36</v>
      </c>
      <c r="D270" s="135">
        <v>92.31</v>
      </c>
      <c r="E270" s="139"/>
      <c r="F270" s="139"/>
      <c r="G270" s="135">
        <v>4.7699999999999996</v>
      </c>
      <c r="H270" s="123" t="s">
        <v>300</v>
      </c>
      <c r="I270" s="135">
        <v>0</v>
      </c>
      <c r="J270" s="135" t="s">
        <v>159</v>
      </c>
      <c r="K270" s="139"/>
      <c r="L270" s="139"/>
      <c r="M270" s="135">
        <v>0</v>
      </c>
      <c r="N270" s="123" t="s">
        <v>300</v>
      </c>
    </row>
    <row r="271" spans="1:14" s="1" customFormat="1" ht="15.75" x14ac:dyDescent="0.25">
      <c r="A271" s="17"/>
      <c r="B271" s="121">
        <v>2020</v>
      </c>
      <c r="C271" s="135">
        <v>1.49</v>
      </c>
      <c r="D271" s="135">
        <v>81.819999999999993</v>
      </c>
      <c r="E271" s="135">
        <v>67.27</v>
      </c>
      <c r="F271" s="139"/>
      <c r="G271" s="135">
        <v>12.56</v>
      </c>
      <c r="H271" s="123"/>
      <c r="I271" s="135">
        <v>0</v>
      </c>
      <c r="J271" s="135" t="s">
        <v>159</v>
      </c>
      <c r="K271" s="135" t="s">
        <v>159</v>
      </c>
      <c r="L271" s="139"/>
      <c r="M271" s="135">
        <v>60</v>
      </c>
      <c r="N271" s="136"/>
    </row>
    <row r="272" spans="1:14" s="1" customFormat="1" x14ac:dyDescent="0.25">
      <c r="A272" s="14"/>
      <c r="B272" s="121">
        <v>2019</v>
      </c>
      <c r="C272" s="135">
        <v>1.54</v>
      </c>
      <c r="D272" s="135">
        <v>96.23</v>
      </c>
      <c r="E272" s="135">
        <v>81.13</v>
      </c>
      <c r="F272" s="139"/>
      <c r="G272" s="135">
        <v>3.2</v>
      </c>
      <c r="H272" s="123"/>
      <c r="I272" s="135">
        <v>0</v>
      </c>
      <c r="J272" s="135" t="s">
        <v>159</v>
      </c>
      <c r="K272" s="135" t="s">
        <v>159</v>
      </c>
      <c r="L272" s="139"/>
      <c r="M272" s="135">
        <v>37.5</v>
      </c>
      <c r="N272" s="136"/>
    </row>
    <row r="273" spans="1:14" s="1" customFormat="1" x14ac:dyDescent="0.25">
      <c r="A273" s="14"/>
      <c r="B273" s="121">
        <v>2018</v>
      </c>
      <c r="C273" s="135">
        <v>8.84</v>
      </c>
      <c r="D273" s="135">
        <v>95.44</v>
      </c>
      <c r="E273" s="135">
        <v>90.55</v>
      </c>
      <c r="F273" s="139"/>
      <c r="G273" s="135">
        <v>3.17</v>
      </c>
      <c r="H273" s="123"/>
      <c r="I273" s="135">
        <v>20</v>
      </c>
      <c r="J273" s="135">
        <v>100</v>
      </c>
      <c r="K273" s="135">
        <v>100</v>
      </c>
      <c r="L273" s="139"/>
      <c r="M273" s="135">
        <v>10</v>
      </c>
      <c r="N273" s="123"/>
    </row>
    <row r="274" spans="1:14" s="1" customFormat="1" x14ac:dyDescent="0.25">
      <c r="A274" s="14"/>
      <c r="B274" s="121">
        <v>2017</v>
      </c>
      <c r="C274" s="135">
        <v>4.82</v>
      </c>
      <c r="D274" s="135">
        <v>84.62</v>
      </c>
      <c r="E274" s="135">
        <v>78.209999999999994</v>
      </c>
      <c r="F274" s="135">
        <v>58.97</v>
      </c>
      <c r="G274" s="135">
        <v>3.03</v>
      </c>
      <c r="H274" s="123"/>
      <c r="I274" s="135">
        <v>44.44</v>
      </c>
      <c r="J274" s="135">
        <v>75</v>
      </c>
      <c r="K274" s="135">
        <v>75</v>
      </c>
      <c r="L274" s="135">
        <v>25</v>
      </c>
      <c r="M274" s="137">
        <v>22.22</v>
      </c>
      <c r="N274" s="136"/>
    </row>
    <row r="275" spans="1:14" s="1" customFormat="1" x14ac:dyDescent="0.25">
      <c r="A275" s="14"/>
      <c r="B275" s="121">
        <v>2016</v>
      </c>
      <c r="C275" s="135">
        <v>84.94</v>
      </c>
      <c r="D275" s="135">
        <v>95.43</v>
      </c>
      <c r="E275" s="135">
        <v>91.56</v>
      </c>
      <c r="F275" s="135">
        <v>72.540000000000006</v>
      </c>
      <c r="G275" s="135">
        <v>2.1</v>
      </c>
      <c r="H275" s="123"/>
      <c r="I275" s="135">
        <v>100</v>
      </c>
      <c r="J275" s="135">
        <v>100</v>
      </c>
      <c r="K275" s="135">
        <v>75</v>
      </c>
      <c r="L275" s="135">
        <v>0</v>
      </c>
      <c r="M275" s="137">
        <v>0</v>
      </c>
      <c r="N275" s="136"/>
    </row>
    <row r="276" spans="1:14" s="1" customFormat="1" x14ac:dyDescent="0.25">
      <c r="A276" s="14"/>
      <c r="B276" s="121">
        <v>2015</v>
      </c>
      <c r="C276" s="135">
        <v>58.37</v>
      </c>
      <c r="D276" s="135">
        <v>88.76</v>
      </c>
      <c r="E276" s="135">
        <v>84.5</v>
      </c>
      <c r="F276" s="135">
        <v>74.03</v>
      </c>
      <c r="G276" s="135">
        <v>6.56</v>
      </c>
      <c r="H276" s="123"/>
      <c r="I276" s="135">
        <v>50</v>
      </c>
      <c r="J276" s="135">
        <v>0</v>
      </c>
      <c r="K276" s="135">
        <v>0</v>
      </c>
      <c r="L276" s="135">
        <v>0</v>
      </c>
      <c r="M276" s="137">
        <v>83.33</v>
      </c>
      <c r="N276" s="123"/>
    </row>
    <row r="277" spans="1:14" s="1" customFormat="1" x14ac:dyDescent="0.25">
      <c r="A277" s="14"/>
      <c r="B277" s="121">
        <v>2014</v>
      </c>
      <c r="C277" s="135">
        <v>47.8</v>
      </c>
      <c r="D277" s="137">
        <v>90.8</v>
      </c>
      <c r="E277" s="135">
        <v>85.06</v>
      </c>
      <c r="F277" s="135">
        <v>74.709999999999994</v>
      </c>
      <c r="G277" s="135">
        <v>6.04</v>
      </c>
      <c r="H277" s="123"/>
      <c r="I277" s="135">
        <v>100</v>
      </c>
      <c r="J277" s="135">
        <v>66.67</v>
      </c>
      <c r="K277" s="135">
        <v>0</v>
      </c>
      <c r="L277" s="135">
        <v>0</v>
      </c>
      <c r="M277" s="137">
        <v>33.33</v>
      </c>
      <c r="N277" s="123"/>
    </row>
    <row r="278" spans="1:14" s="1" customFormat="1" x14ac:dyDescent="0.25">
      <c r="A278" s="14"/>
      <c r="B278" s="121">
        <v>2013</v>
      </c>
      <c r="C278" s="135">
        <v>51.23</v>
      </c>
      <c r="D278" s="137">
        <v>46.99</v>
      </c>
      <c r="E278" s="135">
        <v>45.78</v>
      </c>
      <c r="F278" s="135">
        <v>38.549999999999997</v>
      </c>
      <c r="G278" s="137">
        <v>48.15</v>
      </c>
      <c r="H278" s="123"/>
      <c r="I278" s="135" t="s">
        <v>159</v>
      </c>
      <c r="J278" s="137" t="s">
        <v>159</v>
      </c>
      <c r="K278" s="135" t="s">
        <v>159</v>
      </c>
      <c r="L278" s="135" t="s">
        <v>159</v>
      </c>
      <c r="M278" s="137" t="s">
        <v>159</v>
      </c>
      <c r="N278" s="123"/>
    </row>
    <row r="279" spans="1:14" s="1" customFormat="1" x14ac:dyDescent="0.25">
      <c r="A279" s="14"/>
      <c r="B279" s="121">
        <v>2012</v>
      </c>
      <c r="C279" s="135">
        <v>77.040000000000006</v>
      </c>
      <c r="D279" s="137">
        <v>48.08</v>
      </c>
      <c r="E279" s="135">
        <v>22.12</v>
      </c>
      <c r="F279" s="135">
        <v>17.309999999999999</v>
      </c>
      <c r="G279" s="137">
        <v>42.96</v>
      </c>
      <c r="H279" s="123"/>
      <c r="I279" s="135" t="s">
        <v>159</v>
      </c>
      <c r="J279" s="137" t="s">
        <v>159</v>
      </c>
      <c r="K279" s="135" t="s">
        <v>159</v>
      </c>
      <c r="L279" s="135" t="s">
        <v>159</v>
      </c>
      <c r="M279" s="137" t="s">
        <v>159</v>
      </c>
      <c r="N279" s="123"/>
    </row>
    <row r="280" spans="1:14" s="1" customFormat="1" x14ac:dyDescent="0.25">
      <c r="A280" s="14"/>
      <c r="B280" s="121">
        <v>2011</v>
      </c>
      <c r="C280" s="135">
        <v>76.36</v>
      </c>
      <c r="D280" s="137">
        <v>40.479999999999997</v>
      </c>
      <c r="E280" s="135">
        <v>33.33</v>
      </c>
      <c r="F280" s="135">
        <v>19.05</v>
      </c>
      <c r="G280" s="137">
        <v>16.36</v>
      </c>
      <c r="H280" s="123"/>
      <c r="I280" s="135" t="s">
        <v>159</v>
      </c>
      <c r="J280" s="137" t="s">
        <v>159</v>
      </c>
      <c r="K280" s="135" t="s">
        <v>159</v>
      </c>
      <c r="L280" s="135" t="s">
        <v>159</v>
      </c>
      <c r="M280" s="137" t="s">
        <v>159</v>
      </c>
      <c r="N280" s="123"/>
    </row>
    <row r="281" spans="1:14" s="1" customFormat="1" x14ac:dyDescent="0.25">
      <c r="A281" s="14"/>
      <c r="B281" s="121">
        <v>2010</v>
      </c>
      <c r="C281" s="135">
        <v>6.25</v>
      </c>
      <c r="D281" s="137">
        <v>100</v>
      </c>
      <c r="E281" s="135">
        <v>100</v>
      </c>
      <c r="F281" s="135">
        <v>0</v>
      </c>
      <c r="G281" s="137">
        <v>25</v>
      </c>
      <c r="H281" s="123"/>
      <c r="I281" s="135" t="s">
        <v>159</v>
      </c>
      <c r="J281" s="137" t="s">
        <v>159</v>
      </c>
      <c r="K281" s="135" t="s">
        <v>159</v>
      </c>
      <c r="L281" s="135" t="s">
        <v>159</v>
      </c>
      <c r="M281" s="137" t="s">
        <v>159</v>
      </c>
      <c r="N281" s="123"/>
    </row>
    <row r="282" spans="1:14" s="1" customFormat="1" x14ac:dyDescent="0.25">
      <c r="A282" s="14"/>
      <c r="B282" s="121">
        <v>2009</v>
      </c>
      <c r="C282" s="135">
        <v>41.18</v>
      </c>
      <c r="D282" s="137">
        <v>85.71</v>
      </c>
      <c r="E282" s="135">
        <v>71.430000000000007</v>
      </c>
      <c r="F282" s="137">
        <v>28.57</v>
      </c>
      <c r="G282" s="137">
        <v>11.76</v>
      </c>
      <c r="H282" s="123"/>
      <c r="I282" s="135">
        <v>50</v>
      </c>
      <c r="J282" s="137">
        <v>0</v>
      </c>
      <c r="K282" s="135">
        <v>0</v>
      </c>
      <c r="L282" s="137">
        <v>0</v>
      </c>
      <c r="M282" s="137">
        <v>100</v>
      </c>
      <c r="N282" s="123"/>
    </row>
    <row r="283" spans="1:14" s="1" customFormat="1" x14ac:dyDescent="0.25">
      <c r="A283" s="14"/>
      <c r="B283" s="121">
        <v>2008</v>
      </c>
      <c r="C283" s="135">
        <v>16.670000000000002</v>
      </c>
      <c r="D283" s="137">
        <v>0</v>
      </c>
      <c r="E283" s="135">
        <v>0</v>
      </c>
      <c r="F283" s="137">
        <v>0</v>
      </c>
      <c r="G283" s="137">
        <v>33.33</v>
      </c>
      <c r="H283" s="123"/>
      <c r="I283" s="135" t="s">
        <v>159</v>
      </c>
      <c r="J283" s="137" t="s">
        <v>159</v>
      </c>
      <c r="K283" s="135" t="s">
        <v>159</v>
      </c>
      <c r="L283" s="137" t="s">
        <v>159</v>
      </c>
      <c r="M283" s="137" t="s">
        <v>159</v>
      </c>
      <c r="N283" s="123"/>
    </row>
    <row r="284" spans="1:14" s="1" customFormat="1" x14ac:dyDescent="0.25">
      <c r="A284" s="14"/>
      <c r="B284" s="115" t="s">
        <v>51</v>
      </c>
      <c r="C284" s="115"/>
      <c r="D284" s="115"/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</row>
    <row r="285" spans="1:14" s="1" customFormat="1" x14ac:dyDescent="0.25">
      <c r="A285" s="14"/>
      <c r="B285" s="118">
        <v>2022</v>
      </c>
      <c r="C285" s="133">
        <v>10.68</v>
      </c>
      <c r="D285" s="138"/>
      <c r="E285" s="138"/>
      <c r="F285" s="138"/>
      <c r="G285" s="133">
        <v>3.7</v>
      </c>
      <c r="H285" s="120" t="s">
        <v>301</v>
      </c>
      <c r="I285" s="133">
        <v>14.29</v>
      </c>
      <c r="J285" s="138"/>
      <c r="K285" s="138"/>
      <c r="L285" s="138"/>
      <c r="M285" s="134" t="s">
        <v>159</v>
      </c>
      <c r="N285" s="120"/>
    </row>
    <row r="286" spans="1:14" s="1" customFormat="1" x14ac:dyDescent="0.25">
      <c r="A286" s="14"/>
      <c r="B286" s="121">
        <v>2021</v>
      </c>
      <c r="C286" s="135">
        <v>11.98</v>
      </c>
      <c r="D286" s="135">
        <v>98.09</v>
      </c>
      <c r="E286" s="139"/>
      <c r="F286" s="139"/>
      <c r="G286" s="135">
        <v>2.9</v>
      </c>
      <c r="H286" s="123" t="s">
        <v>300</v>
      </c>
      <c r="I286" s="135">
        <v>10.029999999999999</v>
      </c>
      <c r="J286" s="135">
        <v>90</v>
      </c>
      <c r="K286" s="139"/>
      <c r="L286" s="139"/>
      <c r="M286" s="135">
        <v>7.02</v>
      </c>
      <c r="N286" s="123" t="s">
        <v>300</v>
      </c>
    </row>
    <row r="287" spans="1:14" s="1" customFormat="1" ht="15.75" x14ac:dyDescent="0.25">
      <c r="A287" s="17"/>
      <c r="B287" s="121">
        <v>2020</v>
      </c>
      <c r="C287" s="135">
        <v>12.71</v>
      </c>
      <c r="D287" s="135">
        <v>96.71</v>
      </c>
      <c r="E287" s="135">
        <v>92.11</v>
      </c>
      <c r="F287" s="139"/>
      <c r="G287" s="135">
        <v>3.85</v>
      </c>
      <c r="H287" s="123"/>
      <c r="I287" s="135">
        <v>10.54</v>
      </c>
      <c r="J287" s="135">
        <v>90.32</v>
      </c>
      <c r="K287" s="135">
        <v>80.650000000000006</v>
      </c>
      <c r="L287" s="139"/>
      <c r="M287" s="135">
        <v>8.5</v>
      </c>
      <c r="N287" s="136"/>
    </row>
    <row r="288" spans="1:14" s="1" customFormat="1" x14ac:dyDescent="0.25">
      <c r="A288" s="14"/>
      <c r="B288" s="121">
        <v>2019</v>
      </c>
      <c r="C288" s="135">
        <v>19.260000000000002</v>
      </c>
      <c r="D288" s="135">
        <v>98.04</v>
      </c>
      <c r="E288" s="135">
        <v>87.25</v>
      </c>
      <c r="F288" s="139"/>
      <c r="G288" s="135">
        <v>2.08</v>
      </c>
      <c r="H288" s="123"/>
      <c r="I288" s="135">
        <v>11.81</v>
      </c>
      <c r="J288" s="135">
        <v>91.18</v>
      </c>
      <c r="K288" s="135">
        <v>64.709999999999994</v>
      </c>
      <c r="L288" s="139"/>
      <c r="M288" s="135">
        <v>8.33</v>
      </c>
      <c r="N288" s="136"/>
    </row>
    <row r="289" spans="1:14" s="1" customFormat="1" x14ac:dyDescent="0.25">
      <c r="A289" s="14"/>
      <c r="B289" s="121">
        <v>2018</v>
      </c>
      <c r="C289" s="135">
        <v>11.21</v>
      </c>
      <c r="D289" s="135">
        <v>87</v>
      </c>
      <c r="E289" s="135">
        <v>86</v>
      </c>
      <c r="F289" s="139"/>
      <c r="G289" s="135">
        <v>2.4700000000000002</v>
      </c>
      <c r="H289" s="123"/>
      <c r="I289" s="135">
        <v>7.09</v>
      </c>
      <c r="J289" s="135">
        <v>78.95</v>
      </c>
      <c r="K289" s="135">
        <v>63.16</v>
      </c>
      <c r="L289" s="139"/>
      <c r="M289" s="135">
        <v>4.8499999999999996</v>
      </c>
      <c r="N289" s="123"/>
    </row>
    <row r="290" spans="1:14" s="1" customFormat="1" x14ac:dyDescent="0.25">
      <c r="A290" s="14"/>
      <c r="B290" s="121">
        <v>2017</v>
      </c>
      <c r="C290" s="135">
        <v>7.75</v>
      </c>
      <c r="D290" s="135">
        <v>95.31</v>
      </c>
      <c r="E290" s="135">
        <v>90.63</v>
      </c>
      <c r="F290" s="135">
        <v>76.56</v>
      </c>
      <c r="G290" s="135">
        <v>2.91</v>
      </c>
      <c r="H290" s="123"/>
      <c r="I290" s="135">
        <v>7.89</v>
      </c>
      <c r="J290" s="135">
        <v>100</v>
      </c>
      <c r="K290" s="135">
        <v>95.24</v>
      </c>
      <c r="L290" s="135">
        <v>57.14</v>
      </c>
      <c r="M290" s="137">
        <v>6.39</v>
      </c>
      <c r="N290" s="136"/>
    </row>
    <row r="291" spans="1:14" s="1" customFormat="1" x14ac:dyDescent="0.25">
      <c r="A291" s="14"/>
      <c r="B291" s="121">
        <v>2016</v>
      </c>
      <c r="C291" s="135">
        <v>5.87</v>
      </c>
      <c r="D291" s="135">
        <v>97.83</v>
      </c>
      <c r="E291" s="135">
        <v>95.65</v>
      </c>
      <c r="F291" s="135">
        <v>84.78</v>
      </c>
      <c r="G291" s="135">
        <v>2.17</v>
      </c>
      <c r="H291" s="123"/>
      <c r="I291" s="135">
        <v>7.66</v>
      </c>
      <c r="J291" s="135">
        <v>90.48</v>
      </c>
      <c r="K291" s="135">
        <v>85.71</v>
      </c>
      <c r="L291" s="135">
        <v>76.19</v>
      </c>
      <c r="M291" s="137">
        <v>9.1199999999999992</v>
      </c>
      <c r="N291" s="136"/>
    </row>
    <row r="292" spans="1:14" s="1" customFormat="1" x14ac:dyDescent="0.25">
      <c r="A292" s="14"/>
      <c r="B292" s="121">
        <v>2015</v>
      </c>
      <c r="C292" s="135">
        <v>6.52</v>
      </c>
      <c r="D292" s="135">
        <v>82</v>
      </c>
      <c r="E292" s="135">
        <v>70</v>
      </c>
      <c r="F292" s="135">
        <v>62</v>
      </c>
      <c r="G292" s="135">
        <v>4.17</v>
      </c>
      <c r="H292" s="123"/>
      <c r="I292" s="135">
        <v>10</v>
      </c>
      <c r="J292" s="135">
        <v>96.15</v>
      </c>
      <c r="K292" s="135">
        <v>88.46</v>
      </c>
      <c r="L292" s="135">
        <v>61.54</v>
      </c>
      <c r="M292" s="137">
        <v>5.77</v>
      </c>
      <c r="N292" s="123"/>
    </row>
    <row r="293" spans="1:14" s="1" customFormat="1" x14ac:dyDescent="0.25">
      <c r="A293" s="14"/>
      <c r="B293" s="121">
        <v>2014</v>
      </c>
      <c r="C293" s="135">
        <v>6.06</v>
      </c>
      <c r="D293" s="137">
        <v>95.65</v>
      </c>
      <c r="E293" s="135">
        <v>80.430000000000007</v>
      </c>
      <c r="F293" s="135">
        <v>63.04</v>
      </c>
      <c r="G293" s="135">
        <v>4.4800000000000004</v>
      </c>
      <c r="H293" s="123"/>
      <c r="I293" s="135">
        <v>9.8000000000000007</v>
      </c>
      <c r="J293" s="135">
        <v>84</v>
      </c>
      <c r="K293" s="135">
        <v>76</v>
      </c>
      <c r="L293" s="135">
        <v>60</v>
      </c>
      <c r="M293" s="137">
        <v>6.67</v>
      </c>
      <c r="N293" s="123"/>
    </row>
    <row r="294" spans="1:14" s="1" customFormat="1" x14ac:dyDescent="0.25">
      <c r="A294" s="14"/>
      <c r="B294" s="121">
        <v>2013</v>
      </c>
      <c r="C294" s="135">
        <v>5.5</v>
      </c>
      <c r="D294" s="137">
        <v>92.86</v>
      </c>
      <c r="E294" s="135">
        <v>83.33</v>
      </c>
      <c r="F294" s="135">
        <v>80.95</v>
      </c>
      <c r="G294" s="137">
        <v>5.1100000000000003</v>
      </c>
      <c r="H294" s="123"/>
      <c r="I294" s="135">
        <v>9.92</v>
      </c>
      <c r="J294" s="137">
        <v>92.31</v>
      </c>
      <c r="K294" s="135">
        <v>88.46</v>
      </c>
      <c r="L294" s="135">
        <v>80.77</v>
      </c>
      <c r="M294" s="137">
        <v>8.7799999999999994</v>
      </c>
      <c r="N294" s="123"/>
    </row>
    <row r="295" spans="1:14" s="1" customFormat="1" x14ac:dyDescent="0.25">
      <c r="A295" s="14"/>
      <c r="B295" s="121">
        <v>2012</v>
      </c>
      <c r="C295" s="135">
        <v>6.64</v>
      </c>
      <c r="D295" s="137">
        <v>98</v>
      </c>
      <c r="E295" s="135">
        <v>94</v>
      </c>
      <c r="F295" s="135">
        <v>88</v>
      </c>
      <c r="G295" s="137">
        <v>4.5199999999999996</v>
      </c>
      <c r="H295" s="123"/>
      <c r="I295" s="135">
        <v>7.36</v>
      </c>
      <c r="J295" s="137">
        <v>84.21</v>
      </c>
      <c r="K295" s="135">
        <v>73.680000000000007</v>
      </c>
      <c r="L295" s="135">
        <v>52.63</v>
      </c>
      <c r="M295" s="137">
        <v>7.75</v>
      </c>
      <c r="N295" s="123"/>
    </row>
    <row r="296" spans="1:14" s="1" customFormat="1" x14ac:dyDescent="0.25">
      <c r="A296" s="14"/>
      <c r="B296" s="121">
        <v>2011</v>
      </c>
      <c r="C296" s="135">
        <v>8.4499999999999993</v>
      </c>
      <c r="D296" s="137">
        <v>95.24</v>
      </c>
      <c r="E296" s="135">
        <v>90.48</v>
      </c>
      <c r="F296" s="135">
        <v>73.02</v>
      </c>
      <c r="G296" s="137">
        <v>5.23</v>
      </c>
      <c r="H296" s="123"/>
      <c r="I296" s="135">
        <v>14.55</v>
      </c>
      <c r="J296" s="137">
        <v>89.74</v>
      </c>
      <c r="K296" s="135">
        <v>79.489999999999995</v>
      </c>
      <c r="L296" s="135">
        <v>53.85</v>
      </c>
      <c r="M296" s="137">
        <v>10.45</v>
      </c>
      <c r="N296" s="123"/>
    </row>
    <row r="297" spans="1:14" s="1" customFormat="1" x14ac:dyDescent="0.25">
      <c r="A297" s="14"/>
      <c r="B297" s="121">
        <v>2010</v>
      </c>
      <c r="C297" s="135">
        <v>11.66</v>
      </c>
      <c r="D297" s="137">
        <v>82.35</v>
      </c>
      <c r="E297" s="135">
        <v>74.12</v>
      </c>
      <c r="F297" s="135">
        <v>54.12</v>
      </c>
      <c r="G297" s="137">
        <v>5.35</v>
      </c>
      <c r="H297" s="123"/>
      <c r="I297" s="135">
        <v>16.39</v>
      </c>
      <c r="J297" s="137">
        <v>95</v>
      </c>
      <c r="K297" s="135">
        <v>72.5</v>
      </c>
      <c r="L297" s="135">
        <v>50</v>
      </c>
      <c r="M297" s="137">
        <v>5.33</v>
      </c>
      <c r="N297" s="123"/>
    </row>
    <row r="298" spans="1:14" s="1" customFormat="1" x14ac:dyDescent="0.25">
      <c r="A298" s="14"/>
      <c r="B298" s="121">
        <v>2009</v>
      </c>
      <c r="C298" s="135">
        <v>8.0299999999999994</v>
      </c>
      <c r="D298" s="137">
        <v>91.07</v>
      </c>
      <c r="E298" s="135">
        <v>89.29</v>
      </c>
      <c r="F298" s="137">
        <v>58.93</v>
      </c>
      <c r="G298" s="137">
        <v>6.03</v>
      </c>
      <c r="H298" s="123"/>
      <c r="I298" s="135">
        <v>10.96</v>
      </c>
      <c r="J298" s="137">
        <v>100</v>
      </c>
      <c r="K298" s="135">
        <v>91.67</v>
      </c>
      <c r="L298" s="137">
        <v>54.17</v>
      </c>
      <c r="M298" s="137">
        <v>6.85</v>
      </c>
      <c r="N298" s="123"/>
    </row>
    <row r="299" spans="1:14" s="1" customFormat="1" x14ac:dyDescent="0.25">
      <c r="A299" s="14"/>
      <c r="B299" s="121">
        <v>2008</v>
      </c>
      <c r="C299" s="135">
        <v>13.24</v>
      </c>
      <c r="D299" s="137">
        <v>93.26</v>
      </c>
      <c r="E299" s="135">
        <v>87.64</v>
      </c>
      <c r="F299" s="137">
        <v>62.92</v>
      </c>
      <c r="G299" s="137">
        <v>4.46</v>
      </c>
      <c r="H299" s="123"/>
      <c r="I299" s="135">
        <v>14.62</v>
      </c>
      <c r="J299" s="137">
        <v>83.87</v>
      </c>
      <c r="K299" s="135">
        <v>54.84</v>
      </c>
      <c r="L299" s="137">
        <v>41.94</v>
      </c>
      <c r="M299" s="137">
        <v>8.49</v>
      </c>
      <c r="N299" s="123"/>
    </row>
    <row r="300" spans="1:14" s="1" customFormat="1" x14ac:dyDescent="0.25">
      <c r="A300" s="14"/>
      <c r="B300" s="157" t="s">
        <v>30</v>
      </c>
      <c r="C300" s="114"/>
      <c r="D300" s="114"/>
      <c r="E300" s="114"/>
      <c r="F300" s="114"/>
      <c r="G300" s="114"/>
      <c r="H300" s="114"/>
      <c r="I300" s="114"/>
      <c r="J300" s="114"/>
      <c r="K300" s="114"/>
      <c r="L300" s="114"/>
      <c r="M300" s="114"/>
      <c r="N300" s="114"/>
    </row>
    <row r="301" spans="1:14" s="1" customFormat="1" x14ac:dyDescent="0.25">
      <c r="A301" s="14"/>
      <c r="B301" s="115" t="s">
        <v>52</v>
      </c>
      <c r="C301" s="115"/>
      <c r="D301" s="115"/>
      <c r="E301" s="115"/>
      <c r="F301" s="115"/>
      <c r="G301" s="115"/>
      <c r="H301" s="115"/>
      <c r="I301" s="115"/>
      <c r="J301" s="115"/>
      <c r="K301" s="115"/>
      <c r="L301" s="115"/>
      <c r="M301" s="115"/>
      <c r="N301" s="115"/>
    </row>
    <row r="302" spans="1:14" s="1" customFormat="1" x14ac:dyDescent="0.25">
      <c r="A302" s="14"/>
      <c r="B302" s="118">
        <v>2022</v>
      </c>
      <c r="C302" s="133">
        <v>25.64</v>
      </c>
      <c r="D302" s="138"/>
      <c r="E302" s="138"/>
      <c r="F302" s="138"/>
      <c r="G302" s="133">
        <v>4.03</v>
      </c>
      <c r="H302" s="120" t="s">
        <v>301</v>
      </c>
      <c r="I302" s="133">
        <v>12.4</v>
      </c>
      <c r="J302" s="138"/>
      <c r="K302" s="138"/>
      <c r="L302" s="138"/>
      <c r="M302" s="134" t="s">
        <v>159</v>
      </c>
      <c r="N302" s="120"/>
    </row>
    <row r="303" spans="1:14" s="1" customFormat="1" x14ac:dyDescent="0.25">
      <c r="A303" s="14"/>
      <c r="B303" s="121">
        <v>2021</v>
      </c>
      <c r="C303" s="135">
        <v>7.03</v>
      </c>
      <c r="D303" s="135">
        <v>94.95</v>
      </c>
      <c r="E303" s="139"/>
      <c r="F303" s="139"/>
      <c r="G303" s="135">
        <v>4.33</v>
      </c>
      <c r="H303" s="123" t="s">
        <v>300</v>
      </c>
      <c r="I303" s="135">
        <v>5.31</v>
      </c>
      <c r="J303" s="135">
        <v>100</v>
      </c>
      <c r="K303" s="139"/>
      <c r="L303" s="139"/>
      <c r="M303" s="135">
        <v>7.08</v>
      </c>
      <c r="N303" s="123" t="s">
        <v>300</v>
      </c>
    </row>
    <row r="304" spans="1:14" s="1" customFormat="1" x14ac:dyDescent="0.25">
      <c r="A304" s="14"/>
      <c r="B304" s="115" t="s">
        <v>53</v>
      </c>
      <c r="C304" s="115"/>
      <c r="D304" s="115"/>
      <c r="E304" s="115"/>
      <c r="F304" s="115"/>
      <c r="G304" s="115"/>
      <c r="H304" s="115"/>
      <c r="I304" s="115"/>
      <c r="J304" s="115"/>
      <c r="K304" s="115"/>
      <c r="L304" s="115"/>
      <c r="M304" s="115"/>
      <c r="N304" s="115"/>
    </row>
    <row r="305" spans="1:14" s="1" customFormat="1" x14ac:dyDescent="0.25">
      <c r="A305" s="14"/>
      <c r="B305" s="118">
        <v>2022</v>
      </c>
      <c r="C305" s="133">
        <v>22.51</v>
      </c>
      <c r="D305" s="138"/>
      <c r="E305" s="138"/>
      <c r="F305" s="138"/>
      <c r="G305" s="133">
        <v>5.25</v>
      </c>
      <c r="H305" s="120" t="s">
        <v>301</v>
      </c>
      <c r="I305" s="133">
        <v>9.3800000000000008</v>
      </c>
      <c r="J305" s="138"/>
      <c r="K305" s="138"/>
      <c r="L305" s="138"/>
      <c r="M305" s="134" t="s">
        <v>159</v>
      </c>
      <c r="N305" s="120"/>
    </row>
    <row r="306" spans="1:14" s="1" customFormat="1" x14ac:dyDescent="0.25">
      <c r="A306" s="14"/>
      <c r="B306" s="121">
        <v>2021</v>
      </c>
      <c r="C306" s="135">
        <v>3.59</v>
      </c>
      <c r="D306" s="135">
        <v>91.67</v>
      </c>
      <c r="E306" s="139"/>
      <c r="F306" s="139"/>
      <c r="G306" s="135">
        <v>4.34</v>
      </c>
      <c r="H306" s="123" t="s">
        <v>300</v>
      </c>
      <c r="I306" s="135">
        <v>9.09</v>
      </c>
      <c r="J306" s="135">
        <v>100</v>
      </c>
      <c r="K306" s="139"/>
      <c r="L306" s="139"/>
      <c r="M306" s="135">
        <v>6.06</v>
      </c>
      <c r="N306" s="123" t="s">
        <v>300</v>
      </c>
    </row>
    <row r="307" spans="1:14" s="1" customFormat="1" x14ac:dyDescent="0.25">
      <c r="A307" s="14"/>
      <c r="B307" s="115" t="s">
        <v>362</v>
      </c>
      <c r="C307" s="115"/>
      <c r="D307" s="115"/>
      <c r="E307" s="115"/>
      <c r="F307" s="115"/>
      <c r="G307" s="115"/>
      <c r="H307" s="115"/>
      <c r="I307" s="115"/>
      <c r="J307" s="115"/>
      <c r="K307" s="115"/>
      <c r="L307" s="115"/>
      <c r="M307" s="115"/>
      <c r="N307" s="115"/>
    </row>
    <row r="308" spans="1:14" s="1" customFormat="1" x14ac:dyDescent="0.25">
      <c r="A308" s="14"/>
      <c r="B308" s="118">
        <v>2022</v>
      </c>
      <c r="C308" s="133">
        <v>23.24</v>
      </c>
      <c r="D308" s="138"/>
      <c r="E308" s="138"/>
      <c r="F308" s="138"/>
      <c r="G308" s="133">
        <v>4.12</v>
      </c>
      <c r="H308" s="120" t="s">
        <v>301</v>
      </c>
      <c r="I308" s="133">
        <v>16.829999999999998</v>
      </c>
      <c r="J308" s="138"/>
      <c r="K308" s="138"/>
      <c r="L308" s="138"/>
      <c r="M308" s="134" t="s">
        <v>159</v>
      </c>
      <c r="N308" s="120"/>
    </row>
    <row r="309" spans="1:14" s="1" customFormat="1" x14ac:dyDescent="0.25">
      <c r="A309" s="14"/>
      <c r="B309" s="121">
        <v>2021</v>
      </c>
      <c r="C309" s="135">
        <v>13.51</v>
      </c>
      <c r="D309" s="135">
        <v>98.25</v>
      </c>
      <c r="E309" s="139"/>
      <c r="F309" s="139"/>
      <c r="G309" s="135">
        <v>3.2</v>
      </c>
      <c r="H309" s="123" t="s">
        <v>300</v>
      </c>
      <c r="I309" s="135">
        <v>12.9</v>
      </c>
      <c r="J309" s="135">
        <v>83.33</v>
      </c>
      <c r="K309" s="139"/>
      <c r="L309" s="139"/>
      <c r="M309" s="135">
        <v>9.68</v>
      </c>
      <c r="N309" s="123" t="s">
        <v>300</v>
      </c>
    </row>
    <row r="310" spans="1:14" s="1" customFormat="1" x14ac:dyDescent="0.25">
      <c r="A310" s="14"/>
      <c r="B310" s="115" t="s">
        <v>361</v>
      </c>
      <c r="C310" s="115"/>
      <c r="D310" s="115"/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</row>
    <row r="311" spans="1:14" s="1" customFormat="1" x14ac:dyDescent="0.25">
      <c r="A311" s="14"/>
      <c r="B311" s="118">
        <v>2022</v>
      </c>
      <c r="C311" s="133">
        <v>23.24</v>
      </c>
      <c r="D311" s="138"/>
      <c r="E311" s="138"/>
      <c r="F311" s="138"/>
      <c r="G311" s="133">
        <v>4.12</v>
      </c>
      <c r="H311" s="120" t="s">
        <v>301</v>
      </c>
      <c r="I311" s="133">
        <v>16.829999999999998</v>
      </c>
      <c r="J311" s="138"/>
      <c r="K311" s="138"/>
      <c r="L311" s="138"/>
      <c r="M311" s="134" t="s">
        <v>159</v>
      </c>
      <c r="N311" s="120"/>
    </row>
    <row r="312" spans="1:14" s="1" customFormat="1" x14ac:dyDescent="0.25">
      <c r="A312" s="14"/>
      <c r="B312" s="121">
        <v>2021</v>
      </c>
      <c r="C312" s="135">
        <v>13.51</v>
      </c>
      <c r="D312" s="135">
        <v>98.25</v>
      </c>
      <c r="E312" s="139"/>
      <c r="F312" s="139"/>
      <c r="G312" s="135">
        <v>3.2</v>
      </c>
      <c r="H312" s="123" t="s">
        <v>300</v>
      </c>
      <c r="I312" s="135">
        <v>12.9</v>
      </c>
      <c r="J312" s="135">
        <v>83.33</v>
      </c>
      <c r="K312" s="139"/>
      <c r="L312" s="139"/>
      <c r="M312" s="135">
        <v>9.68</v>
      </c>
      <c r="N312" s="123" t="s">
        <v>300</v>
      </c>
    </row>
    <row r="313" spans="1:14" s="1" customFormat="1" x14ac:dyDescent="0.25">
      <c r="A313" s="14"/>
      <c r="B313" s="115" t="s">
        <v>360</v>
      </c>
      <c r="C313" s="115"/>
      <c r="D313" s="115"/>
      <c r="E313" s="115"/>
      <c r="F313" s="115"/>
      <c r="G313" s="115"/>
      <c r="H313" s="115"/>
      <c r="I313" s="115"/>
      <c r="J313" s="115"/>
      <c r="K313" s="115"/>
      <c r="L313" s="115"/>
      <c r="M313" s="115"/>
      <c r="N313" s="115"/>
    </row>
    <row r="314" spans="1:14" s="1" customFormat="1" x14ac:dyDescent="0.25">
      <c r="A314" s="14"/>
      <c r="B314" s="118">
        <v>2022</v>
      </c>
      <c r="C314" s="133">
        <v>30.51</v>
      </c>
      <c r="D314" s="138"/>
      <c r="E314" s="138"/>
      <c r="F314" s="138"/>
      <c r="G314" s="133">
        <v>3.39</v>
      </c>
      <c r="H314" s="120" t="s">
        <v>301</v>
      </c>
      <c r="I314" s="133">
        <v>18.75</v>
      </c>
      <c r="J314" s="138"/>
      <c r="K314" s="138"/>
      <c r="L314" s="138"/>
      <c r="M314" s="134" t="s">
        <v>159</v>
      </c>
      <c r="N314" s="120"/>
    </row>
    <row r="315" spans="1:14" s="1" customFormat="1" x14ac:dyDescent="0.25">
      <c r="A315" s="14"/>
      <c r="B315" s="121">
        <v>2021</v>
      </c>
      <c r="C315" s="135">
        <v>8.02</v>
      </c>
      <c r="D315" s="135">
        <v>88.24</v>
      </c>
      <c r="E315" s="139"/>
      <c r="F315" s="139"/>
      <c r="G315" s="135">
        <v>5.66</v>
      </c>
      <c r="H315" s="123" t="s">
        <v>300</v>
      </c>
      <c r="I315" s="135">
        <v>15.38</v>
      </c>
      <c r="J315" s="135">
        <v>50</v>
      </c>
      <c r="K315" s="139"/>
      <c r="L315" s="139"/>
      <c r="M315" s="135">
        <v>7.69</v>
      </c>
      <c r="N315" s="123" t="s">
        <v>300</v>
      </c>
    </row>
    <row r="316" spans="1:14" s="1" customFormat="1" x14ac:dyDescent="0.25">
      <c r="A316" s="14"/>
      <c r="B316" s="115" t="s">
        <v>54</v>
      </c>
      <c r="C316" s="115"/>
      <c r="D316" s="115"/>
      <c r="E316" s="115"/>
      <c r="F316" s="115"/>
      <c r="G316" s="115"/>
      <c r="H316" s="115"/>
      <c r="I316" s="115"/>
      <c r="J316" s="115"/>
      <c r="K316" s="115"/>
      <c r="L316" s="115"/>
      <c r="M316" s="115"/>
      <c r="N316" s="115"/>
    </row>
    <row r="317" spans="1:14" s="1" customFormat="1" x14ac:dyDescent="0.25">
      <c r="A317" s="14"/>
      <c r="B317" s="118">
        <v>2022</v>
      </c>
      <c r="C317" s="133">
        <v>20.47</v>
      </c>
      <c r="D317" s="138"/>
      <c r="E317" s="138"/>
      <c r="F317" s="138"/>
      <c r="G317" s="133">
        <v>3.26</v>
      </c>
      <c r="H317" s="120" t="s">
        <v>301</v>
      </c>
      <c r="I317" s="133">
        <v>10</v>
      </c>
      <c r="J317" s="138"/>
      <c r="K317" s="138"/>
      <c r="L317" s="138"/>
      <c r="M317" s="134" t="s">
        <v>159</v>
      </c>
      <c r="N317" s="120"/>
    </row>
    <row r="318" spans="1:14" s="1" customFormat="1" x14ac:dyDescent="0.25">
      <c r="A318" s="14"/>
      <c r="B318" s="121">
        <v>2021</v>
      </c>
      <c r="C318" s="135">
        <v>8.09</v>
      </c>
      <c r="D318" s="135">
        <v>92.86</v>
      </c>
      <c r="E318" s="139"/>
      <c r="F318" s="139"/>
      <c r="G318" s="135">
        <v>4.62</v>
      </c>
      <c r="H318" s="123" t="s">
        <v>300</v>
      </c>
      <c r="I318" s="135">
        <v>11.11</v>
      </c>
      <c r="J318" s="135">
        <v>100</v>
      </c>
      <c r="K318" s="139"/>
      <c r="L318" s="139"/>
      <c r="M318" s="135">
        <v>11.11</v>
      </c>
      <c r="N318" s="123" t="s">
        <v>300</v>
      </c>
    </row>
    <row r="319" spans="1:14" s="1" customFormat="1" x14ac:dyDescent="0.25">
      <c r="A319" s="14"/>
      <c r="B319" s="115" t="s">
        <v>55</v>
      </c>
      <c r="C319" s="115"/>
      <c r="D319" s="115"/>
      <c r="E319" s="115"/>
      <c r="F319" s="115"/>
      <c r="G319" s="115"/>
      <c r="H319" s="115"/>
      <c r="I319" s="115"/>
      <c r="J319" s="115"/>
      <c r="K319" s="115"/>
      <c r="L319" s="115"/>
      <c r="M319" s="115"/>
      <c r="N319" s="115"/>
    </row>
    <row r="320" spans="1:14" s="1" customFormat="1" x14ac:dyDescent="0.25">
      <c r="A320" s="14"/>
      <c r="B320" s="118">
        <v>2022</v>
      </c>
      <c r="C320" s="133">
        <v>30.51</v>
      </c>
      <c r="D320" s="138"/>
      <c r="E320" s="138"/>
      <c r="F320" s="138"/>
      <c r="G320" s="133">
        <v>3.39</v>
      </c>
      <c r="H320" s="120" t="s">
        <v>301</v>
      </c>
      <c r="I320" s="133">
        <v>18.75</v>
      </c>
      <c r="J320" s="138"/>
      <c r="K320" s="138"/>
      <c r="L320" s="138"/>
      <c r="M320" s="134" t="s">
        <v>159</v>
      </c>
      <c r="N320" s="120"/>
    </row>
    <row r="321" spans="1:14" s="1" customFormat="1" x14ac:dyDescent="0.25">
      <c r="A321" s="14"/>
      <c r="B321" s="121">
        <v>2021</v>
      </c>
      <c r="C321" s="135">
        <v>8.02</v>
      </c>
      <c r="D321" s="135">
        <v>88.24</v>
      </c>
      <c r="E321" s="139"/>
      <c r="F321" s="139"/>
      <c r="G321" s="135">
        <v>5.66</v>
      </c>
      <c r="H321" s="123" t="s">
        <v>300</v>
      </c>
      <c r="I321" s="135">
        <v>15.38</v>
      </c>
      <c r="J321" s="135">
        <v>50</v>
      </c>
      <c r="K321" s="139"/>
      <c r="L321" s="139"/>
      <c r="M321" s="135">
        <v>7.69</v>
      </c>
      <c r="N321" s="123" t="s">
        <v>300</v>
      </c>
    </row>
    <row r="322" spans="1:14" s="1" customFormat="1" x14ac:dyDescent="0.25">
      <c r="A322" s="14"/>
      <c r="B322" s="115" t="s">
        <v>392</v>
      </c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</row>
    <row r="323" spans="1:14" s="1" customFormat="1" x14ac:dyDescent="0.25">
      <c r="A323" s="14"/>
      <c r="B323" s="118">
        <v>2022</v>
      </c>
      <c r="C323" s="133">
        <v>20</v>
      </c>
      <c r="D323" s="138"/>
      <c r="E323" s="138"/>
      <c r="F323" s="138"/>
      <c r="G323" s="133">
        <v>13.33</v>
      </c>
      <c r="H323" s="120" t="s">
        <v>301</v>
      </c>
      <c r="I323" s="133">
        <v>33.33</v>
      </c>
      <c r="J323" s="138"/>
      <c r="K323" s="138"/>
      <c r="L323" s="138"/>
      <c r="M323" s="134" t="s">
        <v>159</v>
      </c>
      <c r="N323" s="120"/>
    </row>
    <row r="324" spans="1:14" s="1" customFormat="1" x14ac:dyDescent="0.25">
      <c r="A324" s="14"/>
      <c r="B324" s="121">
        <v>2021</v>
      </c>
      <c r="C324" s="135">
        <v>10</v>
      </c>
      <c r="D324" s="135">
        <v>100</v>
      </c>
      <c r="E324" s="139"/>
      <c r="F324" s="139"/>
      <c r="G324" s="135">
        <v>0</v>
      </c>
      <c r="H324" s="123" t="s">
        <v>300</v>
      </c>
      <c r="I324" s="135">
        <v>0</v>
      </c>
      <c r="J324" s="135" t="s">
        <v>159</v>
      </c>
      <c r="K324" s="139"/>
      <c r="L324" s="139"/>
      <c r="M324" s="135">
        <v>0</v>
      </c>
      <c r="N324" s="123" t="s">
        <v>300</v>
      </c>
    </row>
    <row r="325" spans="1:14" s="1" customFormat="1" x14ac:dyDescent="0.25">
      <c r="A325" s="14"/>
      <c r="B325" s="115" t="s">
        <v>410</v>
      </c>
      <c r="C325" s="115"/>
      <c r="D325" s="115"/>
      <c r="E325" s="115"/>
      <c r="F325" s="115"/>
      <c r="G325" s="115"/>
      <c r="H325" s="115"/>
      <c r="I325" s="115"/>
      <c r="J325" s="115"/>
      <c r="K325" s="115"/>
      <c r="L325" s="115"/>
      <c r="M325" s="115"/>
      <c r="N325" s="115"/>
    </row>
    <row r="326" spans="1:14" s="1" customFormat="1" x14ac:dyDescent="0.25">
      <c r="A326" s="14"/>
      <c r="B326" s="118">
        <v>2022</v>
      </c>
      <c r="C326" s="133">
        <v>64.459999999999994</v>
      </c>
      <c r="D326" s="138"/>
      <c r="E326" s="138"/>
      <c r="F326" s="138"/>
      <c r="G326" s="133">
        <v>4.96</v>
      </c>
      <c r="H326" s="120" t="s">
        <v>301</v>
      </c>
      <c r="I326" s="133">
        <v>12.5</v>
      </c>
      <c r="J326" s="138"/>
      <c r="K326" s="138"/>
      <c r="L326" s="138"/>
      <c r="M326" s="134" t="s">
        <v>159</v>
      </c>
      <c r="N326" s="120"/>
    </row>
    <row r="327" spans="1:14" s="1" customFormat="1" x14ac:dyDescent="0.25">
      <c r="A327" s="14"/>
      <c r="B327" s="121">
        <v>2021</v>
      </c>
      <c r="C327" s="135">
        <v>11.39</v>
      </c>
      <c r="D327" s="135">
        <v>88.89</v>
      </c>
      <c r="E327" s="139"/>
      <c r="F327" s="139"/>
      <c r="G327" s="135">
        <v>3.8</v>
      </c>
      <c r="H327" s="123" t="s">
        <v>300</v>
      </c>
      <c r="I327" s="135">
        <v>25</v>
      </c>
      <c r="J327" s="135">
        <v>100</v>
      </c>
      <c r="K327" s="139"/>
      <c r="L327" s="139"/>
      <c r="M327" s="135">
        <v>0</v>
      </c>
      <c r="N327" s="123" t="s">
        <v>300</v>
      </c>
    </row>
    <row r="328" spans="1:14" s="1" customFormat="1" x14ac:dyDescent="0.25">
      <c r="A328" s="14"/>
      <c r="B328" s="157" t="s">
        <v>56</v>
      </c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</row>
    <row r="329" spans="1:14" s="1" customFormat="1" x14ac:dyDescent="0.25">
      <c r="A329" s="14"/>
      <c r="B329" s="115" t="s">
        <v>203</v>
      </c>
      <c r="C329" s="115"/>
      <c r="D329" s="115"/>
      <c r="E329" s="115"/>
      <c r="F329" s="115"/>
      <c r="G329" s="115"/>
      <c r="H329" s="115"/>
      <c r="I329" s="115"/>
      <c r="J329" s="115"/>
      <c r="K329" s="115"/>
      <c r="L329" s="115"/>
      <c r="M329" s="115"/>
      <c r="N329" s="115"/>
    </row>
    <row r="330" spans="1:14" s="1" customFormat="1" x14ac:dyDescent="0.25">
      <c r="A330" s="14"/>
      <c r="B330" s="118">
        <v>2022</v>
      </c>
      <c r="C330" s="133">
        <v>6.9</v>
      </c>
      <c r="D330" s="138"/>
      <c r="E330" s="138"/>
      <c r="F330" s="138"/>
      <c r="G330" s="133">
        <v>5.81</v>
      </c>
      <c r="H330" s="120" t="s">
        <v>301</v>
      </c>
      <c r="I330" s="133">
        <v>5.21</v>
      </c>
      <c r="J330" s="138"/>
      <c r="K330" s="138"/>
      <c r="L330" s="138"/>
      <c r="M330" s="134" t="s">
        <v>159</v>
      </c>
      <c r="N330" s="120"/>
    </row>
    <row r="331" spans="1:14" s="1" customFormat="1" x14ac:dyDescent="0.25">
      <c r="A331" s="14"/>
      <c r="B331" s="121">
        <v>2021</v>
      </c>
      <c r="C331" s="135">
        <v>7.22</v>
      </c>
      <c r="D331" s="135">
        <v>81.72</v>
      </c>
      <c r="E331" s="139"/>
      <c r="F331" s="139"/>
      <c r="G331" s="135">
        <v>6.91</v>
      </c>
      <c r="H331" s="123" t="s">
        <v>300</v>
      </c>
      <c r="I331" s="135">
        <v>4.47</v>
      </c>
      <c r="J331" s="135">
        <v>92.11</v>
      </c>
      <c r="K331" s="139"/>
      <c r="L331" s="139"/>
      <c r="M331" s="135">
        <v>4.59</v>
      </c>
      <c r="N331" s="123" t="s">
        <v>300</v>
      </c>
    </row>
    <row r="332" spans="1:14" s="1" customFormat="1" ht="15.75" x14ac:dyDescent="0.25">
      <c r="A332" s="17"/>
      <c r="B332" s="121">
        <v>2020</v>
      </c>
      <c r="C332" s="135">
        <v>6.16</v>
      </c>
      <c r="D332" s="135">
        <v>89.87</v>
      </c>
      <c r="E332" s="135">
        <v>79.75</v>
      </c>
      <c r="F332" s="139"/>
      <c r="G332" s="135">
        <v>6.4</v>
      </c>
      <c r="H332" s="123"/>
      <c r="I332" s="135">
        <v>6.23</v>
      </c>
      <c r="J332" s="135">
        <v>90.57</v>
      </c>
      <c r="K332" s="135">
        <v>83.02</v>
      </c>
      <c r="L332" s="139"/>
      <c r="M332" s="135">
        <v>4.7</v>
      </c>
      <c r="N332" s="136"/>
    </row>
    <row r="333" spans="1:14" s="1" customFormat="1" x14ac:dyDescent="0.25">
      <c r="A333" s="14"/>
      <c r="B333" s="121">
        <v>2019</v>
      </c>
      <c r="C333" s="135">
        <v>9.43</v>
      </c>
      <c r="D333" s="135">
        <v>84.55</v>
      </c>
      <c r="E333" s="135">
        <v>69.92</v>
      </c>
      <c r="F333" s="139"/>
      <c r="G333" s="135">
        <v>6.75</v>
      </c>
      <c r="H333" s="123"/>
      <c r="I333" s="135">
        <v>8.07</v>
      </c>
      <c r="J333" s="135">
        <v>85.51</v>
      </c>
      <c r="K333" s="135">
        <v>78.260000000000005</v>
      </c>
      <c r="L333" s="139"/>
      <c r="M333" s="135">
        <v>5.96</v>
      </c>
      <c r="N333" s="136"/>
    </row>
    <row r="334" spans="1:14" s="1" customFormat="1" x14ac:dyDescent="0.25">
      <c r="A334" s="14"/>
      <c r="B334" s="121">
        <v>2018</v>
      </c>
      <c r="C334" s="135">
        <v>14.14</v>
      </c>
      <c r="D334" s="135">
        <v>79.010000000000005</v>
      </c>
      <c r="E334" s="135">
        <v>66.3</v>
      </c>
      <c r="F334" s="139"/>
      <c r="G334" s="135">
        <v>7.58</v>
      </c>
      <c r="H334" s="123"/>
      <c r="I334" s="135">
        <v>5.12</v>
      </c>
      <c r="J334" s="135">
        <v>90.48</v>
      </c>
      <c r="K334" s="135">
        <v>71.430000000000007</v>
      </c>
      <c r="L334" s="139"/>
      <c r="M334" s="135">
        <v>4.63</v>
      </c>
      <c r="N334" s="123"/>
    </row>
    <row r="335" spans="1:14" s="1" customFormat="1" x14ac:dyDescent="0.25">
      <c r="A335" s="14"/>
      <c r="B335" s="121">
        <v>2017</v>
      </c>
      <c r="C335" s="135">
        <v>6.89</v>
      </c>
      <c r="D335" s="135">
        <v>78.569999999999993</v>
      </c>
      <c r="E335" s="135">
        <v>70.239999999999995</v>
      </c>
      <c r="F335" s="135">
        <v>50</v>
      </c>
      <c r="G335" s="135">
        <v>10.09</v>
      </c>
      <c r="H335" s="123"/>
      <c r="I335" s="135">
        <v>5.96</v>
      </c>
      <c r="J335" s="135">
        <v>89.8</v>
      </c>
      <c r="K335" s="135">
        <v>83.67</v>
      </c>
      <c r="L335" s="135">
        <v>55.1</v>
      </c>
      <c r="M335" s="137">
        <v>5.35</v>
      </c>
      <c r="N335" s="136"/>
    </row>
    <row r="336" spans="1:14" s="1" customFormat="1" x14ac:dyDescent="0.25">
      <c r="A336" s="14"/>
      <c r="B336" s="121">
        <v>2016</v>
      </c>
      <c r="C336" s="135">
        <v>8.06</v>
      </c>
      <c r="D336" s="135">
        <v>84.85</v>
      </c>
      <c r="E336" s="135">
        <v>63.64</v>
      </c>
      <c r="F336" s="135">
        <v>43.43</v>
      </c>
      <c r="G336" s="135">
        <v>7.57</v>
      </c>
      <c r="H336" s="123"/>
      <c r="I336" s="135">
        <v>5.57</v>
      </c>
      <c r="J336" s="135">
        <v>89.13</v>
      </c>
      <c r="K336" s="135">
        <v>73.91</v>
      </c>
      <c r="L336" s="135">
        <v>52.17</v>
      </c>
      <c r="M336" s="137">
        <v>6.17</v>
      </c>
      <c r="N336" s="136"/>
    </row>
    <row r="337" spans="1:14" s="1" customFormat="1" x14ac:dyDescent="0.25">
      <c r="A337" s="14"/>
      <c r="B337" s="121">
        <v>2015</v>
      </c>
      <c r="C337" s="135">
        <v>13.23</v>
      </c>
      <c r="D337" s="135">
        <v>89.82</v>
      </c>
      <c r="E337" s="135">
        <v>74.849999999999994</v>
      </c>
      <c r="F337" s="135">
        <v>38.32</v>
      </c>
      <c r="G337" s="135">
        <v>10.46</v>
      </c>
      <c r="H337" s="123"/>
      <c r="I337" s="135">
        <v>8.51</v>
      </c>
      <c r="J337" s="135">
        <v>87.5</v>
      </c>
      <c r="K337" s="135">
        <v>77.78</v>
      </c>
      <c r="L337" s="135">
        <v>58.33</v>
      </c>
      <c r="M337" s="137">
        <v>8.16</v>
      </c>
      <c r="N337" s="123"/>
    </row>
    <row r="338" spans="1:14" s="1" customFormat="1" x14ac:dyDescent="0.25">
      <c r="A338" s="14"/>
      <c r="B338" s="121">
        <v>2014</v>
      </c>
      <c r="C338" s="135">
        <v>9.82</v>
      </c>
      <c r="D338" s="137">
        <v>86.99</v>
      </c>
      <c r="E338" s="135">
        <v>71.540000000000006</v>
      </c>
      <c r="F338" s="135">
        <v>51.22</v>
      </c>
      <c r="G338" s="135">
        <v>10.38</v>
      </c>
      <c r="H338" s="123"/>
      <c r="I338" s="135">
        <v>9.8000000000000007</v>
      </c>
      <c r="J338" s="135">
        <v>94.05</v>
      </c>
      <c r="K338" s="135">
        <v>77.38</v>
      </c>
      <c r="L338" s="135">
        <v>57.14</v>
      </c>
      <c r="M338" s="137">
        <v>7.93</v>
      </c>
      <c r="N338" s="123"/>
    </row>
    <row r="339" spans="1:14" s="1" customFormat="1" x14ac:dyDescent="0.25">
      <c r="A339" s="14"/>
      <c r="B339" s="121">
        <v>2013</v>
      </c>
      <c r="C339" s="135">
        <v>11.52</v>
      </c>
      <c r="D339" s="137">
        <v>85.11</v>
      </c>
      <c r="E339" s="135">
        <v>70.209999999999994</v>
      </c>
      <c r="F339" s="135">
        <v>51.06</v>
      </c>
      <c r="G339" s="137">
        <v>8.01</v>
      </c>
      <c r="H339" s="123"/>
      <c r="I339" s="135">
        <v>8.52</v>
      </c>
      <c r="J339" s="137">
        <v>90.14</v>
      </c>
      <c r="K339" s="135">
        <v>73.239999999999995</v>
      </c>
      <c r="L339" s="135">
        <v>50.7</v>
      </c>
      <c r="M339" s="137">
        <v>7.2</v>
      </c>
      <c r="N339" s="123"/>
    </row>
    <row r="340" spans="1:14" s="1" customFormat="1" x14ac:dyDescent="0.25">
      <c r="A340" s="14"/>
      <c r="B340" s="121">
        <v>2012</v>
      </c>
      <c r="C340" s="135">
        <v>11.09</v>
      </c>
      <c r="D340" s="137">
        <v>87.22</v>
      </c>
      <c r="E340" s="135">
        <v>78.2</v>
      </c>
      <c r="F340" s="135">
        <v>36.840000000000003</v>
      </c>
      <c r="G340" s="137">
        <v>8.67</v>
      </c>
      <c r="H340" s="123"/>
      <c r="I340" s="135">
        <v>9.5</v>
      </c>
      <c r="J340" s="137">
        <v>93.67</v>
      </c>
      <c r="K340" s="135">
        <v>75.95</v>
      </c>
      <c r="L340" s="135">
        <v>40.51</v>
      </c>
      <c r="M340" s="137">
        <v>7.81</v>
      </c>
      <c r="N340" s="123"/>
    </row>
    <row r="341" spans="1:14" s="1" customFormat="1" x14ac:dyDescent="0.25">
      <c r="A341" s="14"/>
      <c r="B341" s="121">
        <v>2011</v>
      </c>
      <c r="C341" s="135">
        <v>12.54</v>
      </c>
      <c r="D341" s="137">
        <v>79.59</v>
      </c>
      <c r="E341" s="135">
        <v>66.67</v>
      </c>
      <c r="F341" s="135">
        <v>40.82</v>
      </c>
      <c r="G341" s="137">
        <v>9.3000000000000007</v>
      </c>
      <c r="H341" s="123"/>
      <c r="I341" s="135">
        <v>10.27</v>
      </c>
      <c r="J341" s="137">
        <v>89.29</v>
      </c>
      <c r="K341" s="135">
        <v>77.38</v>
      </c>
      <c r="L341" s="135">
        <v>58.33</v>
      </c>
      <c r="M341" s="137">
        <v>7.58</v>
      </c>
      <c r="N341" s="123"/>
    </row>
    <row r="342" spans="1:14" s="1" customFormat="1" x14ac:dyDescent="0.25">
      <c r="A342" s="14"/>
      <c r="B342" s="121">
        <v>2010</v>
      </c>
      <c r="C342" s="135">
        <v>9.93</v>
      </c>
      <c r="D342" s="137">
        <v>90.83</v>
      </c>
      <c r="E342" s="135">
        <v>77.98</v>
      </c>
      <c r="F342" s="135">
        <v>52.29</v>
      </c>
      <c r="G342" s="137">
        <v>7.29</v>
      </c>
      <c r="H342" s="123"/>
      <c r="I342" s="135">
        <v>9.44</v>
      </c>
      <c r="J342" s="137">
        <v>94.59</v>
      </c>
      <c r="K342" s="135">
        <v>79.73</v>
      </c>
      <c r="L342" s="135">
        <v>50</v>
      </c>
      <c r="M342" s="137">
        <v>6.63</v>
      </c>
      <c r="N342" s="123"/>
    </row>
    <row r="343" spans="1:14" s="1" customFormat="1" x14ac:dyDescent="0.25">
      <c r="A343" s="14"/>
      <c r="B343" s="121">
        <v>2009</v>
      </c>
      <c r="C343" s="135">
        <v>9.85</v>
      </c>
      <c r="D343" s="137">
        <v>88.99</v>
      </c>
      <c r="E343" s="135">
        <v>79.819999999999993</v>
      </c>
      <c r="F343" s="137">
        <v>56.88</v>
      </c>
      <c r="G343" s="137">
        <v>9.94</v>
      </c>
      <c r="H343" s="123"/>
      <c r="I343" s="135">
        <v>9.7200000000000006</v>
      </c>
      <c r="J343" s="137">
        <v>90.67</v>
      </c>
      <c r="K343" s="135">
        <v>76</v>
      </c>
      <c r="L343" s="137">
        <v>54.67</v>
      </c>
      <c r="M343" s="137">
        <v>7.51</v>
      </c>
      <c r="N343" s="123"/>
    </row>
    <row r="344" spans="1:14" s="1" customFormat="1" x14ac:dyDescent="0.25">
      <c r="A344" s="14"/>
      <c r="B344" s="121">
        <v>2008</v>
      </c>
      <c r="C344" s="135">
        <v>16.25</v>
      </c>
      <c r="D344" s="137">
        <v>87.5</v>
      </c>
      <c r="E344" s="135">
        <v>69.89</v>
      </c>
      <c r="F344" s="137">
        <v>44.32</v>
      </c>
      <c r="G344" s="137">
        <v>7.85</v>
      </c>
      <c r="H344" s="123"/>
      <c r="I344" s="135">
        <v>14.21</v>
      </c>
      <c r="J344" s="137">
        <v>91.51</v>
      </c>
      <c r="K344" s="135">
        <v>77.36</v>
      </c>
      <c r="L344" s="137">
        <v>55.66</v>
      </c>
      <c r="M344" s="137">
        <v>6.17</v>
      </c>
      <c r="N344" s="123"/>
    </row>
    <row r="345" spans="1:14" s="1" customFormat="1" x14ac:dyDescent="0.25">
      <c r="A345" s="14"/>
      <c r="B345" s="157" t="s">
        <v>3</v>
      </c>
      <c r="C345" s="114"/>
      <c r="D345" s="114"/>
      <c r="E345" s="114"/>
      <c r="F345" s="114"/>
      <c r="G345" s="114"/>
      <c r="H345" s="114"/>
      <c r="I345" s="114"/>
      <c r="J345" s="114"/>
      <c r="K345" s="114"/>
      <c r="L345" s="114"/>
      <c r="M345" s="114"/>
      <c r="N345" s="114"/>
    </row>
    <row r="346" spans="1:14" s="1" customFormat="1" x14ac:dyDescent="0.25">
      <c r="A346" s="14"/>
      <c r="B346" s="115" t="s">
        <v>57</v>
      </c>
      <c r="C346" s="115"/>
      <c r="D346" s="115"/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</row>
    <row r="347" spans="1:14" s="1" customFormat="1" x14ac:dyDescent="0.25">
      <c r="A347" s="14"/>
      <c r="B347" s="118">
        <v>2022</v>
      </c>
      <c r="C347" s="133">
        <v>15.45</v>
      </c>
      <c r="D347" s="138"/>
      <c r="E347" s="138"/>
      <c r="F347" s="138"/>
      <c r="G347" s="133">
        <v>14.63</v>
      </c>
      <c r="H347" s="120" t="s">
        <v>301</v>
      </c>
      <c r="I347" s="133">
        <v>18.18</v>
      </c>
      <c r="J347" s="138"/>
      <c r="K347" s="138"/>
      <c r="L347" s="138"/>
      <c r="M347" s="134" t="s">
        <v>159</v>
      </c>
      <c r="N347" s="120"/>
    </row>
    <row r="348" spans="1:14" s="1" customFormat="1" x14ac:dyDescent="0.25">
      <c r="A348" s="14"/>
      <c r="B348" s="121">
        <v>2021</v>
      </c>
      <c r="C348" s="135">
        <v>12.65</v>
      </c>
      <c r="D348" s="135">
        <v>67.739999999999995</v>
      </c>
      <c r="E348" s="139"/>
      <c r="F348" s="139"/>
      <c r="G348" s="135">
        <v>14.29</v>
      </c>
      <c r="H348" s="123" t="s">
        <v>300</v>
      </c>
      <c r="I348" s="135">
        <v>20</v>
      </c>
      <c r="J348" s="135">
        <v>100</v>
      </c>
      <c r="K348" s="139"/>
      <c r="L348" s="139"/>
      <c r="M348" s="135">
        <v>20</v>
      </c>
      <c r="N348" s="123" t="s">
        <v>300</v>
      </c>
    </row>
    <row r="349" spans="1:14" s="1" customFormat="1" ht="15.75" x14ac:dyDescent="0.25">
      <c r="A349" s="17"/>
      <c r="B349" s="121">
        <v>2020</v>
      </c>
      <c r="C349" s="135">
        <v>8.4</v>
      </c>
      <c r="D349" s="135">
        <v>77.27</v>
      </c>
      <c r="E349" s="135">
        <v>59.09</v>
      </c>
      <c r="F349" s="139"/>
      <c r="G349" s="135">
        <v>18.32</v>
      </c>
      <c r="H349" s="123"/>
      <c r="I349" s="135">
        <v>17.649999999999999</v>
      </c>
      <c r="J349" s="135">
        <v>66.67</v>
      </c>
      <c r="K349" s="135">
        <v>66.67</v>
      </c>
      <c r="L349" s="139"/>
      <c r="M349" s="135">
        <v>47.06</v>
      </c>
      <c r="N349" s="136"/>
    </row>
    <row r="350" spans="1:14" s="1" customFormat="1" x14ac:dyDescent="0.25">
      <c r="A350" s="14"/>
      <c r="B350" s="121">
        <v>2019</v>
      </c>
      <c r="C350" s="135">
        <v>18.309999999999999</v>
      </c>
      <c r="D350" s="135">
        <v>76.92</v>
      </c>
      <c r="E350" s="135">
        <v>51.92</v>
      </c>
      <c r="F350" s="139"/>
      <c r="G350" s="135">
        <v>14.44</v>
      </c>
      <c r="H350" s="123"/>
      <c r="I350" s="135">
        <v>9.09</v>
      </c>
      <c r="J350" s="135">
        <v>0</v>
      </c>
      <c r="K350" s="135">
        <v>0</v>
      </c>
      <c r="L350" s="139"/>
      <c r="M350" s="135">
        <v>40.909999999999997</v>
      </c>
      <c r="N350" s="136"/>
    </row>
    <row r="351" spans="1:14" s="1" customFormat="1" x14ac:dyDescent="0.25">
      <c r="A351" s="14"/>
      <c r="B351" s="121">
        <v>2018</v>
      </c>
      <c r="C351" s="135">
        <v>41.78</v>
      </c>
      <c r="D351" s="135">
        <v>74.59</v>
      </c>
      <c r="E351" s="135">
        <v>59.84</v>
      </c>
      <c r="F351" s="139"/>
      <c r="G351" s="135">
        <v>19.18</v>
      </c>
      <c r="H351" s="123"/>
      <c r="I351" s="135">
        <v>25</v>
      </c>
      <c r="J351" s="135">
        <v>100</v>
      </c>
      <c r="K351" s="135">
        <v>42.86</v>
      </c>
      <c r="L351" s="139"/>
      <c r="M351" s="135">
        <v>25</v>
      </c>
      <c r="N351" s="123"/>
    </row>
    <row r="352" spans="1:14" s="1" customFormat="1" x14ac:dyDescent="0.25">
      <c r="A352" s="14"/>
      <c r="B352" s="121">
        <v>2017</v>
      </c>
      <c r="C352" s="135">
        <v>13.92</v>
      </c>
      <c r="D352" s="135">
        <v>63.64</v>
      </c>
      <c r="E352" s="135">
        <v>48.48</v>
      </c>
      <c r="F352" s="135">
        <v>30.3</v>
      </c>
      <c r="G352" s="135">
        <v>29.96</v>
      </c>
      <c r="H352" s="123"/>
      <c r="I352" s="135">
        <v>7.69</v>
      </c>
      <c r="J352" s="135">
        <v>50</v>
      </c>
      <c r="K352" s="135">
        <v>50</v>
      </c>
      <c r="L352" s="135">
        <v>50</v>
      </c>
      <c r="M352" s="137">
        <v>23.08</v>
      </c>
      <c r="N352" s="136"/>
    </row>
    <row r="353" spans="1:14" s="1" customFormat="1" x14ac:dyDescent="0.25">
      <c r="A353" s="14"/>
      <c r="B353" s="121">
        <v>2016</v>
      </c>
      <c r="C353" s="135">
        <v>15.64</v>
      </c>
      <c r="D353" s="135">
        <v>81.58</v>
      </c>
      <c r="E353" s="135">
        <v>50</v>
      </c>
      <c r="F353" s="135">
        <v>18.420000000000002</v>
      </c>
      <c r="G353" s="135">
        <v>15.64</v>
      </c>
      <c r="H353" s="123"/>
      <c r="I353" s="135">
        <v>21.43</v>
      </c>
      <c r="J353" s="135">
        <v>100</v>
      </c>
      <c r="K353" s="135">
        <v>66.67</v>
      </c>
      <c r="L353" s="135">
        <v>0</v>
      </c>
      <c r="M353" s="137">
        <v>7.14</v>
      </c>
      <c r="N353" s="136"/>
    </row>
    <row r="354" spans="1:14" s="1" customFormat="1" x14ac:dyDescent="0.25">
      <c r="A354" s="14"/>
      <c r="B354" s="121">
        <v>2015</v>
      </c>
      <c r="C354" s="135">
        <v>35.36</v>
      </c>
      <c r="D354" s="135">
        <v>86.02</v>
      </c>
      <c r="E354" s="135">
        <v>66.67</v>
      </c>
      <c r="F354" s="135">
        <v>17.2</v>
      </c>
      <c r="G354" s="135">
        <v>20.149999999999999</v>
      </c>
      <c r="H354" s="123"/>
      <c r="I354" s="135">
        <v>30</v>
      </c>
      <c r="J354" s="135">
        <v>66.67</v>
      </c>
      <c r="K354" s="135">
        <v>55.56</v>
      </c>
      <c r="L354" s="135">
        <v>11.11</v>
      </c>
      <c r="M354" s="137">
        <v>26.67</v>
      </c>
      <c r="N354" s="123"/>
    </row>
    <row r="355" spans="1:14" s="1" customFormat="1" x14ac:dyDescent="0.25">
      <c r="A355" s="14"/>
      <c r="B355" s="121">
        <v>2014</v>
      </c>
      <c r="C355" s="135">
        <v>19.440000000000001</v>
      </c>
      <c r="D355" s="137">
        <v>78.569999999999993</v>
      </c>
      <c r="E355" s="135">
        <v>54.76</v>
      </c>
      <c r="F355" s="135">
        <v>23.81</v>
      </c>
      <c r="G355" s="135">
        <v>22.69</v>
      </c>
      <c r="H355" s="123"/>
      <c r="I355" s="135">
        <v>34.619999999999997</v>
      </c>
      <c r="J355" s="135">
        <v>77.78</v>
      </c>
      <c r="K355" s="135">
        <v>55.56</v>
      </c>
      <c r="L355" s="135">
        <v>11.11</v>
      </c>
      <c r="M355" s="137">
        <v>30.77</v>
      </c>
      <c r="N355" s="123"/>
    </row>
    <row r="356" spans="1:14" s="1" customFormat="1" x14ac:dyDescent="0.25">
      <c r="A356" s="14"/>
      <c r="B356" s="121">
        <v>2013</v>
      </c>
      <c r="C356" s="135">
        <v>24.04</v>
      </c>
      <c r="D356" s="137">
        <v>64</v>
      </c>
      <c r="E356" s="135">
        <v>46</v>
      </c>
      <c r="F356" s="135">
        <v>18</v>
      </c>
      <c r="G356" s="137">
        <v>19.71</v>
      </c>
      <c r="H356" s="123"/>
      <c r="I356" s="135">
        <v>28</v>
      </c>
      <c r="J356" s="137">
        <v>71.430000000000007</v>
      </c>
      <c r="K356" s="135">
        <v>42.86</v>
      </c>
      <c r="L356" s="135">
        <v>28.57</v>
      </c>
      <c r="M356" s="137">
        <v>28</v>
      </c>
      <c r="N356" s="123"/>
    </row>
    <row r="357" spans="1:14" s="1" customFormat="1" x14ac:dyDescent="0.25">
      <c r="A357" s="14"/>
      <c r="B357" s="121">
        <v>2012</v>
      </c>
      <c r="C357" s="135">
        <v>22</v>
      </c>
      <c r="D357" s="137">
        <v>72.73</v>
      </c>
      <c r="E357" s="135">
        <v>59.09</v>
      </c>
      <c r="F357" s="135">
        <v>22.73</v>
      </c>
      <c r="G357" s="137">
        <v>18.5</v>
      </c>
      <c r="H357" s="123"/>
      <c r="I357" s="135">
        <v>9.52</v>
      </c>
      <c r="J357" s="137">
        <v>100</v>
      </c>
      <c r="K357" s="135">
        <v>100</v>
      </c>
      <c r="L357" s="135">
        <v>0</v>
      </c>
      <c r="M357" s="137">
        <v>19.05</v>
      </c>
      <c r="N357" s="123"/>
    </row>
    <row r="358" spans="1:14" s="1" customFormat="1" x14ac:dyDescent="0.25">
      <c r="A358" s="14"/>
      <c r="B358" s="121">
        <v>2011</v>
      </c>
      <c r="C358" s="135">
        <v>23.44</v>
      </c>
      <c r="D358" s="137">
        <v>53.33</v>
      </c>
      <c r="E358" s="135">
        <v>33.33</v>
      </c>
      <c r="F358" s="135">
        <v>11.11</v>
      </c>
      <c r="G358" s="137">
        <v>18.75</v>
      </c>
      <c r="H358" s="123"/>
      <c r="I358" s="135">
        <v>12.5</v>
      </c>
      <c r="J358" s="137">
        <v>100</v>
      </c>
      <c r="K358" s="135">
        <v>66.67</v>
      </c>
      <c r="L358" s="135">
        <v>0</v>
      </c>
      <c r="M358" s="137">
        <v>12.5</v>
      </c>
      <c r="N358" s="123"/>
    </row>
    <row r="359" spans="1:14" s="1" customFormat="1" x14ac:dyDescent="0.25">
      <c r="A359" s="14"/>
      <c r="B359" s="121">
        <v>2010</v>
      </c>
      <c r="C359" s="135">
        <v>14.79</v>
      </c>
      <c r="D359" s="137">
        <v>80</v>
      </c>
      <c r="E359" s="135">
        <v>56</v>
      </c>
      <c r="F359" s="135">
        <v>24</v>
      </c>
      <c r="G359" s="137">
        <v>14.2</v>
      </c>
      <c r="H359" s="123"/>
      <c r="I359" s="135">
        <v>16</v>
      </c>
      <c r="J359" s="137">
        <v>75</v>
      </c>
      <c r="K359" s="135">
        <v>50</v>
      </c>
      <c r="L359" s="135">
        <v>25</v>
      </c>
      <c r="M359" s="137">
        <v>20</v>
      </c>
      <c r="N359" s="123"/>
    </row>
    <row r="360" spans="1:14" s="1" customFormat="1" x14ac:dyDescent="0.25">
      <c r="A360" s="14"/>
      <c r="B360" s="121">
        <v>2009</v>
      </c>
      <c r="C360" s="135">
        <v>8.57</v>
      </c>
      <c r="D360" s="137">
        <v>80</v>
      </c>
      <c r="E360" s="135">
        <v>66.67</v>
      </c>
      <c r="F360" s="137">
        <v>33.33</v>
      </c>
      <c r="G360" s="137">
        <v>19.43</v>
      </c>
      <c r="H360" s="123"/>
      <c r="I360" s="135">
        <v>19.05</v>
      </c>
      <c r="J360" s="137">
        <v>75</v>
      </c>
      <c r="K360" s="135">
        <v>50</v>
      </c>
      <c r="L360" s="137">
        <v>25</v>
      </c>
      <c r="M360" s="137">
        <v>9.52</v>
      </c>
      <c r="N360" s="123"/>
    </row>
    <row r="361" spans="1:14" s="1" customFormat="1" x14ac:dyDescent="0.25">
      <c r="A361" s="14"/>
      <c r="B361" s="121">
        <v>2008</v>
      </c>
      <c r="C361" s="135">
        <v>21.18</v>
      </c>
      <c r="D361" s="137">
        <v>67.44</v>
      </c>
      <c r="E361" s="135">
        <v>44.19</v>
      </c>
      <c r="F361" s="137">
        <v>16.28</v>
      </c>
      <c r="G361" s="137">
        <v>21.18</v>
      </c>
      <c r="H361" s="123"/>
      <c r="I361" s="135">
        <v>25</v>
      </c>
      <c r="J361" s="137">
        <v>33.33</v>
      </c>
      <c r="K361" s="135">
        <v>33.33</v>
      </c>
      <c r="L361" s="137">
        <v>16.670000000000002</v>
      </c>
      <c r="M361" s="137">
        <v>16.670000000000002</v>
      </c>
      <c r="N361" s="123"/>
    </row>
    <row r="362" spans="1:14" s="1" customFormat="1" x14ac:dyDescent="0.25">
      <c r="A362" s="14"/>
      <c r="B362" s="115" t="s">
        <v>58</v>
      </c>
      <c r="C362" s="115"/>
      <c r="D362" s="115"/>
      <c r="E362" s="115"/>
      <c r="F362" s="115"/>
      <c r="G362" s="115"/>
      <c r="H362" s="115"/>
      <c r="I362" s="115"/>
      <c r="J362" s="115"/>
      <c r="K362" s="115"/>
      <c r="L362" s="115"/>
      <c r="M362" s="115"/>
      <c r="N362" s="115"/>
    </row>
    <row r="363" spans="1:14" s="1" customFormat="1" x14ac:dyDescent="0.25">
      <c r="A363" s="14"/>
      <c r="B363" s="118">
        <v>2022</v>
      </c>
      <c r="C363" s="133">
        <v>4.8899999999999997</v>
      </c>
      <c r="D363" s="138"/>
      <c r="E363" s="138"/>
      <c r="F363" s="138"/>
      <c r="G363" s="133">
        <v>3.74</v>
      </c>
      <c r="H363" s="120" t="s">
        <v>301</v>
      </c>
      <c r="I363" s="133">
        <v>5.04</v>
      </c>
      <c r="J363" s="138"/>
      <c r="K363" s="138"/>
      <c r="L363" s="138"/>
      <c r="M363" s="134" t="s">
        <v>159</v>
      </c>
      <c r="N363" s="120"/>
    </row>
    <row r="364" spans="1:14" s="1" customFormat="1" x14ac:dyDescent="0.25">
      <c r="A364" s="14"/>
      <c r="B364" s="121">
        <v>2021</v>
      </c>
      <c r="C364" s="135">
        <v>5.94</v>
      </c>
      <c r="D364" s="135">
        <v>88.71</v>
      </c>
      <c r="E364" s="139"/>
      <c r="F364" s="139"/>
      <c r="G364" s="135">
        <v>5.18</v>
      </c>
      <c r="H364" s="123" t="s">
        <v>300</v>
      </c>
      <c r="I364" s="135">
        <v>4.29</v>
      </c>
      <c r="J364" s="135">
        <v>91.67</v>
      </c>
      <c r="K364" s="139"/>
      <c r="L364" s="139"/>
      <c r="M364" s="135">
        <v>4.4000000000000004</v>
      </c>
      <c r="N364" s="123" t="s">
        <v>300</v>
      </c>
    </row>
    <row r="365" spans="1:14" s="1" customFormat="1" ht="15.75" x14ac:dyDescent="0.25">
      <c r="A365" s="17"/>
      <c r="B365" s="121">
        <v>2020</v>
      </c>
      <c r="C365" s="135">
        <v>5.59</v>
      </c>
      <c r="D365" s="135">
        <v>94.74</v>
      </c>
      <c r="E365" s="135">
        <v>87.72</v>
      </c>
      <c r="F365" s="139"/>
      <c r="G365" s="135">
        <v>3.33</v>
      </c>
      <c r="H365" s="123"/>
      <c r="I365" s="135">
        <v>6</v>
      </c>
      <c r="J365" s="135">
        <v>92</v>
      </c>
      <c r="K365" s="135">
        <v>84</v>
      </c>
      <c r="L365" s="139"/>
      <c r="M365" s="135">
        <v>3.84</v>
      </c>
      <c r="N365" s="136"/>
    </row>
    <row r="366" spans="1:14" s="1" customFormat="1" x14ac:dyDescent="0.25">
      <c r="A366" s="14"/>
      <c r="B366" s="121">
        <v>2019</v>
      </c>
      <c r="C366" s="135">
        <v>6.96</v>
      </c>
      <c r="D366" s="135">
        <v>90.14</v>
      </c>
      <c r="E366" s="135">
        <v>83.1</v>
      </c>
      <c r="F366" s="139"/>
      <c r="G366" s="135">
        <v>4.6100000000000003</v>
      </c>
      <c r="H366" s="123"/>
      <c r="I366" s="135">
        <v>8.0399999999999991</v>
      </c>
      <c r="J366" s="135">
        <v>88.06</v>
      </c>
      <c r="K366" s="135">
        <v>80.599999999999994</v>
      </c>
      <c r="L366" s="139"/>
      <c r="M366" s="135">
        <v>5.04</v>
      </c>
      <c r="N366" s="136"/>
    </row>
    <row r="367" spans="1:14" s="1" customFormat="1" x14ac:dyDescent="0.25">
      <c r="A367" s="14"/>
      <c r="B367" s="121">
        <v>2018</v>
      </c>
      <c r="C367" s="135">
        <v>5.97</v>
      </c>
      <c r="D367" s="135">
        <v>88.14</v>
      </c>
      <c r="E367" s="135">
        <v>79.66</v>
      </c>
      <c r="F367" s="139"/>
      <c r="G367" s="135">
        <v>4.1500000000000004</v>
      </c>
      <c r="H367" s="123"/>
      <c r="I367" s="135">
        <v>4.41</v>
      </c>
      <c r="J367" s="135">
        <v>88.57</v>
      </c>
      <c r="K367" s="135">
        <v>77.14</v>
      </c>
      <c r="L367" s="139"/>
      <c r="M367" s="135">
        <v>3.91</v>
      </c>
      <c r="N367" s="123"/>
    </row>
    <row r="368" spans="1:14" s="1" customFormat="1" x14ac:dyDescent="0.25">
      <c r="A368" s="14"/>
      <c r="B368" s="121">
        <v>2017</v>
      </c>
      <c r="C368" s="135">
        <v>5.19</v>
      </c>
      <c r="D368" s="135">
        <v>88.24</v>
      </c>
      <c r="E368" s="135">
        <v>84.31</v>
      </c>
      <c r="F368" s="135">
        <v>62.75</v>
      </c>
      <c r="G368" s="135">
        <v>5.3</v>
      </c>
      <c r="H368" s="123"/>
      <c r="I368" s="135">
        <v>5.9</v>
      </c>
      <c r="J368" s="135">
        <v>91.49</v>
      </c>
      <c r="K368" s="135">
        <v>85.11</v>
      </c>
      <c r="L368" s="135">
        <v>55.32</v>
      </c>
      <c r="M368" s="137">
        <v>4.7699999999999996</v>
      </c>
      <c r="N368" s="136"/>
    </row>
    <row r="369" spans="1:14" s="1" customFormat="1" x14ac:dyDescent="0.25">
      <c r="A369" s="14"/>
      <c r="B369" s="121">
        <v>2016</v>
      </c>
      <c r="C369" s="135">
        <v>6.19</v>
      </c>
      <c r="D369" s="135">
        <v>86.89</v>
      </c>
      <c r="E369" s="135">
        <v>72.13</v>
      </c>
      <c r="F369" s="135">
        <v>59.02</v>
      </c>
      <c r="G369" s="135">
        <v>5.58</v>
      </c>
      <c r="H369" s="123"/>
      <c r="I369" s="135">
        <v>5.01</v>
      </c>
      <c r="J369" s="135">
        <v>87.5</v>
      </c>
      <c r="K369" s="135">
        <v>75</v>
      </c>
      <c r="L369" s="135">
        <v>60</v>
      </c>
      <c r="M369" s="137">
        <v>6.14</v>
      </c>
      <c r="N369" s="136"/>
    </row>
    <row r="370" spans="1:14" s="1" customFormat="1" x14ac:dyDescent="0.25">
      <c r="A370" s="14"/>
      <c r="B370" s="121">
        <v>2015</v>
      </c>
      <c r="C370" s="135">
        <v>7.41</v>
      </c>
      <c r="D370" s="135">
        <v>94.59</v>
      </c>
      <c r="E370" s="135">
        <v>85.14</v>
      </c>
      <c r="F370" s="135">
        <v>64.86</v>
      </c>
      <c r="G370" s="135">
        <v>7.91</v>
      </c>
      <c r="H370" s="123"/>
      <c r="I370" s="135">
        <v>7.72</v>
      </c>
      <c r="J370" s="135">
        <v>90.48</v>
      </c>
      <c r="K370" s="135">
        <v>80.95</v>
      </c>
      <c r="L370" s="135">
        <v>65.08</v>
      </c>
      <c r="M370" s="137">
        <v>7.48</v>
      </c>
      <c r="N370" s="123"/>
    </row>
    <row r="371" spans="1:14" s="1" customFormat="1" x14ac:dyDescent="0.25">
      <c r="A371" s="14"/>
      <c r="B371" s="121">
        <v>2014</v>
      </c>
      <c r="C371" s="135">
        <v>7.82</v>
      </c>
      <c r="D371" s="137">
        <v>91.36</v>
      </c>
      <c r="E371" s="135">
        <v>80.25</v>
      </c>
      <c r="F371" s="135">
        <v>65.430000000000007</v>
      </c>
      <c r="G371" s="135">
        <v>7.82</v>
      </c>
      <c r="H371" s="123"/>
      <c r="I371" s="135">
        <v>9.0299999999999994</v>
      </c>
      <c r="J371" s="135">
        <v>96</v>
      </c>
      <c r="K371" s="135">
        <v>80</v>
      </c>
      <c r="L371" s="135">
        <v>62.67</v>
      </c>
      <c r="M371" s="137">
        <v>7.22</v>
      </c>
      <c r="N371" s="123"/>
    </row>
    <row r="372" spans="1:14" s="1" customFormat="1" x14ac:dyDescent="0.25">
      <c r="A372" s="14"/>
      <c r="B372" s="121">
        <v>2013</v>
      </c>
      <c r="C372" s="135">
        <v>8.9600000000000009</v>
      </c>
      <c r="D372" s="137">
        <v>96.7</v>
      </c>
      <c r="E372" s="135">
        <v>83.52</v>
      </c>
      <c r="F372" s="135">
        <v>69.23</v>
      </c>
      <c r="G372" s="137">
        <v>5.61</v>
      </c>
      <c r="H372" s="123"/>
      <c r="I372" s="135">
        <v>7.92</v>
      </c>
      <c r="J372" s="137">
        <v>92.19</v>
      </c>
      <c r="K372" s="135">
        <v>76.56</v>
      </c>
      <c r="L372" s="135">
        <v>53.13</v>
      </c>
      <c r="M372" s="137">
        <v>6.56</v>
      </c>
      <c r="N372" s="123"/>
    </row>
    <row r="373" spans="1:14" s="1" customFormat="1" x14ac:dyDescent="0.25">
      <c r="A373" s="14"/>
      <c r="B373" s="121">
        <v>2012</v>
      </c>
      <c r="C373" s="135">
        <v>8.91</v>
      </c>
      <c r="D373" s="137">
        <v>94.38</v>
      </c>
      <c r="E373" s="135">
        <v>87.64</v>
      </c>
      <c r="F373" s="135">
        <v>43.82</v>
      </c>
      <c r="G373" s="137">
        <v>6.71</v>
      </c>
      <c r="H373" s="123"/>
      <c r="I373" s="135">
        <v>9.49</v>
      </c>
      <c r="J373" s="137">
        <v>93.51</v>
      </c>
      <c r="K373" s="135">
        <v>75.319999999999993</v>
      </c>
      <c r="L373" s="135">
        <v>41.56</v>
      </c>
      <c r="M373" s="137">
        <v>7.52</v>
      </c>
      <c r="N373" s="123"/>
    </row>
    <row r="374" spans="1:14" s="1" customFormat="1" x14ac:dyDescent="0.25">
      <c r="A374" s="14"/>
      <c r="B374" s="121">
        <v>2011</v>
      </c>
      <c r="C374" s="135">
        <v>10.41</v>
      </c>
      <c r="D374" s="137">
        <v>91.18</v>
      </c>
      <c r="E374" s="135">
        <v>81.37</v>
      </c>
      <c r="F374" s="135">
        <v>53.92</v>
      </c>
      <c r="G374" s="137">
        <v>7.45</v>
      </c>
      <c r="H374" s="123"/>
      <c r="I374" s="135">
        <v>10.199999999999999</v>
      </c>
      <c r="J374" s="137">
        <v>88.89</v>
      </c>
      <c r="K374" s="135">
        <v>77.78</v>
      </c>
      <c r="L374" s="135">
        <v>60.49</v>
      </c>
      <c r="M374" s="137">
        <v>7.43</v>
      </c>
      <c r="N374" s="123"/>
    </row>
    <row r="375" spans="1:14" s="1" customFormat="1" x14ac:dyDescent="0.25">
      <c r="A375" s="14"/>
      <c r="B375" s="121">
        <v>2010</v>
      </c>
      <c r="C375" s="135">
        <v>9.0399999999999991</v>
      </c>
      <c r="D375" s="137">
        <v>94.05</v>
      </c>
      <c r="E375" s="135">
        <v>84.52</v>
      </c>
      <c r="F375" s="135">
        <v>60.71</v>
      </c>
      <c r="G375" s="137">
        <v>6.03</v>
      </c>
      <c r="H375" s="123"/>
      <c r="I375" s="135">
        <v>9.2200000000000006</v>
      </c>
      <c r="J375" s="137">
        <v>95.71</v>
      </c>
      <c r="K375" s="135">
        <v>81.430000000000007</v>
      </c>
      <c r="L375" s="135">
        <v>51.43</v>
      </c>
      <c r="M375" s="137">
        <v>6.19</v>
      </c>
      <c r="N375" s="123"/>
    </row>
    <row r="376" spans="1:14" s="1" customFormat="1" x14ac:dyDescent="0.25">
      <c r="A376" s="14"/>
      <c r="B376" s="121">
        <v>2009</v>
      </c>
      <c r="C376" s="135">
        <v>10.09</v>
      </c>
      <c r="D376" s="137">
        <v>90.43</v>
      </c>
      <c r="E376" s="135">
        <v>81.91</v>
      </c>
      <c r="F376" s="137">
        <v>60.64</v>
      </c>
      <c r="G376" s="137">
        <v>8.15</v>
      </c>
      <c r="H376" s="123"/>
      <c r="I376" s="135">
        <v>9.4499999999999993</v>
      </c>
      <c r="J376" s="137">
        <v>91.55</v>
      </c>
      <c r="K376" s="135">
        <v>77.459999999999994</v>
      </c>
      <c r="L376" s="137">
        <v>56.34</v>
      </c>
      <c r="M376" s="137">
        <v>7.46</v>
      </c>
      <c r="N376" s="123"/>
    </row>
    <row r="377" spans="1:14" s="1" customFormat="1" x14ac:dyDescent="0.25">
      <c r="A377" s="14"/>
      <c r="B377" s="121">
        <v>2008</v>
      </c>
      <c r="C377" s="135">
        <v>15.11</v>
      </c>
      <c r="D377" s="137">
        <v>93.98</v>
      </c>
      <c r="E377" s="135">
        <v>78.2</v>
      </c>
      <c r="F377" s="137">
        <v>53.38</v>
      </c>
      <c r="G377" s="137">
        <v>4.7699999999999996</v>
      </c>
      <c r="H377" s="123"/>
      <c r="I377" s="135">
        <v>13.85</v>
      </c>
      <c r="J377" s="137">
        <v>95</v>
      </c>
      <c r="K377" s="135">
        <v>80</v>
      </c>
      <c r="L377" s="137">
        <v>58</v>
      </c>
      <c r="M377" s="137">
        <v>5.82</v>
      </c>
      <c r="N377" s="123"/>
    </row>
    <row r="378" spans="1:14" s="1" customFormat="1" x14ac:dyDescent="0.25">
      <c r="A378" s="14"/>
      <c r="B378" s="157" t="s">
        <v>30</v>
      </c>
      <c r="C378" s="114"/>
      <c r="D378" s="114"/>
      <c r="E378" s="114"/>
      <c r="F378" s="114"/>
      <c r="G378" s="114"/>
      <c r="H378" s="114"/>
      <c r="I378" s="114"/>
      <c r="J378" s="114"/>
      <c r="K378" s="114"/>
      <c r="L378" s="114"/>
      <c r="M378" s="114"/>
      <c r="N378" s="114"/>
    </row>
    <row r="379" spans="1:14" s="1" customFormat="1" x14ac:dyDescent="0.25">
      <c r="A379" s="14"/>
      <c r="B379" s="115" t="s">
        <v>195</v>
      </c>
      <c r="C379" s="115"/>
      <c r="D379" s="115"/>
      <c r="E379" s="115"/>
      <c r="F379" s="115"/>
      <c r="G379" s="115"/>
      <c r="H379" s="115"/>
      <c r="I379" s="115"/>
      <c r="J379" s="115"/>
      <c r="K379" s="115"/>
      <c r="L379" s="115"/>
      <c r="M379" s="115"/>
      <c r="N379" s="115"/>
    </row>
    <row r="380" spans="1:14" s="1" customFormat="1" x14ac:dyDescent="0.25">
      <c r="A380" s="14"/>
      <c r="B380" s="118">
        <v>2022</v>
      </c>
      <c r="C380" s="133">
        <v>5.66</v>
      </c>
      <c r="D380" s="138"/>
      <c r="E380" s="138"/>
      <c r="F380" s="138"/>
      <c r="G380" s="133">
        <v>5.19</v>
      </c>
      <c r="H380" s="120" t="s">
        <v>301</v>
      </c>
      <c r="I380" s="133">
        <v>5.28</v>
      </c>
      <c r="J380" s="138"/>
      <c r="K380" s="138"/>
      <c r="L380" s="138"/>
      <c r="M380" s="134" t="s">
        <v>159</v>
      </c>
      <c r="N380" s="120"/>
    </row>
    <row r="381" spans="1:14" s="1" customFormat="1" x14ac:dyDescent="0.25">
      <c r="A381" s="14"/>
      <c r="B381" s="121">
        <v>2021</v>
      </c>
      <c r="C381" s="135">
        <v>6.02</v>
      </c>
      <c r="D381" s="135">
        <v>92</v>
      </c>
      <c r="E381" s="139"/>
      <c r="F381" s="139"/>
      <c r="G381" s="135">
        <v>4.34</v>
      </c>
      <c r="H381" s="123" t="s">
        <v>300</v>
      </c>
      <c r="I381" s="135">
        <v>5.07</v>
      </c>
      <c r="J381" s="135">
        <v>85.71</v>
      </c>
      <c r="K381" s="139"/>
      <c r="L381" s="139"/>
      <c r="M381" s="135">
        <v>3.26</v>
      </c>
      <c r="N381" s="123" t="s">
        <v>300</v>
      </c>
    </row>
    <row r="382" spans="1:14" s="1" customFormat="1" x14ac:dyDescent="0.25">
      <c r="A382" s="14"/>
      <c r="B382" s="115" t="s">
        <v>59</v>
      </c>
      <c r="C382" s="115"/>
      <c r="D382" s="115"/>
      <c r="E382" s="115"/>
      <c r="F382" s="115"/>
      <c r="G382" s="115"/>
      <c r="H382" s="115"/>
      <c r="I382" s="115"/>
      <c r="J382" s="115"/>
      <c r="K382" s="115"/>
      <c r="L382" s="115"/>
      <c r="M382" s="115"/>
      <c r="N382" s="115"/>
    </row>
    <row r="383" spans="1:14" s="1" customFormat="1" x14ac:dyDescent="0.25">
      <c r="A383" s="14"/>
      <c r="B383" s="118">
        <v>2022</v>
      </c>
      <c r="C383" s="133">
        <v>5.76</v>
      </c>
      <c r="D383" s="138"/>
      <c r="E383" s="138"/>
      <c r="F383" s="138"/>
      <c r="G383" s="133">
        <v>6.58</v>
      </c>
      <c r="H383" s="120" t="s">
        <v>301</v>
      </c>
      <c r="I383" s="133">
        <v>3.61</v>
      </c>
      <c r="J383" s="138"/>
      <c r="K383" s="138"/>
      <c r="L383" s="138"/>
      <c r="M383" s="134" t="s">
        <v>159</v>
      </c>
      <c r="N383" s="120"/>
    </row>
    <row r="384" spans="1:14" s="1" customFormat="1" x14ac:dyDescent="0.25">
      <c r="A384" s="14"/>
      <c r="B384" s="121">
        <v>2021</v>
      </c>
      <c r="C384" s="135">
        <v>8.33</v>
      </c>
      <c r="D384" s="135">
        <v>70</v>
      </c>
      <c r="E384" s="139"/>
      <c r="F384" s="139"/>
      <c r="G384" s="135">
        <v>6.25</v>
      </c>
      <c r="H384" s="123" t="s">
        <v>300</v>
      </c>
      <c r="I384" s="135">
        <v>3.7</v>
      </c>
      <c r="J384" s="135">
        <v>100</v>
      </c>
      <c r="K384" s="139"/>
      <c r="L384" s="139"/>
      <c r="M384" s="135">
        <v>3.09</v>
      </c>
      <c r="N384" s="123" t="s">
        <v>300</v>
      </c>
    </row>
    <row r="385" spans="1:14" s="1" customFormat="1" x14ac:dyDescent="0.25">
      <c r="A385" s="14"/>
      <c r="B385" s="115" t="s">
        <v>359</v>
      </c>
      <c r="C385" s="115"/>
      <c r="D385" s="115"/>
      <c r="E385" s="115"/>
      <c r="F385" s="115"/>
      <c r="G385" s="115"/>
      <c r="H385" s="115"/>
      <c r="I385" s="115"/>
      <c r="J385" s="115"/>
      <c r="K385" s="115"/>
      <c r="L385" s="115"/>
      <c r="M385" s="115"/>
      <c r="N385" s="115"/>
    </row>
    <row r="386" spans="1:14" s="1" customFormat="1" x14ac:dyDescent="0.25">
      <c r="A386" s="14"/>
      <c r="B386" s="118">
        <v>2022</v>
      </c>
      <c r="C386" s="133">
        <v>11.52</v>
      </c>
      <c r="D386" s="138"/>
      <c r="E386" s="138"/>
      <c r="F386" s="138"/>
      <c r="G386" s="133">
        <v>8.23</v>
      </c>
      <c r="H386" s="120" t="s">
        <v>301</v>
      </c>
      <c r="I386" s="133">
        <v>8.5500000000000007</v>
      </c>
      <c r="J386" s="138"/>
      <c r="K386" s="138"/>
      <c r="L386" s="138"/>
      <c r="M386" s="134" t="s">
        <v>159</v>
      </c>
      <c r="N386" s="120"/>
    </row>
    <row r="387" spans="1:14" s="1" customFormat="1" x14ac:dyDescent="0.25">
      <c r="A387" s="14"/>
      <c r="B387" s="121">
        <v>2021</v>
      </c>
      <c r="C387" s="135">
        <v>6.53</v>
      </c>
      <c r="D387" s="135">
        <v>75</v>
      </c>
      <c r="E387" s="139"/>
      <c r="F387" s="139"/>
      <c r="G387" s="135">
        <v>11.84</v>
      </c>
      <c r="H387" s="123" t="s">
        <v>300</v>
      </c>
      <c r="I387" s="135">
        <v>5.96</v>
      </c>
      <c r="J387" s="135">
        <v>88.89</v>
      </c>
      <c r="K387" s="139"/>
      <c r="L387" s="139"/>
      <c r="M387" s="135">
        <v>9.27</v>
      </c>
      <c r="N387" s="123" t="s">
        <v>300</v>
      </c>
    </row>
    <row r="388" spans="1:14" s="1" customFormat="1" x14ac:dyDescent="0.25">
      <c r="A388" s="14"/>
      <c r="B388" s="115" t="s">
        <v>358</v>
      </c>
      <c r="C388" s="115"/>
      <c r="D388" s="115"/>
      <c r="E388" s="115"/>
      <c r="F388" s="115"/>
      <c r="G388" s="115"/>
      <c r="H388" s="115"/>
      <c r="I388" s="115"/>
      <c r="J388" s="115"/>
      <c r="K388" s="115"/>
      <c r="L388" s="115"/>
      <c r="M388" s="115"/>
      <c r="N388" s="115"/>
    </row>
    <row r="389" spans="1:14" s="1" customFormat="1" x14ac:dyDescent="0.25">
      <c r="A389" s="14"/>
      <c r="B389" s="118">
        <v>2022</v>
      </c>
      <c r="C389" s="133">
        <v>11.52</v>
      </c>
      <c r="D389" s="138"/>
      <c r="E389" s="138"/>
      <c r="F389" s="138"/>
      <c r="G389" s="133">
        <v>8.23</v>
      </c>
      <c r="H389" s="120" t="s">
        <v>301</v>
      </c>
      <c r="I389" s="133">
        <v>8.5500000000000007</v>
      </c>
      <c r="J389" s="138"/>
      <c r="K389" s="138"/>
      <c r="L389" s="138"/>
      <c r="M389" s="134" t="s">
        <v>159</v>
      </c>
      <c r="N389" s="120"/>
    </row>
    <row r="390" spans="1:14" s="1" customFormat="1" x14ac:dyDescent="0.25">
      <c r="A390" s="14"/>
      <c r="B390" s="121">
        <v>2021</v>
      </c>
      <c r="C390" s="135">
        <v>6.53</v>
      </c>
      <c r="D390" s="135">
        <v>75</v>
      </c>
      <c r="E390" s="139"/>
      <c r="F390" s="139"/>
      <c r="G390" s="135">
        <v>11.84</v>
      </c>
      <c r="H390" s="123" t="s">
        <v>300</v>
      </c>
      <c r="I390" s="135">
        <v>5.96</v>
      </c>
      <c r="J390" s="135">
        <v>88.89</v>
      </c>
      <c r="K390" s="139"/>
      <c r="L390" s="139"/>
      <c r="M390" s="135">
        <v>9.27</v>
      </c>
      <c r="N390" s="123" t="s">
        <v>300</v>
      </c>
    </row>
    <row r="391" spans="1:14" s="1" customFormat="1" x14ac:dyDescent="0.25">
      <c r="A391" s="14"/>
      <c r="B391" s="115" t="s">
        <v>357</v>
      </c>
      <c r="C391" s="115"/>
      <c r="D391" s="115"/>
      <c r="E391" s="115"/>
      <c r="F391" s="115"/>
      <c r="G391" s="115"/>
      <c r="H391" s="115"/>
      <c r="I391" s="115"/>
      <c r="J391" s="115"/>
      <c r="K391" s="115"/>
      <c r="L391" s="115"/>
      <c r="M391" s="115"/>
      <c r="N391" s="115"/>
    </row>
    <row r="392" spans="1:14" s="1" customFormat="1" x14ac:dyDescent="0.25">
      <c r="A392" s="14"/>
      <c r="B392" s="118">
        <v>2022</v>
      </c>
      <c r="C392" s="133">
        <v>9.8000000000000007</v>
      </c>
      <c r="D392" s="138"/>
      <c r="E392" s="138"/>
      <c r="F392" s="138"/>
      <c r="G392" s="133">
        <v>0</v>
      </c>
      <c r="H392" s="120" t="s">
        <v>301</v>
      </c>
      <c r="I392" s="133">
        <v>7.89</v>
      </c>
      <c r="J392" s="138"/>
      <c r="K392" s="138"/>
      <c r="L392" s="138"/>
      <c r="M392" s="134" t="s">
        <v>159</v>
      </c>
      <c r="N392" s="120"/>
    </row>
    <row r="393" spans="1:14" s="1" customFormat="1" x14ac:dyDescent="0.25">
      <c r="A393" s="14"/>
      <c r="B393" s="121">
        <v>2021</v>
      </c>
      <c r="C393" s="135">
        <v>3.57</v>
      </c>
      <c r="D393" s="135">
        <v>100</v>
      </c>
      <c r="E393" s="139"/>
      <c r="F393" s="139"/>
      <c r="G393" s="135">
        <v>14.29</v>
      </c>
      <c r="H393" s="123" t="s">
        <v>300</v>
      </c>
      <c r="I393" s="135">
        <v>2.44</v>
      </c>
      <c r="J393" s="135">
        <v>100</v>
      </c>
      <c r="K393" s="139"/>
      <c r="L393" s="139"/>
      <c r="M393" s="135">
        <v>12.2</v>
      </c>
      <c r="N393" s="123" t="s">
        <v>300</v>
      </c>
    </row>
    <row r="394" spans="1:14" s="1" customFormat="1" x14ac:dyDescent="0.25">
      <c r="A394" s="14"/>
      <c r="B394" s="115" t="s">
        <v>60</v>
      </c>
      <c r="C394" s="115"/>
      <c r="D394" s="115"/>
      <c r="E394" s="115"/>
      <c r="F394" s="115"/>
      <c r="G394" s="115"/>
      <c r="H394" s="115"/>
      <c r="I394" s="115"/>
      <c r="J394" s="115"/>
      <c r="K394" s="115"/>
      <c r="L394" s="115"/>
      <c r="M394" s="115"/>
      <c r="N394" s="115"/>
    </row>
    <row r="395" spans="1:14" s="1" customFormat="1" x14ac:dyDescent="0.25">
      <c r="A395" s="14"/>
      <c r="B395" s="118">
        <v>2022</v>
      </c>
      <c r="C395" s="133">
        <v>0</v>
      </c>
      <c r="D395" s="138"/>
      <c r="E395" s="138"/>
      <c r="F395" s="138"/>
      <c r="G395" s="133">
        <v>5.17</v>
      </c>
      <c r="H395" s="120" t="s">
        <v>301</v>
      </c>
      <c r="I395" s="133">
        <v>2.17</v>
      </c>
      <c r="J395" s="138"/>
      <c r="K395" s="138"/>
      <c r="L395" s="138"/>
      <c r="M395" s="134" t="s">
        <v>159</v>
      </c>
      <c r="N395" s="120"/>
    </row>
    <row r="396" spans="1:14" s="1" customFormat="1" x14ac:dyDescent="0.25">
      <c r="A396" s="14"/>
      <c r="B396" s="121">
        <v>2021</v>
      </c>
      <c r="C396" s="135">
        <v>10</v>
      </c>
      <c r="D396" s="135">
        <v>100</v>
      </c>
      <c r="E396" s="139"/>
      <c r="F396" s="139"/>
      <c r="G396" s="135">
        <v>6.67</v>
      </c>
      <c r="H396" s="123" t="s">
        <v>300</v>
      </c>
      <c r="I396" s="135">
        <v>6.82</v>
      </c>
      <c r="J396" s="135">
        <v>100</v>
      </c>
      <c r="K396" s="139"/>
      <c r="L396" s="139"/>
      <c r="M396" s="135">
        <v>4.55</v>
      </c>
      <c r="N396" s="123" t="s">
        <v>300</v>
      </c>
    </row>
    <row r="397" spans="1:14" s="1" customFormat="1" x14ac:dyDescent="0.25">
      <c r="A397" s="14"/>
      <c r="B397" s="115" t="s">
        <v>61</v>
      </c>
      <c r="C397" s="115"/>
      <c r="D397" s="115"/>
      <c r="E397" s="115"/>
      <c r="F397" s="115"/>
      <c r="G397" s="115"/>
      <c r="H397" s="115"/>
      <c r="I397" s="115"/>
      <c r="J397" s="115"/>
      <c r="K397" s="115"/>
      <c r="L397" s="115"/>
      <c r="M397" s="115"/>
      <c r="N397" s="115"/>
    </row>
    <row r="398" spans="1:14" s="1" customFormat="1" x14ac:dyDescent="0.25">
      <c r="A398" s="14"/>
      <c r="B398" s="118">
        <v>2022</v>
      </c>
      <c r="C398" s="133">
        <v>9.8000000000000007</v>
      </c>
      <c r="D398" s="138"/>
      <c r="E398" s="138"/>
      <c r="F398" s="138"/>
      <c r="G398" s="133">
        <v>0</v>
      </c>
      <c r="H398" s="120" t="s">
        <v>301</v>
      </c>
      <c r="I398" s="133">
        <v>7.89</v>
      </c>
      <c r="J398" s="138"/>
      <c r="K398" s="138"/>
      <c r="L398" s="138"/>
      <c r="M398" s="134" t="s">
        <v>159</v>
      </c>
      <c r="N398" s="120"/>
    </row>
    <row r="399" spans="1:14" s="1" customFormat="1" x14ac:dyDescent="0.25">
      <c r="A399" s="14"/>
      <c r="B399" s="121">
        <v>2021</v>
      </c>
      <c r="C399" s="135">
        <v>3.57</v>
      </c>
      <c r="D399" s="135">
        <v>100</v>
      </c>
      <c r="E399" s="139"/>
      <c r="F399" s="139"/>
      <c r="G399" s="135">
        <v>14.29</v>
      </c>
      <c r="H399" s="123" t="s">
        <v>300</v>
      </c>
      <c r="I399" s="135">
        <v>2.44</v>
      </c>
      <c r="J399" s="135">
        <v>100</v>
      </c>
      <c r="K399" s="139"/>
      <c r="L399" s="139"/>
      <c r="M399" s="135">
        <v>12.2</v>
      </c>
      <c r="N399" s="123" t="s">
        <v>300</v>
      </c>
    </row>
    <row r="400" spans="1:14" s="1" customFormat="1" x14ac:dyDescent="0.25">
      <c r="A400" s="14"/>
      <c r="B400" s="115" t="s">
        <v>393</v>
      </c>
      <c r="C400" s="115"/>
      <c r="D400" s="115"/>
      <c r="E400" s="115"/>
      <c r="F400" s="115"/>
      <c r="G400" s="115"/>
      <c r="H400" s="115"/>
      <c r="I400" s="115"/>
      <c r="J400" s="115"/>
      <c r="K400" s="115"/>
      <c r="L400" s="115"/>
      <c r="M400" s="115"/>
      <c r="N400" s="115"/>
    </row>
    <row r="401" spans="1:14" s="1" customFormat="1" x14ac:dyDescent="0.25">
      <c r="A401" s="14"/>
      <c r="B401" s="118">
        <v>2022</v>
      </c>
      <c r="C401" s="133">
        <v>4.3499999999999996</v>
      </c>
      <c r="D401" s="138"/>
      <c r="E401" s="138"/>
      <c r="F401" s="138"/>
      <c r="G401" s="133">
        <v>4.3499999999999996</v>
      </c>
      <c r="H401" s="120" t="s">
        <v>301</v>
      </c>
      <c r="I401" s="133">
        <v>11.11</v>
      </c>
      <c r="J401" s="138"/>
      <c r="K401" s="138"/>
      <c r="L401" s="138"/>
      <c r="M401" s="134" t="s">
        <v>159</v>
      </c>
      <c r="N401" s="120"/>
    </row>
    <row r="402" spans="1:14" s="1" customFormat="1" x14ac:dyDescent="0.25">
      <c r="A402" s="14"/>
      <c r="B402" s="121">
        <v>2021</v>
      </c>
      <c r="C402" s="135">
        <v>8.33</v>
      </c>
      <c r="D402" s="135">
        <v>100</v>
      </c>
      <c r="E402" s="139"/>
      <c r="F402" s="139"/>
      <c r="G402" s="135">
        <v>4.17</v>
      </c>
      <c r="H402" s="123" t="s">
        <v>300</v>
      </c>
      <c r="I402" s="135">
        <v>5.88</v>
      </c>
      <c r="J402" s="135">
        <v>100</v>
      </c>
      <c r="K402" s="139"/>
      <c r="L402" s="139"/>
      <c r="M402" s="135">
        <v>0</v>
      </c>
      <c r="N402" s="123" t="s">
        <v>300</v>
      </c>
    </row>
    <row r="403" spans="1:14" s="1" customFormat="1" x14ac:dyDescent="0.25">
      <c r="A403" s="14"/>
      <c r="B403" s="115" t="s">
        <v>411</v>
      </c>
      <c r="C403" s="115"/>
      <c r="D403" s="115"/>
      <c r="E403" s="115"/>
      <c r="F403" s="115"/>
      <c r="G403" s="115"/>
      <c r="H403" s="115"/>
      <c r="I403" s="115"/>
      <c r="J403" s="115"/>
      <c r="K403" s="115"/>
      <c r="L403" s="115"/>
      <c r="M403" s="115"/>
      <c r="N403" s="115"/>
    </row>
    <row r="404" spans="1:14" s="1" customFormat="1" x14ac:dyDescent="0.25">
      <c r="A404" s="14"/>
      <c r="B404" s="118">
        <v>2022</v>
      </c>
      <c r="C404" s="133">
        <v>5</v>
      </c>
      <c r="D404" s="138"/>
      <c r="E404" s="138"/>
      <c r="F404" s="138"/>
      <c r="G404" s="133">
        <v>10</v>
      </c>
      <c r="H404" s="120" t="s">
        <v>301</v>
      </c>
      <c r="I404" s="133">
        <v>0</v>
      </c>
      <c r="J404" s="138"/>
      <c r="K404" s="138"/>
      <c r="L404" s="138"/>
      <c r="M404" s="134" t="s">
        <v>159</v>
      </c>
      <c r="N404" s="120"/>
    </row>
    <row r="405" spans="1:14" s="1" customFormat="1" x14ac:dyDescent="0.25">
      <c r="A405" s="14"/>
      <c r="B405" s="121">
        <v>2021</v>
      </c>
      <c r="C405" s="135">
        <v>5</v>
      </c>
      <c r="D405" s="135">
        <v>100</v>
      </c>
      <c r="E405" s="139"/>
      <c r="F405" s="139"/>
      <c r="G405" s="135">
        <v>0</v>
      </c>
      <c r="H405" s="123" t="s">
        <v>300</v>
      </c>
      <c r="I405" s="135">
        <v>0</v>
      </c>
      <c r="J405" s="135" t="s">
        <v>159</v>
      </c>
      <c r="K405" s="139"/>
      <c r="L405" s="139"/>
      <c r="M405" s="135">
        <v>6.67</v>
      </c>
      <c r="N405" s="123" t="s">
        <v>300</v>
      </c>
    </row>
    <row r="406" spans="1:14" s="1" customFormat="1" x14ac:dyDescent="0.25">
      <c r="A406" s="14"/>
      <c r="B406" s="157" t="s">
        <v>62</v>
      </c>
      <c r="C406" s="114"/>
      <c r="D406" s="114"/>
      <c r="E406" s="114"/>
      <c r="F406" s="114"/>
      <c r="G406" s="114"/>
      <c r="H406" s="114"/>
      <c r="I406" s="114"/>
      <c r="J406" s="114"/>
      <c r="K406" s="114"/>
      <c r="L406" s="114"/>
      <c r="M406" s="114"/>
      <c r="N406" s="114"/>
    </row>
    <row r="407" spans="1:14" s="1" customFormat="1" x14ac:dyDescent="0.25">
      <c r="A407" s="14"/>
      <c r="B407" s="115" t="s">
        <v>204</v>
      </c>
      <c r="C407" s="115"/>
      <c r="D407" s="115"/>
      <c r="E407" s="115"/>
      <c r="F407" s="115"/>
      <c r="G407" s="115"/>
      <c r="H407" s="115"/>
      <c r="I407" s="115"/>
      <c r="J407" s="115"/>
      <c r="K407" s="115"/>
      <c r="L407" s="115"/>
      <c r="M407" s="115"/>
      <c r="N407" s="115"/>
    </row>
    <row r="408" spans="1:14" s="1" customFormat="1" x14ac:dyDescent="0.25">
      <c r="A408" s="14"/>
      <c r="B408" s="118">
        <v>2022</v>
      </c>
      <c r="C408" s="133">
        <v>12.64</v>
      </c>
      <c r="D408" s="138"/>
      <c r="E408" s="138"/>
      <c r="F408" s="138"/>
      <c r="G408" s="133">
        <v>7.91</v>
      </c>
      <c r="H408" s="120" t="s">
        <v>301</v>
      </c>
      <c r="I408" s="133">
        <v>10.42</v>
      </c>
      <c r="J408" s="138"/>
      <c r="K408" s="138"/>
      <c r="L408" s="138"/>
      <c r="M408" s="134" t="s">
        <v>159</v>
      </c>
      <c r="N408" s="120"/>
    </row>
    <row r="409" spans="1:14" s="1" customFormat="1" x14ac:dyDescent="0.25">
      <c r="A409" s="14"/>
      <c r="B409" s="121">
        <v>2021</v>
      </c>
      <c r="C409" s="135">
        <v>12.09</v>
      </c>
      <c r="D409" s="135">
        <v>81.849999999999994</v>
      </c>
      <c r="E409" s="139"/>
      <c r="F409" s="139"/>
      <c r="G409" s="135">
        <v>8.81</v>
      </c>
      <c r="H409" s="123" t="s">
        <v>300</v>
      </c>
      <c r="I409" s="135">
        <v>10.18</v>
      </c>
      <c r="J409" s="135">
        <v>90.77</v>
      </c>
      <c r="K409" s="139"/>
      <c r="L409" s="139"/>
      <c r="M409" s="135">
        <v>7.11</v>
      </c>
      <c r="N409" s="123" t="s">
        <v>300</v>
      </c>
    </row>
    <row r="410" spans="1:14" s="1" customFormat="1" ht="15.75" x14ac:dyDescent="0.25">
      <c r="A410" s="17"/>
      <c r="B410" s="121">
        <v>2020</v>
      </c>
      <c r="C410" s="135">
        <v>10.61</v>
      </c>
      <c r="D410" s="135">
        <v>82.74</v>
      </c>
      <c r="E410" s="135">
        <v>69</v>
      </c>
      <c r="F410" s="139"/>
      <c r="G410" s="135">
        <v>7.49</v>
      </c>
      <c r="H410" s="123"/>
      <c r="I410" s="135">
        <v>9.91</v>
      </c>
      <c r="J410" s="135">
        <v>86.23</v>
      </c>
      <c r="K410" s="135">
        <v>76.239999999999995</v>
      </c>
      <c r="L410" s="139"/>
      <c r="M410" s="135">
        <v>7.56</v>
      </c>
      <c r="N410" s="136"/>
    </row>
    <row r="411" spans="1:14" s="1" customFormat="1" x14ac:dyDescent="0.25">
      <c r="A411" s="14"/>
      <c r="B411" s="121">
        <v>2019</v>
      </c>
      <c r="C411" s="135">
        <v>13.29</v>
      </c>
      <c r="D411" s="135">
        <v>82.95</v>
      </c>
      <c r="E411" s="135">
        <v>70.31</v>
      </c>
      <c r="F411" s="139"/>
      <c r="G411" s="135">
        <v>8.59</v>
      </c>
      <c r="H411" s="123"/>
      <c r="I411" s="135">
        <v>13</v>
      </c>
      <c r="J411" s="135">
        <v>90.08</v>
      </c>
      <c r="K411" s="135">
        <v>80.06</v>
      </c>
      <c r="L411" s="139"/>
      <c r="M411" s="135">
        <v>7.17</v>
      </c>
      <c r="N411" s="136"/>
    </row>
    <row r="412" spans="1:14" s="1" customFormat="1" x14ac:dyDescent="0.25">
      <c r="A412" s="14"/>
      <c r="B412" s="121">
        <v>2018</v>
      </c>
      <c r="C412" s="135">
        <v>13.3</v>
      </c>
      <c r="D412" s="135">
        <v>83.11</v>
      </c>
      <c r="E412" s="135">
        <v>70.38</v>
      </c>
      <c r="F412" s="139"/>
      <c r="G412" s="135">
        <v>8.36</v>
      </c>
      <c r="H412" s="123"/>
      <c r="I412" s="135">
        <v>11.27</v>
      </c>
      <c r="J412" s="135">
        <v>88.74</v>
      </c>
      <c r="K412" s="135">
        <v>76.73</v>
      </c>
      <c r="L412" s="139"/>
      <c r="M412" s="135">
        <v>6.81</v>
      </c>
      <c r="N412" s="123"/>
    </row>
    <row r="413" spans="1:14" s="1" customFormat="1" x14ac:dyDescent="0.25">
      <c r="A413" s="14"/>
      <c r="B413" s="121">
        <v>2017</v>
      </c>
      <c r="C413" s="135">
        <v>12.27</v>
      </c>
      <c r="D413" s="135">
        <v>75.239999999999995</v>
      </c>
      <c r="E413" s="135">
        <v>63.14</v>
      </c>
      <c r="F413" s="135">
        <v>44.97</v>
      </c>
      <c r="G413" s="135">
        <v>8.92</v>
      </c>
      <c r="H413" s="123"/>
      <c r="I413" s="135">
        <v>10.39</v>
      </c>
      <c r="J413" s="135">
        <v>88.75</v>
      </c>
      <c r="K413" s="135">
        <v>77.790000000000006</v>
      </c>
      <c r="L413" s="135">
        <v>56.6</v>
      </c>
      <c r="M413" s="137">
        <v>6.82</v>
      </c>
      <c r="N413" s="136"/>
    </row>
    <row r="414" spans="1:14" s="1" customFormat="1" x14ac:dyDescent="0.25">
      <c r="A414" s="14"/>
      <c r="B414" s="121">
        <v>2016</v>
      </c>
      <c r="C414" s="135">
        <v>11.62</v>
      </c>
      <c r="D414" s="135">
        <v>76.180000000000007</v>
      </c>
      <c r="E414" s="135">
        <v>63.04</v>
      </c>
      <c r="F414" s="135">
        <v>44.87</v>
      </c>
      <c r="G414" s="135">
        <v>9.31</v>
      </c>
      <c r="H414" s="123"/>
      <c r="I414" s="135">
        <v>9.43</v>
      </c>
      <c r="J414" s="135">
        <v>88.7</v>
      </c>
      <c r="K414" s="135">
        <v>76.66</v>
      </c>
      <c r="L414" s="135">
        <v>56.6</v>
      </c>
      <c r="M414" s="137">
        <v>7.82</v>
      </c>
      <c r="N414" s="136"/>
    </row>
    <row r="415" spans="1:14" s="1" customFormat="1" x14ac:dyDescent="0.25">
      <c r="A415" s="14"/>
      <c r="B415" s="121">
        <v>2015</v>
      </c>
      <c r="C415" s="135">
        <v>11.9</v>
      </c>
      <c r="D415" s="135">
        <v>73.73</v>
      </c>
      <c r="E415" s="135">
        <v>61.63</v>
      </c>
      <c r="F415" s="135">
        <v>42.89</v>
      </c>
      <c r="G415" s="135">
        <v>10.47</v>
      </c>
      <c r="H415" s="123"/>
      <c r="I415" s="135">
        <v>9.34</v>
      </c>
      <c r="J415" s="135">
        <v>88.96</v>
      </c>
      <c r="K415" s="135">
        <v>76.89</v>
      </c>
      <c r="L415" s="135">
        <v>56.75</v>
      </c>
      <c r="M415" s="137">
        <v>8.98</v>
      </c>
      <c r="N415" s="123"/>
    </row>
    <row r="416" spans="1:14" s="1" customFormat="1" x14ac:dyDescent="0.25">
      <c r="A416" s="14"/>
      <c r="B416" s="121">
        <v>2014</v>
      </c>
      <c r="C416" s="135">
        <v>10.88</v>
      </c>
      <c r="D416" s="137">
        <v>72.47</v>
      </c>
      <c r="E416" s="135">
        <v>58.76</v>
      </c>
      <c r="F416" s="135">
        <v>38.82</v>
      </c>
      <c r="G416" s="135">
        <v>11.29</v>
      </c>
      <c r="H416" s="123"/>
      <c r="I416" s="135">
        <v>9.15</v>
      </c>
      <c r="J416" s="135">
        <v>87.77</v>
      </c>
      <c r="K416" s="135">
        <v>75.069999999999993</v>
      </c>
      <c r="L416" s="135">
        <v>53.26</v>
      </c>
      <c r="M416" s="137">
        <v>10.130000000000001</v>
      </c>
      <c r="N416" s="123"/>
    </row>
    <row r="417" spans="1:14" s="1" customFormat="1" x14ac:dyDescent="0.25">
      <c r="A417" s="14"/>
      <c r="B417" s="121">
        <v>2013</v>
      </c>
      <c r="C417" s="135">
        <v>10.69</v>
      </c>
      <c r="D417" s="137">
        <v>75.56</v>
      </c>
      <c r="E417" s="135">
        <v>61.44</v>
      </c>
      <c r="F417" s="135">
        <v>42.23</v>
      </c>
      <c r="G417" s="137">
        <v>12.84</v>
      </c>
      <c r="H417" s="123"/>
      <c r="I417" s="135">
        <v>9.41</v>
      </c>
      <c r="J417" s="137">
        <v>88.11</v>
      </c>
      <c r="K417" s="135">
        <v>75.22</v>
      </c>
      <c r="L417" s="135">
        <v>53.87</v>
      </c>
      <c r="M417" s="137">
        <v>12.02</v>
      </c>
      <c r="N417" s="123"/>
    </row>
    <row r="418" spans="1:14" s="1" customFormat="1" x14ac:dyDescent="0.25">
      <c r="A418" s="14"/>
      <c r="B418" s="121">
        <v>2012</v>
      </c>
      <c r="C418" s="135">
        <v>7.72</v>
      </c>
      <c r="D418" s="137">
        <v>72.010000000000005</v>
      </c>
      <c r="E418" s="135">
        <v>56.61</v>
      </c>
      <c r="F418" s="135">
        <v>37.19</v>
      </c>
      <c r="G418" s="137">
        <v>16.79</v>
      </c>
      <c r="H418" s="123"/>
      <c r="I418" s="135">
        <v>6.93</v>
      </c>
      <c r="J418" s="137">
        <v>84.26</v>
      </c>
      <c r="K418" s="135">
        <v>69.760000000000005</v>
      </c>
      <c r="L418" s="135">
        <v>46.15</v>
      </c>
      <c r="M418" s="137">
        <v>16.02</v>
      </c>
      <c r="N418" s="123"/>
    </row>
    <row r="419" spans="1:14" s="1" customFormat="1" x14ac:dyDescent="0.25">
      <c r="A419" s="14"/>
      <c r="B419" s="121">
        <v>2011</v>
      </c>
      <c r="C419" s="135">
        <v>8.26</v>
      </c>
      <c r="D419" s="137">
        <v>71.12</v>
      </c>
      <c r="E419" s="135">
        <v>52.77</v>
      </c>
      <c r="F419" s="135">
        <v>33.299999999999997</v>
      </c>
      <c r="G419" s="137">
        <v>17.079999999999998</v>
      </c>
      <c r="H419" s="123"/>
      <c r="I419" s="135">
        <v>7.78</v>
      </c>
      <c r="J419" s="137">
        <v>82.98</v>
      </c>
      <c r="K419" s="135">
        <v>65.3</v>
      </c>
      <c r="L419" s="135">
        <v>42.49</v>
      </c>
      <c r="M419" s="137">
        <v>15.74</v>
      </c>
      <c r="N419" s="123"/>
    </row>
    <row r="420" spans="1:14" s="1" customFormat="1" x14ac:dyDescent="0.25">
      <c r="A420" s="14"/>
      <c r="B420" s="121">
        <v>2010</v>
      </c>
      <c r="C420" s="135">
        <v>8.18</v>
      </c>
      <c r="D420" s="137">
        <v>72.87</v>
      </c>
      <c r="E420" s="135">
        <v>52.47</v>
      </c>
      <c r="F420" s="135">
        <v>29.35</v>
      </c>
      <c r="G420" s="137">
        <v>15.06</v>
      </c>
      <c r="H420" s="123"/>
      <c r="I420" s="135">
        <v>8.66</v>
      </c>
      <c r="J420" s="137">
        <v>81.97</v>
      </c>
      <c r="K420" s="135">
        <v>64.62</v>
      </c>
      <c r="L420" s="135">
        <v>36.21</v>
      </c>
      <c r="M420" s="137">
        <v>13.59</v>
      </c>
      <c r="N420" s="123"/>
    </row>
    <row r="421" spans="1:14" s="1" customFormat="1" x14ac:dyDescent="0.25">
      <c r="A421" s="14"/>
      <c r="B421" s="121">
        <v>2009</v>
      </c>
      <c r="C421" s="135">
        <v>8.8000000000000007</v>
      </c>
      <c r="D421" s="137">
        <v>66.67</v>
      </c>
      <c r="E421" s="135">
        <v>48.14</v>
      </c>
      <c r="F421" s="137">
        <v>23.73</v>
      </c>
      <c r="G421" s="137">
        <v>16.899999999999999</v>
      </c>
      <c r="H421" s="123"/>
      <c r="I421" s="135">
        <v>7.9</v>
      </c>
      <c r="J421" s="137">
        <v>82.43</v>
      </c>
      <c r="K421" s="135">
        <v>65.88</v>
      </c>
      <c r="L421" s="137">
        <v>34.33</v>
      </c>
      <c r="M421" s="137">
        <v>12.75</v>
      </c>
      <c r="N421" s="123"/>
    </row>
    <row r="422" spans="1:14" s="1" customFormat="1" x14ac:dyDescent="0.25">
      <c r="A422" s="14"/>
      <c r="B422" s="121">
        <v>2008</v>
      </c>
      <c r="C422" s="135">
        <v>12</v>
      </c>
      <c r="D422" s="137">
        <v>71.540000000000006</v>
      </c>
      <c r="E422" s="135">
        <v>45.98</v>
      </c>
      <c r="F422" s="137">
        <v>21.27</v>
      </c>
      <c r="G422" s="137">
        <v>14.83</v>
      </c>
      <c r="H422" s="123"/>
      <c r="I422" s="135">
        <v>9.81</v>
      </c>
      <c r="J422" s="137">
        <v>81.93</v>
      </c>
      <c r="K422" s="135">
        <v>67.400000000000006</v>
      </c>
      <c r="L422" s="137">
        <v>34.06</v>
      </c>
      <c r="M422" s="137">
        <v>11.8</v>
      </c>
      <c r="N422" s="123"/>
    </row>
    <row r="423" spans="1:14" s="1" customFormat="1" x14ac:dyDescent="0.25">
      <c r="A423" s="14"/>
      <c r="B423" s="157" t="s">
        <v>3</v>
      </c>
      <c r="C423" s="114"/>
      <c r="D423" s="114"/>
      <c r="E423" s="114"/>
      <c r="F423" s="114"/>
      <c r="G423" s="114"/>
      <c r="H423" s="114"/>
      <c r="I423" s="114"/>
      <c r="J423" s="114"/>
      <c r="K423" s="114"/>
      <c r="L423" s="114"/>
      <c r="M423" s="114"/>
      <c r="N423" s="114"/>
    </row>
    <row r="424" spans="1:14" s="1" customFormat="1" x14ac:dyDescent="0.25">
      <c r="A424" s="14"/>
      <c r="B424" s="115" t="s">
        <v>63</v>
      </c>
      <c r="C424" s="115"/>
      <c r="D424" s="115"/>
      <c r="E424" s="115"/>
      <c r="F424" s="115"/>
      <c r="G424" s="115"/>
      <c r="H424" s="115"/>
      <c r="I424" s="115"/>
      <c r="J424" s="115"/>
      <c r="K424" s="115"/>
      <c r="L424" s="115"/>
      <c r="M424" s="115"/>
      <c r="N424" s="115"/>
    </row>
    <row r="425" spans="1:14" s="1" customFormat="1" x14ac:dyDescent="0.25">
      <c r="A425" s="14"/>
      <c r="B425" s="118">
        <v>2022</v>
      </c>
      <c r="C425" s="133">
        <v>16.12</v>
      </c>
      <c r="D425" s="138"/>
      <c r="E425" s="138"/>
      <c r="F425" s="138"/>
      <c r="G425" s="133">
        <v>12.3</v>
      </c>
      <c r="H425" s="120" t="s">
        <v>301</v>
      </c>
      <c r="I425" s="133">
        <v>8.6</v>
      </c>
      <c r="J425" s="138"/>
      <c r="K425" s="138"/>
      <c r="L425" s="138"/>
      <c r="M425" s="134" t="s">
        <v>159</v>
      </c>
      <c r="N425" s="120"/>
    </row>
    <row r="426" spans="1:14" s="1" customFormat="1" x14ac:dyDescent="0.25">
      <c r="A426" s="14"/>
      <c r="B426" s="121">
        <v>2021</v>
      </c>
      <c r="C426" s="135">
        <v>14.81</v>
      </c>
      <c r="D426" s="135">
        <v>74.11</v>
      </c>
      <c r="E426" s="139"/>
      <c r="F426" s="139"/>
      <c r="G426" s="135">
        <v>12.28</v>
      </c>
      <c r="H426" s="123" t="s">
        <v>300</v>
      </c>
      <c r="I426" s="135">
        <v>7.36</v>
      </c>
      <c r="J426" s="135">
        <v>66.67</v>
      </c>
      <c r="K426" s="139"/>
      <c r="L426" s="139"/>
      <c r="M426" s="135">
        <v>16.649999999999999</v>
      </c>
      <c r="N426" s="123" t="s">
        <v>300</v>
      </c>
    </row>
    <row r="427" spans="1:14" s="1" customFormat="1" ht="15.75" x14ac:dyDescent="0.25">
      <c r="A427" s="17"/>
      <c r="B427" s="121">
        <v>2020</v>
      </c>
      <c r="C427" s="135">
        <v>12.27</v>
      </c>
      <c r="D427" s="135">
        <v>75.22</v>
      </c>
      <c r="E427" s="135">
        <v>56.97</v>
      </c>
      <c r="F427" s="139"/>
      <c r="G427" s="135">
        <v>11.25</v>
      </c>
      <c r="H427" s="123"/>
      <c r="I427" s="135">
        <v>9.23</v>
      </c>
      <c r="J427" s="135">
        <v>42.04</v>
      </c>
      <c r="K427" s="135">
        <v>30.26</v>
      </c>
      <c r="L427" s="139"/>
      <c r="M427" s="135">
        <v>27.73</v>
      </c>
      <c r="N427" s="136"/>
    </row>
    <row r="428" spans="1:14" s="1" customFormat="1" x14ac:dyDescent="0.25">
      <c r="A428" s="14"/>
      <c r="B428" s="121">
        <v>2019</v>
      </c>
      <c r="C428" s="135">
        <v>14.85</v>
      </c>
      <c r="D428" s="135">
        <v>74.72</v>
      </c>
      <c r="E428" s="135">
        <v>56.73</v>
      </c>
      <c r="F428" s="139"/>
      <c r="G428" s="135">
        <v>12.28</v>
      </c>
      <c r="H428" s="123"/>
      <c r="I428" s="135">
        <v>11.47</v>
      </c>
      <c r="J428" s="135">
        <v>68.680000000000007</v>
      </c>
      <c r="K428" s="135">
        <v>38.380000000000003</v>
      </c>
      <c r="L428" s="139"/>
      <c r="M428" s="135">
        <v>17.309999999999999</v>
      </c>
      <c r="N428" s="136"/>
    </row>
    <row r="429" spans="1:14" s="1" customFormat="1" x14ac:dyDescent="0.25">
      <c r="A429" s="14"/>
      <c r="B429" s="121">
        <v>2018</v>
      </c>
      <c r="C429" s="135">
        <v>16.510000000000002</v>
      </c>
      <c r="D429" s="135">
        <v>77.59</v>
      </c>
      <c r="E429" s="135">
        <v>61.97</v>
      </c>
      <c r="F429" s="139"/>
      <c r="G429" s="135">
        <v>11.72</v>
      </c>
      <c r="H429" s="123"/>
      <c r="I429" s="135">
        <v>13.21</v>
      </c>
      <c r="J429" s="135">
        <v>69.94</v>
      </c>
      <c r="K429" s="135">
        <v>48.34</v>
      </c>
      <c r="L429" s="139"/>
      <c r="M429" s="135">
        <v>15.27</v>
      </c>
      <c r="N429" s="123"/>
    </row>
    <row r="430" spans="1:14" s="1" customFormat="1" x14ac:dyDescent="0.25">
      <c r="A430" s="14"/>
      <c r="B430" s="121">
        <v>2017</v>
      </c>
      <c r="C430" s="135">
        <v>15.55</v>
      </c>
      <c r="D430" s="135">
        <v>66.11</v>
      </c>
      <c r="E430" s="135">
        <v>51.72</v>
      </c>
      <c r="F430" s="135">
        <v>32.159999999999997</v>
      </c>
      <c r="G430" s="135">
        <v>12.34</v>
      </c>
      <c r="H430" s="123"/>
      <c r="I430" s="135">
        <v>11.84</v>
      </c>
      <c r="J430" s="135">
        <v>71.959999999999994</v>
      </c>
      <c r="K430" s="135">
        <v>54.17</v>
      </c>
      <c r="L430" s="135">
        <v>22.98</v>
      </c>
      <c r="M430" s="137">
        <v>12.95</v>
      </c>
      <c r="N430" s="136"/>
    </row>
    <row r="431" spans="1:14" s="1" customFormat="1" x14ac:dyDescent="0.25">
      <c r="A431" s="14"/>
      <c r="B431" s="121">
        <v>2016</v>
      </c>
      <c r="C431" s="135">
        <v>15.2</v>
      </c>
      <c r="D431" s="135">
        <v>68.98</v>
      </c>
      <c r="E431" s="135">
        <v>53.48</v>
      </c>
      <c r="F431" s="135">
        <v>33.200000000000003</v>
      </c>
      <c r="G431" s="135">
        <v>12.18</v>
      </c>
      <c r="H431" s="123"/>
      <c r="I431" s="135">
        <v>11.26</v>
      </c>
      <c r="J431" s="135">
        <v>76.069999999999993</v>
      </c>
      <c r="K431" s="135">
        <v>59.97</v>
      </c>
      <c r="L431" s="135">
        <v>26.78</v>
      </c>
      <c r="M431" s="137">
        <v>12.71</v>
      </c>
      <c r="N431" s="136"/>
    </row>
    <row r="432" spans="1:14" s="1" customFormat="1" x14ac:dyDescent="0.25">
      <c r="A432" s="14"/>
      <c r="B432" s="121">
        <v>2015</v>
      </c>
      <c r="C432" s="135">
        <v>15.8</v>
      </c>
      <c r="D432" s="135">
        <v>65.180000000000007</v>
      </c>
      <c r="E432" s="135">
        <v>51.32</v>
      </c>
      <c r="F432" s="135">
        <v>31.8</v>
      </c>
      <c r="G432" s="135">
        <v>13.61</v>
      </c>
      <c r="H432" s="123"/>
      <c r="I432" s="135">
        <v>10.43</v>
      </c>
      <c r="J432" s="135">
        <v>75.599999999999994</v>
      </c>
      <c r="K432" s="135">
        <v>57.83</v>
      </c>
      <c r="L432" s="135">
        <v>31.63</v>
      </c>
      <c r="M432" s="137">
        <v>13.36</v>
      </c>
      <c r="N432" s="123"/>
    </row>
    <row r="433" spans="1:14" s="1" customFormat="1" x14ac:dyDescent="0.25">
      <c r="A433" s="14"/>
      <c r="B433" s="121">
        <v>2014</v>
      </c>
      <c r="C433" s="135">
        <v>14.19</v>
      </c>
      <c r="D433" s="137">
        <v>63.63</v>
      </c>
      <c r="E433" s="135">
        <v>47.85</v>
      </c>
      <c r="F433" s="135">
        <v>27.52</v>
      </c>
      <c r="G433" s="135">
        <v>14.34</v>
      </c>
      <c r="H433" s="123"/>
      <c r="I433" s="135">
        <v>9.7200000000000006</v>
      </c>
      <c r="J433" s="135">
        <v>73.44</v>
      </c>
      <c r="K433" s="135">
        <v>56.03</v>
      </c>
      <c r="L433" s="135">
        <v>29.92</v>
      </c>
      <c r="M433" s="137">
        <v>15.35</v>
      </c>
      <c r="N433" s="123"/>
    </row>
    <row r="434" spans="1:14" s="1" customFormat="1" x14ac:dyDescent="0.25">
      <c r="A434" s="14"/>
      <c r="B434" s="121">
        <v>2013</v>
      </c>
      <c r="C434" s="135">
        <v>14.04</v>
      </c>
      <c r="D434" s="137">
        <v>67.72</v>
      </c>
      <c r="E434" s="135">
        <v>52.08</v>
      </c>
      <c r="F434" s="135">
        <v>32.33</v>
      </c>
      <c r="G434" s="137">
        <v>16.11</v>
      </c>
      <c r="H434" s="123"/>
      <c r="I434" s="135">
        <v>12.39</v>
      </c>
      <c r="J434" s="137">
        <v>76.7</v>
      </c>
      <c r="K434" s="135">
        <v>61.54</v>
      </c>
      <c r="L434" s="135">
        <v>35.86</v>
      </c>
      <c r="M434" s="137">
        <v>15.43</v>
      </c>
      <c r="N434" s="123"/>
    </row>
    <row r="435" spans="1:14" s="1" customFormat="1" x14ac:dyDescent="0.25">
      <c r="A435" s="14"/>
      <c r="B435" s="121">
        <v>2012</v>
      </c>
      <c r="C435" s="135">
        <v>9.41</v>
      </c>
      <c r="D435" s="137">
        <v>63.01</v>
      </c>
      <c r="E435" s="135">
        <v>45.63</v>
      </c>
      <c r="F435" s="135">
        <v>26.97</v>
      </c>
      <c r="G435" s="137">
        <v>21.67</v>
      </c>
      <c r="H435" s="123"/>
      <c r="I435" s="135">
        <v>7.23</v>
      </c>
      <c r="J435" s="137">
        <v>67.58</v>
      </c>
      <c r="K435" s="135">
        <v>49.32</v>
      </c>
      <c r="L435" s="135">
        <v>25.77</v>
      </c>
      <c r="M435" s="137">
        <v>23.03</v>
      </c>
      <c r="N435" s="123"/>
    </row>
    <row r="436" spans="1:14" s="1" customFormat="1" x14ac:dyDescent="0.25">
      <c r="A436" s="14"/>
      <c r="B436" s="121">
        <v>2011</v>
      </c>
      <c r="C436" s="135">
        <v>9.36</v>
      </c>
      <c r="D436" s="137">
        <v>60.72</v>
      </c>
      <c r="E436" s="135">
        <v>39.58</v>
      </c>
      <c r="F436" s="135">
        <v>22.01</v>
      </c>
      <c r="G436" s="137">
        <v>21.43</v>
      </c>
      <c r="H436" s="123"/>
      <c r="I436" s="135">
        <v>7.32</v>
      </c>
      <c r="J436" s="137">
        <v>63.37</v>
      </c>
      <c r="K436" s="135">
        <v>40.26</v>
      </c>
      <c r="L436" s="135">
        <v>19.62</v>
      </c>
      <c r="M436" s="137">
        <v>19.59</v>
      </c>
      <c r="N436" s="123"/>
    </row>
    <row r="437" spans="1:14" s="1" customFormat="1" x14ac:dyDescent="0.25">
      <c r="A437" s="14"/>
      <c r="B437" s="121">
        <v>2010</v>
      </c>
      <c r="C437" s="135">
        <v>9.75</v>
      </c>
      <c r="D437" s="137">
        <v>63.68</v>
      </c>
      <c r="E437" s="135">
        <v>40.25</v>
      </c>
      <c r="F437" s="135">
        <v>19.190000000000001</v>
      </c>
      <c r="G437" s="137">
        <v>18.73</v>
      </c>
      <c r="H437" s="123"/>
      <c r="I437" s="135">
        <v>13.14</v>
      </c>
      <c r="J437" s="137">
        <v>70.91</v>
      </c>
      <c r="K437" s="135">
        <v>51.9</v>
      </c>
      <c r="L437" s="135">
        <v>23.83</v>
      </c>
      <c r="M437" s="137">
        <v>16.440000000000001</v>
      </c>
      <c r="N437" s="123"/>
    </row>
    <row r="438" spans="1:14" s="1" customFormat="1" x14ac:dyDescent="0.25">
      <c r="A438" s="14"/>
      <c r="B438" s="121">
        <v>2009</v>
      </c>
      <c r="C438" s="135">
        <v>10.56</v>
      </c>
      <c r="D438" s="137">
        <v>57.15</v>
      </c>
      <c r="E438" s="135">
        <v>35.85</v>
      </c>
      <c r="F438" s="137">
        <v>14.43</v>
      </c>
      <c r="G438" s="137">
        <v>21.68</v>
      </c>
      <c r="H438" s="123"/>
      <c r="I438" s="135">
        <v>10.01</v>
      </c>
      <c r="J438" s="137">
        <v>68.599999999999994</v>
      </c>
      <c r="K438" s="135">
        <v>48.79</v>
      </c>
      <c r="L438" s="137">
        <v>18.22</v>
      </c>
      <c r="M438" s="137">
        <v>17.79</v>
      </c>
      <c r="N438" s="123"/>
    </row>
    <row r="439" spans="1:14" s="1" customFormat="1" x14ac:dyDescent="0.25">
      <c r="A439" s="14"/>
      <c r="B439" s="121">
        <v>2008</v>
      </c>
      <c r="C439" s="135">
        <v>14.61</v>
      </c>
      <c r="D439" s="137">
        <v>64.91</v>
      </c>
      <c r="E439" s="135">
        <v>34.54</v>
      </c>
      <c r="F439" s="137">
        <v>12.43</v>
      </c>
      <c r="G439" s="137">
        <v>18.62</v>
      </c>
      <c r="H439" s="123"/>
      <c r="I439" s="135">
        <v>11.88</v>
      </c>
      <c r="J439" s="137">
        <v>64.22</v>
      </c>
      <c r="K439" s="135">
        <v>46.55</v>
      </c>
      <c r="L439" s="137">
        <v>19.21</v>
      </c>
      <c r="M439" s="137">
        <v>15.75</v>
      </c>
      <c r="N439" s="123"/>
    </row>
    <row r="440" spans="1:14" s="1" customFormat="1" x14ac:dyDescent="0.25">
      <c r="A440" s="14"/>
      <c r="B440" s="115" t="s">
        <v>64</v>
      </c>
      <c r="C440" s="115"/>
      <c r="D440" s="115"/>
      <c r="E440" s="115"/>
      <c r="F440" s="115"/>
      <c r="G440" s="115"/>
      <c r="H440" s="115"/>
      <c r="I440" s="115"/>
      <c r="J440" s="115"/>
      <c r="K440" s="115"/>
      <c r="L440" s="115"/>
      <c r="M440" s="115"/>
      <c r="N440" s="115"/>
    </row>
    <row r="441" spans="1:14" s="1" customFormat="1" x14ac:dyDescent="0.25">
      <c r="A441" s="14"/>
      <c r="B441" s="118">
        <v>2022</v>
      </c>
      <c r="C441" s="133">
        <v>9.3699999999999992</v>
      </c>
      <c r="D441" s="138"/>
      <c r="E441" s="138"/>
      <c r="F441" s="138"/>
      <c r="G441" s="133">
        <v>3.81</v>
      </c>
      <c r="H441" s="120" t="s">
        <v>301</v>
      </c>
      <c r="I441" s="133">
        <v>10.59</v>
      </c>
      <c r="J441" s="138"/>
      <c r="K441" s="138"/>
      <c r="L441" s="138"/>
      <c r="M441" s="134" t="s">
        <v>159</v>
      </c>
      <c r="N441" s="120"/>
    </row>
    <row r="442" spans="1:14" s="1" customFormat="1" x14ac:dyDescent="0.25">
      <c r="A442" s="14"/>
      <c r="B442" s="121">
        <v>2021</v>
      </c>
      <c r="C442" s="135">
        <v>9.57</v>
      </c>
      <c r="D442" s="135">
        <v>92.98</v>
      </c>
      <c r="E442" s="139"/>
      <c r="F442" s="139"/>
      <c r="G442" s="135">
        <v>5.58</v>
      </c>
      <c r="H442" s="123" t="s">
        <v>300</v>
      </c>
      <c r="I442" s="135">
        <v>10.47</v>
      </c>
      <c r="J442" s="135">
        <v>92.52</v>
      </c>
      <c r="K442" s="139"/>
      <c r="L442" s="139"/>
      <c r="M442" s="135">
        <v>6.13</v>
      </c>
      <c r="N442" s="123" t="s">
        <v>300</v>
      </c>
    </row>
    <row r="443" spans="1:14" s="1" customFormat="1" ht="15.75" x14ac:dyDescent="0.25">
      <c r="A443" s="17"/>
      <c r="B443" s="121">
        <v>2020</v>
      </c>
      <c r="C443" s="135">
        <v>9.0299999999999994</v>
      </c>
      <c r="D443" s="135">
        <v>92.45</v>
      </c>
      <c r="E443" s="135">
        <v>84.52</v>
      </c>
      <c r="F443" s="139"/>
      <c r="G443" s="135">
        <v>3.91</v>
      </c>
      <c r="H443" s="123"/>
      <c r="I443" s="135">
        <v>10</v>
      </c>
      <c r="J443" s="135">
        <v>92.2</v>
      </c>
      <c r="K443" s="135">
        <v>82.45</v>
      </c>
      <c r="L443" s="139"/>
      <c r="M443" s="135">
        <v>4.6100000000000003</v>
      </c>
      <c r="N443" s="136"/>
    </row>
    <row r="444" spans="1:14" s="1" customFormat="1" x14ac:dyDescent="0.25">
      <c r="A444" s="14"/>
      <c r="B444" s="121">
        <v>2019</v>
      </c>
      <c r="C444" s="135">
        <v>11.75</v>
      </c>
      <c r="D444" s="135">
        <v>93.24</v>
      </c>
      <c r="E444" s="135">
        <v>87.29</v>
      </c>
      <c r="F444" s="139"/>
      <c r="G444" s="135">
        <v>4.9400000000000004</v>
      </c>
      <c r="H444" s="123"/>
      <c r="I444" s="135">
        <v>13.25</v>
      </c>
      <c r="J444" s="135">
        <v>93.13</v>
      </c>
      <c r="K444" s="135">
        <v>86</v>
      </c>
      <c r="L444" s="139"/>
      <c r="M444" s="135">
        <v>5.5</v>
      </c>
      <c r="N444" s="136"/>
    </row>
    <row r="445" spans="1:14" s="1" customFormat="1" x14ac:dyDescent="0.25">
      <c r="A445" s="14"/>
      <c r="B445" s="121">
        <v>2018</v>
      </c>
      <c r="C445" s="135">
        <v>9.99</v>
      </c>
      <c r="D445" s="135">
        <v>92.5</v>
      </c>
      <c r="E445" s="135">
        <v>84.69</v>
      </c>
      <c r="F445" s="139"/>
      <c r="G445" s="135">
        <v>4.8899999999999997</v>
      </c>
      <c r="H445" s="123"/>
      <c r="I445" s="135">
        <v>10.91</v>
      </c>
      <c r="J445" s="135">
        <v>93.02</v>
      </c>
      <c r="K445" s="135">
        <v>83.19</v>
      </c>
      <c r="L445" s="139"/>
      <c r="M445" s="135">
        <v>5.22</v>
      </c>
      <c r="N445" s="123"/>
    </row>
    <row r="446" spans="1:14" s="1" customFormat="1" x14ac:dyDescent="0.25">
      <c r="A446" s="14"/>
      <c r="B446" s="121">
        <v>2017</v>
      </c>
      <c r="C446" s="135">
        <v>8.8699999999999992</v>
      </c>
      <c r="D446" s="135">
        <v>91.82</v>
      </c>
      <c r="E446" s="135">
        <v>83.86</v>
      </c>
      <c r="F446" s="135">
        <v>68.23</v>
      </c>
      <c r="G446" s="135">
        <v>5.38</v>
      </c>
      <c r="H446" s="123"/>
      <c r="I446" s="135">
        <v>10.1</v>
      </c>
      <c r="J446" s="135">
        <v>92.66</v>
      </c>
      <c r="K446" s="135">
        <v>83.28</v>
      </c>
      <c r="L446" s="135">
        <v>64.42</v>
      </c>
      <c r="M446" s="137">
        <v>5.61</v>
      </c>
      <c r="N446" s="136"/>
    </row>
    <row r="447" spans="1:14" s="1" customFormat="1" x14ac:dyDescent="0.25">
      <c r="A447" s="14"/>
      <c r="B447" s="121">
        <v>2016</v>
      </c>
      <c r="C447" s="135">
        <v>7.97</v>
      </c>
      <c r="D447" s="135">
        <v>90.19</v>
      </c>
      <c r="E447" s="135">
        <v>81.67</v>
      </c>
      <c r="F447" s="135">
        <v>67.59</v>
      </c>
      <c r="G447" s="135">
        <v>6.39</v>
      </c>
      <c r="H447" s="123"/>
      <c r="I447" s="135">
        <v>9.0500000000000007</v>
      </c>
      <c r="J447" s="135">
        <v>91.96</v>
      </c>
      <c r="K447" s="135">
        <v>80.98</v>
      </c>
      <c r="L447" s="135">
        <v>64.319999999999993</v>
      </c>
      <c r="M447" s="137">
        <v>6.81</v>
      </c>
      <c r="N447" s="136"/>
    </row>
    <row r="448" spans="1:14" s="1" customFormat="1" x14ac:dyDescent="0.25">
      <c r="A448" s="14"/>
      <c r="B448" s="121">
        <v>2015</v>
      </c>
      <c r="C448" s="135">
        <v>7.94</v>
      </c>
      <c r="D448" s="135">
        <v>90.96</v>
      </c>
      <c r="E448" s="135">
        <v>82.4</v>
      </c>
      <c r="F448" s="135">
        <v>65.22</v>
      </c>
      <c r="G448" s="135">
        <v>7.28</v>
      </c>
      <c r="H448" s="123"/>
      <c r="I448" s="135">
        <v>9.1</v>
      </c>
      <c r="J448" s="135">
        <v>92.25</v>
      </c>
      <c r="K448" s="135">
        <v>81.58</v>
      </c>
      <c r="L448" s="135">
        <v>62.94</v>
      </c>
      <c r="M448" s="137">
        <v>8.0399999999999991</v>
      </c>
      <c r="N448" s="123"/>
    </row>
    <row r="449" spans="1:14" s="1" customFormat="1" x14ac:dyDescent="0.25">
      <c r="A449" s="14"/>
      <c r="B449" s="121">
        <v>2014</v>
      </c>
      <c r="C449" s="135">
        <v>7.56</v>
      </c>
      <c r="D449" s="137">
        <v>89.06</v>
      </c>
      <c r="E449" s="135">
        <v>79.25</v>
      </c>
      <c r="F449" s="135">
        <v>60.02</v>
      </c>
      <c r="G449" s="135">
        <v>8.25</v>
      </c>
      <c r="H449" s="123"/>
      <c r="I449" s="135">
        <v>9.0299999999999994</v>
      </c>
      <c r="J449" s="135">
        <v>91.29</v>
      </c>
      <c r="K449" s="135">
        <v>79.73</v>
      </c>
      <c r="L449" s="135">
        <v>58.98</v>
      </c>
      <c r="M449" s="137">
        <v>8.94</v>
      </c>
      <c r="N449" s="123"/>
    </row>
    <row r="450" spans="1:14" s="1" customFormat="1" x14ac:dyDescent="0.25">
      <c r="A450" s="14"/>
      <c r="B450" s="121">
        <v>2013</v>
      </c>
      <c r="C450" s="135">
        <v>7.18</v>
      </c>
      <c r="D450" s="137">
        <v>91.6</v>
      </c>
      <c r="E450" s="135">
        <v>80.569999999999993</v>
      </c>
      <c r="F450" s="135">
        <v>62.46</v>
      </c>
      <c r="G450" s="137">
        <v>9.42</v>
      </c>
      <c r="H450" s="123"/>
      <c r="I450" s="135">
        <v>8.7100000000000009</v>
      </c>
      <c r="J450" s="137">
        <v>91.92</v>
      </c>
      <c r="K450" s="135">
        <v>79.790000000000006</v>
      </c>
      <c r="L450" s="135">
        <v>59.88</v>
      </c>
      <c r="M450" s="137">
        <v>11.22</v>
      </c>
      <c r="N450" s="123"/>
    </row>
    <row r="451" spans="1:14" s="1" customFormat="1" x14ac:dyDescent="0.25">
      <c r="A451" s="14"/>
      <c r="B451" s="121">
        <v>2012</v>
      </c>
      <c r="C451" s="135">
        <v>5.87</v>
      </c>
      <c r="D451" s="137">
        <v>87.81</v>
      </c>
      <c r="E451" s="135">
        <v>75.91</v>
      </c>
      <c r="F451" s="135">
        <v>55.16</v>
      </c>
      <c r="G451" s="137">
        <v>11.44</v>
      </c>
      <c r="H451" s="123"/>
      <c r="I451" s="135">
        <v>6.86</v>
      </c>
      <c r="J451" s="137">
        <v>88.66</v>
      </c>
      <c r="K451" s="135">
        <v>75.16</v>
      </c>
      <c r="L451" s="135">
        <v>51.53</v>
      </c>
      <c r="M451" s="137">
        <v>14.27</v>
      </c>
      <c r="N451" s="123"/>
    </row>
    <row r="452" spans="1:14" s="1" customFormat="1" x14ac:dyDescent="0.25">
      <c r="A452" s="14"/>
      <c r="B452" s="121">
        <v>2011</v>
      </c>
      <c r="C452" s="135">
        <v>6.95</v>
      </c>
      <c r="D452" s="137">
        <v>87.83</v>
      </c>
      <c r="E452" s="135">
        <v>73.95</v>
      </c>
      <c r="F452" s="135">
        <v>51.43</v>
      </c>
      <c r="G452" s="137">
        <v>11.89</v>
      </c>
      <c r="H452" s="123"/>
      <c r="I452" s="135">
        <v>7.9</v>
      </c>
      <c r="J452" s="137">
        <v>87.79</v>
      </c>
      <c r="K452" s="135">
        <v>71.45</v>
      </c>
      <c r="L452" s="135">
        <v>48.11</v>
      </c>
      <c r="M452" s="137">
        <v>14.72</v>
      </c>
      <c r="N452" s="123"/>
    </row>
    <row r="453" spans="1:14" s="1" customFormat="1" x14ac:dyDescent="0.25">
      <c r="A453" s="14"/>
      <c r="B453" s="121">
        <v>2010</v>
      </c>
      <c r="C453" s="135">
        <v>6.18</v>
      </c>
      <c r="D453" s="137">
        <v>91.35</v>
      </c>
      <c r="E453" s="135">
        <v>77.040000000000006</v>
      </c>
      <c r="F453" s="135">
        <v>49.76</v>
      </c>
      <c r="G453" s="137">
        <v>10.38</v>
      </c>
      <c r="H453" s="123"/>
      <c r="I453" s="135">
        <v>7.42</v>
      </c>
      <c r="J453" s="137">
        <v>87.42</v>
      </c>
      <c r="K453" s="135">
        <v>70.88</v>
      </c>
      <c r="L453" s="135">
        <v>42.31</v>
      </c>
      <c r="M453" s="137">
        <v>12.8</v>
      </c>
      <c r="N453" s="123"/>
    </row>
    <row r="454" spans="1:14" s="1" customFormat="1" x14ac:dyDescent="0.25">
      <c r="A454" s="14"/>
      <c r="B454" s="121">
        <v>2009</v>
      </c>
      <c r="C454" s="135">
        <v>6.33</v>
      </c>
      <c r="D454" s="137">
        <v>88.95</v>
      </c>
      <c r="E454" s="135">
        <v>76.89</v>
      </c>
      <c r="F454" s="137">
        <v>45.48</v>
      </c>
      <c r="G454" s="137">
        <v>10.210000000000001</v>
      </c>
      <c r="H454" s="123"/>
      <c r="I454" s="135">
        <v>7.32</v>
      </c>
      <c r="J454" s="137">
        <v>87.61</v>
      </c>
      <c r="K454" s="135">
        <v>72.28</v>
      </c>
      <c r="L454" s="137">
        <v>40.36</v>
      </c>
      <c r="M454" s="137">
        <v>11.37</v>
      </c>
      <c r="N454" s="123"/>
    </row>
    <row r="455" spans="1:14" s="1" customFormat="1" x14ac:dyDescent="0.25">
      <c r="A455" s="14"/>
      <c r="B455" s="121">
        <v>2008</v>
      </c>
      <c r="C455" s="135">
        <v>8.08</v>
      </c>
      <c r="D455" s="137">
        <v>89.49</v>
      </c>
      <c r="E455" s="135">
        <v>76.98</v>
      </c>
      <c r="F455" s="137">
        <v>45.22</v>
      </c>
      <c r="G455" s="137">
        <v>9.14</v>
      </c>
      <c r="H455" s="123"/>
      <c r="I455" s="135">
        <v>9.23</v>
      </c>
      <c r="J455" s="137">
        <v>88.37</v>
      </c>
      <c r="K455" s="135">
        <v>74.989999999999995</v>
      </c>
      <c r="L455" s="137">
        <v>39.47</v>
      </c>
      <c r="M455" s="137">
        <v>10.68</v>
      </c>
      <c r="N455" s="123"/>
    </row>
    <row r="456" spans="1:14" s="1" customFormat="1" x14ac:dyDescent="0.25">
      <c r="A456" s="14"/>
      <c r="B456" s="157" t="s">
        <v>30</v>
      </c>
      <c r="C456" s="114"/>
      <c r="D456" s="114"/>
      <c r="E456" s="114"/>
      <c r="F456" s="114"/>
      <c r="G456" s="114"/>
      <c r="H456" s="114"/>
      <c r="I456" s="114"/>
      <c r="J456" s="114"/>
      <c r="K456" s="114"/>
      <c r="L456" s="114"/>
      <c r="M456" s="114"/>
      <c r="N456" s="114"/>
    </row>
    <row r="457" spans="1:14" s="1" customFormat="1" x14ac:dyDescent="0.25">
      <c r="A457" s="14"/>
      <c r="B457" s="115" t="s">
        <v>65</v>
      </c>
      <c r="C457" s="115"/>
      <c r="D457" s="115"/>
      <c r="E457" s="115"/>
      <c r="F457" s="115"/>
      <c r="G457" s="115"/>
      <c r="H457" s="115"/>
      <c r="I457" s="115"/>
      <c r="J457" s="115"/>
      <c r="K457" s="115"/>
      <c r="L457" s="115"/>
      <c r="M457" s="115"/>
      <c r="N457" s="115"/>
    </row>
    <row r="458" spans="1:14" s="1" customFormat="1" x14ac:dyDescent="0.25">
      <c r="A458" s="14"/>
      <c r="B458" s="118">
        <v>2022</v>
      </c>
      <c r="C458" s="133">
        <v>11.44</v>
      </c>
      <c r="D458" s="138"/>
      <c r="E458" s="138"/>
      <c r="F458" s="138"/>
      <c r="G458" s="133">
        <v>7.76</v>
      </c>
      <c r="H458" s="120" t="s">
        <v>301</v>
      </c>
      <c r="I458" s="133">
        <v>9.43</v>
      </c>
      <c r="J458" s="138"/>
      <c r="K458" s="138"/>
      <c r="L458" s="138"/>
      <c r="M458" s="134" t="s">
        <v>159</v>
      </c>
      <c r="N458" s="120"/>
    </row>
    <row r="459" spans="1:14" s="1" customFormat="1" x14ac:dyDescent="0.25">
      <c r="A459" s="14"/>
      <c r="B459" s="121">
        <v>2021</v>
      </c>
      <c r="C459" s="135">
        <v>11.04</v>
      </c>
      <c r="D459" s="135">
        <v>84.75</v>
      </c>
      <c r="E459" s="139"/>
      <c r="F459" s="139"/>
      <c r="G459" s="135">
        <v>7.72</v>
      </c>
      <c r="H459" s="123" t="s">
        <v>300</v>
      </c>
      <c r="I459" s="135">
        <v>9.86</v>
      </c>
      <c r="J459" s="135">
        <v>91.56</v>
      </c>
      <c r="K459" s="139"/>
      <c r="L459" s="139"/>
      <c r="M459" s="135">
        <v>6.44</v>
      </c>
      <c r="N459" s="123" t="s">
        <v>300</v>
      </c>
    </row>
    <row r="460" spans="1:14" s="1" customFormat="1" x14ac:dyDescent="0.25">
      <c r="A460" s="14"/>
      <c r="B460" s="115" t="s">
        <v>66</v>
      </c>
      <c r="C460" s="115"/>
      <c r="D460" s="115"/>
      <c r="E460" s="115"/>
      <c r="F460" s="115"/>
      <c r="G460" s="115"/>
      <c r="H460" s="115"/>
      <c r="I460" s="115"/>
      <c r="J460" s="115"/>
      <c r="K460" s="115"/>
      <c r="L460" s="115"/>
      <c r="M460" s="115"/>
      <c r="N460" s="115"/>
    </row>
    <row r="461" spans="1:14" s="1" customFormat="1" x14ac:dyDescent="0.25">
      <c r="A461" s="14"/>
      <c r="B461" s="118">
        <v>2022</v>
      </c>
      <c r="C461" s="133">
        <v>9.2899999999999991</v>
      </c>
      <c r="D461" s="138"/>
      <c r="E461" s="138"/>
      <c r="F461" s="138"/>
      <c r="G461" s="133">
        <v>8.61</v>
      </c>
      <c r="H461" s="120" t="s">
        <v>301</v>
      </c>
      <c r="I461" s="133">
        <v>7.72</v>
      </c>
      <c r="J461" s="138"/>
      <c r="K461" s="138"/>
      <c r="L461" s="138"/>
      <c r="M461" s="134" t="s">
        <v>159</v>
      </c>
      <c r="N461" s="120"/>
    </row>
    <row r="462" spans="1:14" s="1" customFormat="1" x14ac:dyDescent="0.25">
      <c r="A462" s="14"/>
      <c r="B462" s="121">
        <v>2021</v>
      </c>
      <c r="C462" s="135">
        <v>9.3800000000000008</v>
      </c>
      <c r="D462" s="135">
        <v>82.06</v>
      </c>
      <c r="E462" s="139"/>
      <c r="F462" s="139"/>
      <c r="G462" s="135">
        <v>7.49</v>
      </c>
      <c r="H462" s="123" t="s">
        <v>300</v>
      </c>
      <c r="I462" s="135">
        <v>7.96</v>
      </c>
      <c r="J462" s="135">
        <v>91.07</v>
      </c>
      <c r="K462" s="139"/>
      <c r="L462" s="139"/>
      <c r="M462" s="135">
        <v>5.97</v>
      </c>
      <c r="N462" s="123" t="s">
        <v>300</v>
      </c>
    </row>
    <row r="463" spans="1:14" s="1" customFormat="1" x14ac:dyDescent="0.25">
      <c r="A463" s="14"/>
      <c r="B463" s="115" t="s">
        <v>356</v>
      </c>
      <c r="C463" s="115"/>
      <c r="D463" s="115"/>
      <c r="E463" s="115"/>
      <c r="F463" s="115"/>
      <c r="G463" s="115"/>
      <c r="H463" s="115"/>
      <c r="I463" s="115"/>
      <c r="J463" s="115"/>
      <c r="K463" s="115"/>
      <c r="L463" s="115"/>
      <c r="M463" s="115"/>
      <c r="N463" s="115"/>
    </row>
    <row r="464" spans="1:14" s="1" customFormat="1" x14ac:dyDescent="0.25">
      <c r="A464" s="14"/>
      <c r="B464" s="118">
        <v>2022</v>
      </c>
      <c r="C464" s="133">
        <v>14.08</v>
      </c>
      <c r="D464" s="138"/>
      <c r="E464" s="138"/>
      <c r="F464" s="138"/>
      <c r="G464" s="133">
        <v>6.82</v>
      </c>
      <c r="H464" s="120" t="s">
        <v>301</v>
      </c>
      <c r="I464" s="133">
        <v>12.05</v>
      </c>
      <c r="J464" s="138"/>
      <c r="K464" s="138"/>
      <c r="L464" s="138"/>
      <c r="M464" s="134" t="s">
        <v>159</v>
      </c>
      <c r="N464" s="120"/>
    </row>
    <row r="465" spans="1:14" s="1" customFormat="1" x14ac:dyDescent="0.25">
      <c r="A465" s="14"/>
      <c r="B465" s="121">
        <v>2021</v>
      </c>
      <c r="C465" s="135">
        <v>13.79</v>
      </c>
      <c r="D465" s="135">
        <v>80.260000000000005</v>
      </c>
      <c r="E465" s="139"/>
      <c r="F465" s="139"/>
      <c r="G465" s="135">
        <v>10.28</v>
      </c>
      <c r="H465" s="123" t="s">
        <v>300</v>
      </c>
      <c r="I465" s="135">
        <v>11.61</v>
      </c>
      <c r="J465" s="135">
        <v>89.03</v>
      </c>
      <c r="K465" s="139"/>
      <c r="L465" s="139"/>
      <c r="M465" s="135">
        <v>8.51</v>
      </c>
      <c r="N465" s="123" t="s">
        <v>300</v>
      </c>
    </row>
    <row r="466" spans="1:14" s="1" customFormat="1" x14ac:dyDescent="0.25">
      <c r="A466" s="14"/>
      <c r="B466" s="115" t="s">
        <v>354</v>
      </c>
      <c r="C466" s="115"/>
      <c r="D466" s="115"/>
      <c r="E466" s="115"/>
      <c r="F466" s="115"/>
      <c r="G466" s="115"/>
      <c r="H466" s="115"/>
      <c r="I466" s="115"/>
      <c r="J466" s="115"/>
      <c r="K466" s="115"/>
      <c r="L466" s="115"/>
      <c r="M466" s="115"/>
      <c r="N466" s="115"/>
    </row>
    <row r="467" spans="1:14" s="1" customFormat="1" x14ac:dyDescent="0.25">
      <c r="A467" s="14"/>
      <c r="B467" s="118">
        <v>2022</v>
      </c>
      <c r="C467" s="133">
        <v>14.08</v>
      </c>
      <c r="D467" s="138"/>
      <c r="E467" s="138"/>
      <c r="F467" s="138"/>
      <c r="G467" s="133">
        <v>6.82</v>
      </c>
      <c r="H467" s="120" t="s">
        <v>301</v>
      </c>
      <c r="I467" s="133">
        <v>12.05</v>
      </c>
      <c r="J467" s="138"/>
      <c r="K467" s="138"/>
      <c r="L467" s="138"/>
      <c r="M467" s="134" t="s">
        <v>159</v>
      </c>
      <c r="N467" s="120"/>
    </row>
    <row r="468" spans="1:14" s="1" customFormat="1" x14ac:dyDescent="0.25">
      <c r="A468" s="14"/>
      <c r="B468" s="121">
        <v>2021</v>
      </c>
      <c r="C468" s="135">
        <v>13.79</v>
      </c>
      <c r="D468" s="135">
        <v>80.260000000000005</v>
      </c>
      <c r="E468" s="139"/>
      <c r="F468" s="139"/>
      <c r="G468" s="135">
        <v>10.28</v>
      </c>
      <c r="H468" s="123" t="s">
        <v>300</v>
      </c>
      <c r="I468" s="135">
        <v>11.61</v>
      </c>
      <c r="J468" s="135">
        <v>89.03</v>
      </c>
      <c r="K468" s="139"/>
      <c r="L468" s="139"/>
      <c r="M468" s="135">
        <v>8.51</v>
      </c>
      <c r="N468" s="123" t="s">
        <v>300</v>
      </c>
    </row>
    <row r="469" spans="1:14" s="1" customFormat="1" x14ac:dyDescent="0.25">
      <c r="A469" s="14"/>
      <c r="B469" s="115" t="s">
        <v>355</v>
      </c>
      <c r="C469" s="115"/>
      <c r="D469" s="115"/>
      <c r="E469" s="115"/>
      <c r="F469" s="115"/>
      <c r="G469" s="115"/>
      <c r="H469" s="115"/>
      <c r="I469" s="115"/>
      <c r="J469" s="115"/>
      <c r="K469" s="115"/>
      <c r="L469" s="115"/>
      <c r="M469" s="115"/>
      <c r="N469" s="115"/>
    </row>
    <row r="470" spans="1:14" s="1" customFormat="1" x14ac:dyDescent="0.25">
      <c r="A470" s="14"/>
      <c r="B470" s="118">
        <v>2022</v>
      </c>
      <c r="C470" s="133">
        <v>17.45</v>
      </c>
      <c r="D470" s="138"/>
      <c r="E470" s="138"/>
      <c r="F470" s="138"/>
      <c r="G470" s="133">
        <v>9.0299999999999994</v>
      </c>
      <c r="H470" s="120" t="s">
        <v>301</v>
      </c>
      <c r="I470" s="133">
        <v>11.97</v>
      </c>
      <c r="J470" s="138"/>
      <c r="K470" s="138"/>
      <c r="L470" s="138"/>
      <c r="M470" s="134" t="s">
        <v>159</v>
      </c>
      <c r="N470" s="120"/>
    </row>
    <row r="471" spans="1:14" s="1" customFormat="1" x14ac:dyDescent="0.25">
      <c r="A471" s="14"/>
      <c r="B471" s="121">
        <v>2021</v>
      </c>
      <c r="C471" s="135">
        <v>15.13</v>
      </c>
      <c r="D471" s="135">
        <v>80.02</v>
      </c>
      <c r="E471" s="139"/>
      <c r="F471" s="139"/>
      <c r="G471" s="135">
        <v>10.62</v>
      </c>
      <c r="H471" s="123" t="s">
        <v>300</v>
      </c>
      <c r="I471" s="135">
        <v>11.08</v>
      </c>
      <c r="J471" s="135">
        <v>88.64</v>
      </c>
      <c r="K471" s="139"/>
      <c r="L471" s="139"/>
      <c r="M471" s="135">
        <v>9.32</v>
      </c>
      <c r="N471" s="123" t="s">
        <v>300</v>
      </c>
    </row>
    <row r="472" spans="1:14" s="1" customFormat="1" x14ac:dyDescent="0.25">
      <c r="A472" s="14"/>
      <c r="B472" s="115" t="s">
        <v>67</v>
      </c>
      <c r="C472" s="115"/>
      <c r="D472" s="115"/>
      <c r="E472" s="115"/>
      <c r="F472" s="115"/>
      <c r="G472" s="115"/>
      <c r="H472" s="115"/>
      <c r="I472" s="115"/>
      <c r="J472" s="115"/>
      <c r="K472" s="115"/>
      <c r="L472" s="115"/>
      <c r="M472" s="115"/>
      <c r="N472" s="115"/>
    </row>
    <row r="473" spans="1:14" s="1" customFormat="1" x14ac:dyDescent="0.25">
      <c r="A473" s="14"/>
      <c r="B473" s="118">
        <v>2022</v>
      </c>
      <c r="C473" s="133">
        <v>14.54</v>
      </c>
      <c r="D473" s="138"/>
      <c r="E473" s="138"/>
      <c r="F473" s="138"/>
      <c r="G473" s="133">
        <v>8.5299999999999994</v>
      </c>
      <c r="H473" s="120" t="s">
        <v>301</v>
      </c>
      <c r="I473" s="133">
        <v>11.79</v>
      </c>
      <c r="J473" s="138"/>
      <c r="K473" s="138"/>
      <c r="L473" s="138"/>
      <c r="M473" s="134" t="s">
        <v>159</v>
      </c>
      <c r="N473" s="120"/>
    </row>
    <row r="474" spans="1:14" s="1" customFormat="1" x14ac:dyDescent="0.25">
      <c r="A474" s="14"/>
      <c r="B474" s="121">
        <v>2021</v>
      </c>
      <c r="C474" s="135">
        <v>12.2</v>
      </c>
      <c r="D474" s="135">
        <v>78.91</v>
      </c>
      <c r="E474" s="139"/>
      <c r="F474" s="139"/>
      <c r="G474" s="135">
        <v>9.7100000000000009</v>
      </c>
      <c r="H474" s="123" t="s">
        <v>300</v>
      </c>
      <c r="I474" s="135">
        <v>9.44</v>
      </c>
      <c r="J474" s="135">
        <v>88.28</v>
      </c>
      <c r="K474" s="139"/>
      <c r="L474" s="139"/>
      <c r="M474" s="135">
        <v>6.19</v>
      </c>
      <c r="N474" s="123" t="s">
        <v>300</v>
      </c>
    </row>
    <row r="475" spans="1:14" s="1" customFormat="1" x14ac:dyDescent="0.25">
      <c r="A475" s="14"/>
      <c r="B475" s="115" t="s">
        <v>68</v>
      </c>
      <c r="C475" s="115"/>
      <c r="D475" s="115"/>
      <c r="E475" s="115"/>
      <c r="F475" s="115"/>
      <c r="G475" s="115"/>
      <c r="H475" s="115"/>
      <c r="I475" s="115"/>
      <c r="J475" s="115"/>
      <c r="K475" s="115"/>
      <c r="L475" s="115"/>
      <c r="M475" s="115"/>
      <c r="N475" s="115"/>
    </row>
    <row r="476" spans="1:14" s="1" customFormat="1" x14ac:dyDescent="0.25">
      <c r="A476" s="14"/>
      <c r="B476" s="118">
        <v>2022</v>
      </c>
      <c r="C476" s="133">
        <v>17.45</v>
      </c>
      <c r="D476" s="138"/>
      <c r="E476" s="138"/>
      <c r="F476" s="138"/>
      <c r="G476" s="133">
        <v>9.0299999999999994</v>
      </c>
      <c r="H476" s="120" t="s">
        <v>301</v>
      </c>
      <c r="I476" s="133">
        <v>11.97</v>
      </c>
      <c r="J476" s="138"/>
      <c r="K476" s="138"/>
      <c r="L476" s="138"/>
      <c r="M476" s="134" t="s">
        <v>159</v>
      </c>
      <c r="N476" s="120"/>
    </row>
    <row r="477" spans="1:14" s="1" customFormat="1" x14ac:dyDescent="0.25">
      <c r="A477" s="14"/>
      <c r="B477" s="121">
        <v>2021</v>
      </c>
      <c r="C477" s="135">
        <v>15.13</v>
      </c>
      <c r="D477" s="135">
        <v>80.02</v>
      </c>
      <c r="E477" s="139"/>
      <c r="F477" s="139"/>
      <c r="G477" s="135">
        <v>10.62</v>
      </c>
      <c r="H477" s="123" t="s">
        <v>300</v>
      </c>
      <c r="I477" s="135">
        <v>11.08</v>
      </c>
      <c r="J477" s="135">
        <v>88.64</v>
      </c>
      <c r="K477" s="139"/>
      <c r="L477" s="139"/>
      <c r="M477" s="135">
        <v>9.32</v>
      </c>
      <c r="N477" s="123" t="s">
        <v>300</v>
      </c>
    </row>
    <row r="478" spans="1:14" s="1" customFormat="1" x14ac:dyDescent="0.25">
      <c r="A478" s="14"/>
      <c r="B478" s="115" t="s">
        <v>394</v>
      </c>
      <c r="C478" s="115"/>
      <c r="D478" s="115"/>
      <c r="E478" s="115"/>
      <c r="F478" s="115"/>
      <c r="G478" s="115"/>
      <c r="H478" s="115"/>
      <c r="I478" s="115"/>
      <c r="J478" s="115"/>
      <c r="K478" s="115"/>
      <c r="L478" s="115"/>
      <c r="M478" s="115"/>
      <c r="N478" s="115"/>
    </row>
    <row r="479" spans="1:14" s="1" customFormat="1" x14ac:dyDescent="0.25">
      <c r="A479" s="14"/>
      <c r="B479" s="118">
        <v>2022</v>
      </c>
      <c r="C479" s="133">
        <v>15.33</v>
      </c>
      <c r="D479" s="138"/>
      <c r="E479" s="138"/>
      <c r="F479" s="138"/>
      <c r="G479" s="133">
        <v>10.38</v>
      </c>
      <c r="H479" s="120" t="s">
        <v>301</v>
      </c>
      <c r="I479" s="133">
        <v>11.15</v>
      </c>
      <c r="J479" s="138"/>
      <c r="K479" s="138"/>
      <c r="L479" s="138"/>
      <c r="M479" s="134" t="s">
        <v>159</v>
      </c>
      <c r="N479" s="120"/>
    </row>
    <row r="480" spans="1:14" s="1" customFormat="1" x14ac:dyDescent="0.25">
      <c r="A480" s="14"/>
      <c r="B480" s="121">
        <v>2021</v>
      </c>
      <c r="C480" s="135">
        <v>14.22</v>
      </c>
      <c r="D480" s="135">
        <v>74.400000000000006</v>
      </c>
      <c r="E480" s="139"/>
      <c r="F480" s="139"/>
      <c r="G480" s="135">
        <v>10.69</v>
      </c>
      <c r="H480" s="123" t="s">
        <v>300</v>
      </c>
      <c r="I480" s="135">
        <v>9.0399999999999991</v>
      </c>
      <c r="J480" s="135">
        <v>95.65</v>
      </c>
      <c r="K480" s="139"/>
      <c r="L480" s="139"/>
      <c r="M480" s="135">
        <v>6.29</v>
      </c>
      <c r="N480" s="123" t="s">
        <v>300</v>
      </c>
    </row>
    <row r="481" spans="1:14" s="1" customFormat="1" x14ac:dyDescent="0.25">
      <c r="A481" s="14"/>
      <c r="B481" s="115" t="s">
        <v>412</v>
      </c>
      <c r="C481" s="115"/>
      <c r="D481" s="115"/>
      <c r="E481" s="115"/>
      <c r="F481" s="115"/>
      <c r="G481" s="115"/>
      <c r="H481" s="115"/>
      <c r="I481" s="115"/>
      <c r="J481" s="115"/>
      <c r="K481" s="115"/>
      <c r="L481" s="115"/>
      <c r="M481" s="115"/>
      <c r="N481" s="115"/>
    </row>
    <row r="482" spans="1:14" s="1" customFormat="1" x14ac:dyDescent="0.25">
      <c r="A482" s="14"/>
      <c r="B482" s="118">
        <v>2022</v>
      </c>
      <c r="C482" s="133">
        <v>12.57</v>
      </c>
      <c r="D482" s="138"/>
      <c r="E482" s="138"/>
      <c r="F482" s="138"/>
      <c r="G482" s="133">
        <v>6.1</v>
      </c>
      <c r="H482" s="120" t="s">
        <v>301</v>
      </c>
      <c r="I482" s="133">
        <v>11.7</v>
      </c>
      <c r="J482" s="138"/>
      <c r="K482" s="138"/>
      <c r="L482" s="138"/>
      <c r="M482" s="134" t="s">
        <v>159</v>
      </c>
      <c r="N482" s="120"/>
    </row>
    <row r="483" spans="1:14" s="1" customFormat="1" x14ac:dyDescent="0.25">
      <c r="A483" s="14"/>
      <c r="B483" s="121">
        <v>2021</v>
      </c>
      <c r="C483" s="135">
        <v>12.07</v>
      </c>
      <c r="D483" s="135">
        <v>84.18</v>
      </c>
      <c r="E483" s="139"/>
      <c r="F483" s="139"/>
      <c r="G483" s="135">
        <v>7.16</v>
      </c>
      <c r="H483" s="123" t="s">
        <v>300</v>
      </c>
      <c r="I483" s="135">
        <v>10.71</v>
      </c>
      <c r="J483" s="135">
        <v>87.36</v>
      </c>
      <c r="K483" s="139"/>
      <c r="L483" s="139"/>
      <c r="M483" s="135">
        <v>6.53</v>
      </c>
      <c r="N483" s="123" t="s">
        <v>300</v>
      </c>
    </row>
    <row r="484" spans="1:14" s="1" customFormat="1" x14ac:dyDescent="0.25">
      <c r="A484" s="14"/>
      <c r="B484" s="157" t="s">
        <v>69</v>
      </c>
      <c r="C484" s="114"/>
      <c r="D484" s="114"/>
      <c r="E484" s="114"/>
      <c r="F484" s="114"/>
      <c r="G484" s="114"/>
      <c r="H484" s="114"/>
      <c r="I484" s="114"/>
      <c r="J484" s="114"/>
      <c r="K484" s="114"/>
      <c r="L484" s="114"/>
      <c r="M484" s="114"/>
      <c r="N484" s="114"/>
    </row>
    <row r="485" spans="1:14" s="1" customFormat="1" x14ac:dyDescent="0.25">
      <c r="A485" s="14"/>
      <c r="B485" s="115" t="s">
        <v>205</v>
      </c>
      <c r="C485" s="115"/>
      <c r="D485" s="115"/>
      <c r="E485" s="115"/>
      <c r="F485" s="115"/>
      <c r="G485" s="115"/>
      <c r="H485" s="115"/>
      <c r="I485" s="115"/>
      <c r="J485" s="115"/>
      <c r="K485" s="115"/>
      <c r="L485" s="115"/>
      <c r="M485" s="115"/>
      <c r="N485" s="115"/>
    </row>
    <row r="486" spans="1:14" s="1" customFormat="1" x14ac:dyDescent="0.25">
      <c r="A486" s="14"/>
      <c r="B486" s="118">
        <v>2022</v>
      </c>
      <c r="C486" s="133">
        <v>9.1300000000000008</v>
      </c>
      <c r="D486" s="138"/>
      <c r="E486" s="138"/>
      <c r="F486" s="138"/>
      <c r="G486" s="133">
        <v>8.01</v>
      </c>
      <c r="H486" s="120" t="s">
        <v>301</v>
      </c>
      <c r="I486" s="133">
        <v>6.27</v>
      </c>
      <c r="J486" s="138"/>
      <c r="K486" s="138"/>
      <c r="L486" s="138"/>
      <c r="M486" s="134" t="s">
        <v>159</v>
      </c>
      <c r="N486" s="120"/>
    </row>
    <row r="487" spans="1:14" s="1" customFormat="1" x14ac:dyDescent="0.25">
      <c r="A487" s="14"/>
      <c r="B487" s="121">
        <v>2021</v>
      </c>
      <c r="C487" s="135">
        <v>9.3000000000000007</v>
      </c>
      <c r="D487" s="135">
        <v>77.400000000000006</v>
      </c>
      <c r="E487" s="139"/>
      <c r="F487" s="139"/>
      <c r="G487" s="135">
        <v>8.4600000000000009</v>
      </c>
      <c r="H487" s="123" t="s">
        <v>300</v>
      </c>
      <c r="I487" s="135">
        <v>6.39</v>
      </c>
      <c r="J487" s="135">
        <v>87.78</v>
      </c>
      <c r="K487" s="139"/>
      <c r="L487" s="139"/>
      <c r="M487" s="135">
        <v>6.89</v>
      </c>
      <c r="N487" s="123" t="s">
        <v>300</v>
      </c>
    </row>
    <row r="488" spans="1:14" s="1" customFormat="1" ht="15.75" x14ac:dyDescent="0.25">
      <c r="A488" s="17"/>
      <c r="B488" s="121">
        <v>2020</v>
      </c>
      <c r="C488" s="135">
        <v>8.59</v>
      </c>
      <c r="D488" s="135">
        <v>79.31</v>
      </c>
      <c r="E488" s="135">
        <v>63.79</v>
      </c>
      <c r="F488" s="139"/>
      <c r="G488" s="135">
        <v>8.69</v>
      </c>
      <c r="H488" s="123"/>
      <c r="I488" s="135">
        <v>6.26</v>
      </c>
      <c r="J488" s="135">
        <v>81.06</v>
      </c>
      <c r="K488" s="135">
        <v>69.59</v>
      </c>
      <c r="L488" s="139"/>
      <c r="M488" s="135">
        <v>10.75</v>
      </c>
      <c r="N488" s="136"/>
    </row>
    <row r="489" spans="1:14" s="1" customFormat="1" x14ac:dyDescent="0.25">
      <c r="A489" s="14"/>
      <c r="B489" s="121">
        <v>2019</v>
      </c>
      <c r="C489" s="135">
        <v>9.7899999999999991</v>
      </c>
      <c r="D489" s="135">
        <v>79.22</v>
      </c>
      <c r="E489" s="135">
        <v>64.45</v>
      </c>
      <c r="F489" s="139"/>
      <c r="G489" s="135">
        <v>10</v>
      </c>
      <c r="H489" s="123"/>
      <c r="I489" s="135">
        <v>7.78</v>
      </c>
      <c r="J489" s="135">
        <v>85.78</v>
      </c>
      <c r="K489" s="135">
        <v>72.14</v>
      </c>
      <c r="L489" s="139"/>
      <c r="M489" s="135">
        <v>8.57</v>
      </c>
      <c r="N489" s="136"/>
    </row>
    <row r="490" spans="1:14" s="1" customFormat="1" x14ac:dyDescent="0.25">
      <c r="A490" s="14"/>
      <c r="B490" s="121">
        <v>2018</v>
      </c>
      <c r="C490" s="135">
        <v>10.36</v>
      </c>
      <c r="D490" s="135">
        <v>80.55</v>
      </c>
      <c r="E490" s="135">
        <v>65.010000000000005</v>
      </c>
      <c r="F490" s="139"/>
      <c r="G490" s="135">
        <v>9.66</v>
      </c>
      <c r="H490" s="123"/>
      <c r="I490" s="135">
        <v>7.37</v>
      </c>
      <c r="J490" s="135">
        <v>86.2</v>
      </c>
      <c r="K490" s="135">
        <v>72.22</v>
      </c>
      <c r="L490" s="139"/>
      <c r="M490" s="135">
        <v>7.88</v>
      </c>
      <c r="N490" s="123"/>
    </row>
    <row r="491" spans="1:14" s="1" customFormat="1" x14ac:dyDescent="0.25">
      <c r="A491" s="14"/>
      <c r="B491" s="121">
        <v>2017</v>
      </c>
      <c r="C491" s="135">
        <v>10.24</v>
      </c>
      <c r="D491" s="135">
        <v>73.25</v>
      </c>
      <c r="E491" s="135">
        <v>58.29</v>
      </c>
      <c r="F491" s="135">
        <v>38.659999999999997</v>
      </c>
      <c r="G491" s="135">
        <v>10.16</v>
      </c>
      <c r="H491" s="123"/>
      <c r="I491" s="135">
        <v>7.65</v>
      </c>
      <c r="J491" s="135">
        <v>86.45</v>
      </c>
      <c r="K491" s="135">
        <v>72.91</v>
      </c>
      <c r="L491" s="135">
        <v>49.93</v>
      </c>
      <c r="M491" s="137">
        <v>7.69</v>
      </c>
      <c r="N491" s="136"/>
    </row>
    <row r="492" spans="1:14" s="1" customFormat="1" x14ac:dyDescent="0.25">
      <c r="A492" s="14"/>
      <c r="B492" s="121">
        <v>2016</v>
      </c>
      <c r="C492" s="135">
        <v>10.69</v>
      </c>
      <c r="D492" s="135">
        <v>75.739999999999995</v>
      </c>
      <c r="E492" s="135">
        <v>59.44</v>
      </c>
      <c r="F492" s="135">
        <v>39.15</v>
      </c>
      <c r="G492" s="135">
        <v>10.49</v>
      </c>
      <c r="H492" s="123"/>
      <c r="I492" s="135">
        <v>8.1199999999999992</v>
      </c>
      <c r="J492" s="135">
        <v>87.43</v>
      </c>
      <c r="K492" s="135">
        <v>73.97</v>
      </c>
      <c r="L492" s="135">
        <v>49.74</v>
      </c>
      <c r="M492" s="137">
        <v>8.18</v>
      </c>
      <c r="N492" s="136"/>
    </row>
    <row r="493" spans="1:14" s="1" customFormat="1" x14ac:dyDescent="0.25">
      <c r="A493" s="14"/>
      <c r="B493" s="121">
        <v>2015</v>
      </c>
      <c r="C493" s="135">
        <v>11.71</v>
      </c>
      <c r="D493" s="135">
        <v>76.81</v>
      </c>
      <c r="E493" s="135">
        <v>61.07</v>
      </c>
      <c r="F493" s="135">
        <v>39.15</v>
      </c>
      <c r="G493" s="135">
        <v>11.01</v>
      </c>
      <c r="H493" s="123"/>
      <c r="I493" s="135">
        <v>9.1</v>
      </c>
      <c r="J493" s="135">
        <v>88.69</v>
      </c>
      <c r="K493" s="135">
        <v>75.36</v>
      </c>
      <c r="L493" s="135">
        <v>52.11</v>
      </c>
      <c r="M493" s="137">
        <v>8.64</v>
      </c>
      <c r="N493" s="123"/>
    </row>
    <row r="494" spans="1:14" s="1" customFormat="1" x14ac:dyDescent="0.25">
      <c r="A494" s="14"/>
      <c r="B494" s="121">
        <v>2014</v>
      </c>
      <c r="C494" s="135">
        <v>11.48</v>
      </c>
      <c r="D494" s="137">
        <v>76.31</v>
      </c>
      <c r="E494" s="135">
        <v>59.84</v>
      </c>
      <c r="F494" s="135">
        <v>37.909999999999997</v>
      </c>
      <c r="G494" s="135">
        <v>11.24</v>
      </c>
      <c r="H494" s="123"/>
      <c r="I494" s="135">
        <v>9.09</v>
      </c>
      <c r="J494" s="135">
        <v>87.29</v>
      </c>
      <c r="K494" s="135">
        <v>73.64</v>
      </c>
      <c r="L494" s="135">
        <v>51.17</v>
      </c>
      <c r="M494" s="137">
        <v>9.1</v>
      </c>
      <c r="N494" s="123"/>
    </row>
    <row r="495" spans="1:14" s="1" customFormat="1" x14ac:dyDescent="0.25">
      <c r="A495" s="14"/>
      <c r="B495" s="121">
        <v>2013</v>
      </c>
      <c r="C495" s="135">
        <v>12.48</v>
      </c>
      <c r="D495" s="137">
        <v>78.05</v>
      </c>
      <c r="E495" s="135">
        <v>62.7</v>
      </c>
      <c r="F495" s="135">
        <v>40.97</v>
      </c>
      <c r="G495" s="137">
        <v>11.95</v>
      </c>
      <c r="H495" s="123"/>
      <c r="I495" s="135">
        <v>9.74</v>
      </c>
      <c r="J495" s="137">
        <v>89.09</v>
      </c>
      <c r="K495" s="135">
        <v>76.25</v>
      </c>
      <c r="L495" s="135">
        <v>53.13</v>
      </c>
      <c r="M495" s="137">
        <v>9.41</v>
      </c>
      <c r="N495" s="123"/>
    </row>
    <row r="496" spans="1:14" s="1" customFormat="1" x14ac:dyDescent="0.25">
      <c r="A496" s="14"/>
      <c r="B496" s="121">
        <v>2012</v>
      </c>
      <c r="C496" s="135">
        <v>9.92</v>
      </c>
      <c r="D496" s="137">
        <v>74.989999999999995</v>
      </c>
      <c r="E496" s="135">
        <v>57.52</v>
      </c>
      <c r="F496" s="135">
        <v>36.53</v>
      </c>
      <c r="G496" s="137">
        <v>14.46</v>
      </c>
      <c r="H496" s="123"/>
      <c r="I496" s="135">
        <v>7.38</v>
      </c>
      <c r="J496" s="137">
        <v>86.29</v>
      </c>
      <c r="K496" s="135">
        <v>71.349999999999994</v>
      </c>
      <c r="L496" s="135">
        <v>48.22</v>
      </c>
      <c r="M496" s="137">
        <v>11.45</v>
      </c>
      <c r="N496" s="123"/>
    </row>
    <row r="497" spans="1:14" s="1" customFormat="1" x14ac:dyDescent="0.25">
      <c r="A497" s="14"/>
      <c r="B497" s="121">
        <v>2011</v>
      </c>
      <c r="C497" s="135">
        <v>9.7799999999999994</v>
      </c>
      <c r="D497" s="137">
        <v>73.89</v>
      </c>
      <c r="E497" s="135">
        <v>55.49</v>
      </c>
      <c r="F497" s="135">
        <v>33.86</v>
      </c>
      <c r="G497" s="137">
        <v>13.9</v>
      </c>
      <c r="H497" s="123"/>
      <c r="I497" s="135">
        <v>7.67</v>
      </c>
      <c r="J497" s="137">
        <v>84.97</v>
      </c>
      <c r="K497" s="135">
        <v>68.739999999999995</v>
      </c>
      <c r="L497" s="135">
        <v>44.6</v>
      </c>
      <c r="M497" s="137">
        <v>11.42</v>
      </c>
      <c r="N497" s="123"/>
    </row>
    <row r="498" spans="1:14" s="1" customFormat="1" x14ac:dyDescent="0.25">
      <c r="A498" s="14"/>
      <c r="B498" s="121">
        <v>2010</v>
      </c>
      <c r="C498" s="135">
        <v>8.9600000000000009</v>
      </c>
      <c r="D498" s="137">
        <v>75.150000000000006</v>
      </c>
      <c r="E498" s="135">
        <v>55.88</v>
      </c>
      <c r="F498" s="135">
        <v>32.06</v>
      </c>
      <c r="G498" s="137">
        <v>12.69</v>
      </c>
      <c r="H498" s="123"/>
      <c r="I498" s="135">
        <v>9.83</v>
      </c>
      <c r="J498" s="137">
        <v>86.1</v>
      </c>
      <c r="K498" s="135">
        <v>70.3</v>
      </c>
      <c r="L498" s="135">
        <v>43.64</v>
      </c>
      <c r="M498" s="137">
        <v>10.08</v>
      </c>
      <c r="N498" s="123"/>
    </row>
    <row r="499" spans="1:14" s="1" customFormat="1" x14ac:dyDescent="0.25">
      <c r="A499" s="14"/>
      <c r="B499" s="121">
        <v>2009</v>
      </c>
      <c r="C499" s="135">
        <v>9.2100000000000009</v>
      </c>
      <c r="D499" s="137">
        <v>73.23</v>
      </c>
      <c r="E499" s="135">
        <v>54.86</v>
      </c>
      <c r="F499" s="137">
        <v>30.17</v>
      </c>
      <c r="G499" s="137">
        <v>13.52</v>
      </c>
      <c r="H499" s="123"/>
      <c r="I499" s="135">
        <v>8.1999999999999993</v>
      </c>
      <c r="J499" s="137">
        <v>84.83</v>
      </c>
      <c r="K499" s="135">
        <v>70.400000000000006</v>
      </c>
      <c r="L499" s="137">
        <v>41.92</v>
      </c>
      <c r="M499" s="137">
        <v>10.11</v>
      </c>
      <c r="N499" s="123"/>
    </row>
    <row r="500" spans="1:14" s="1" customFormat="1" x14ac:dyDescent="0.25">
      <c r="A500" s="14"/>
      <c r="B500" s="121">
        <v>2008</v>
      </c>
      <c r="C500" s="135">
        <v>10.84</v>
      </c>
      <c r="D500" s="137">
        <v>75.260000000000005</v>
      </c>
      <c r="E500" s="135">
        <v>53.59</v>
      </c>
      <c r="F500" s="137">
        <v>28.06</v>
      </c>
      <c r="G500" s="137">
        <v>12.71</v>
      </c>
      <c r="H500" s="123"/>
      <c r="I500" s="135">
        <v>9.06</v>
      </c>
      <c r="J500" s="137">
        <v>79.989999999999995</v>
      </c>
      <c r="K500" s="135">
        <v>65.67</v>
      </c>
      <c r="L500" s="137">
        <v>38.61</v>
      </c>
      <c r="M500" s="137">
        <v>10.050000000000001</v>
      </c>
      <c r="N500" s="123"/>
    </row>
    <row r="501" spans="1:14" s="1" customFormat="1" x14ac:dyDescent="0.25">
      <c r="A501" s="14"/>
      <c r="B501" s="157" t="s">
        <v>3</v>
      </c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4"/>
      <c r="N501" s="114"/>
    </row>
    <row r="502" spans="1:14" s="1" customFormat="1" x14ac:dyDescent="0.25">
      <c r="A502" s="14"/>
      <c r="B502" s="115" t="s">
        <v>70</v>
      </c>
      <c r="C502" s="115"/>
      <c r="D502" s="115"/>
      <c r="E502" s="115"/>
      <c r="F502" s="115"/>
      <c r="G502" s="115"/>
      <c r="H502" s="115"/>
      <c r="I502" s="115"/>
      <c r="J502" s="115"/>
      <c r="K502" s="115"/>
      <c r="L502" s="115"/>
      <c r="M502" s="115"/>
      <c r="N502" s="115"/>
    </row>
    <row r="503" spans="1:14" s="1" customFormat="1" x14ac:dyDescent="0.25">
      <c r="A503" s="14"/>
      <c r="B503" s="118">
        <v>2022</v>
      </c>
      <c r="C503" s="133">
        <v>11.87</v>
      </c>
      <c r="D503" s="138"/>
      <c r="E503" s="138"/>
      <c r="F503" s="138"/>
      <c r="G503" s="133">
        <v>11.42</v>
      </c>
      <c r="H503" s="120" t="s">
        <v>301</v>
      </c>
      <c r="I503" s="133">
        <v>5.43</v>
      </c>
      <c r="J503" s="138"/>
      <c r="K503" s="138"/>
      <c r="L503" s="138"/>
      <c r="M503" s="134" t="s">
        <v>159</v>
      </c>
      <c r="N503" s="120"/>
    </row>
    <row r="504" spans="1:14" s="1" customFormat="1" x14ac:dyDescent="0.25">
      <c r="A504" s="14"/>
      <c r="B504" s="121">
        <v>2021</v>
      </c>
      <c r="C504" s="135">
        <v>11.82</v>
      </c>
      <c r="D504" s="135">
        <v>70.63</v>
      </c>
      <c r="E504" s="139"/>
      <c r="F504" s="139"/>
      <c r="G504" s="135">
        <v>11.36</v>
      </c>
      <c r="H504" s="123" t="s">
        <v>300</v>
      </c>
      <c r="I504" s="135">
        <v>4.4400000000000004</v>
      </c>
      <c r="J504" s="135">
        <v>70.44</v>
      </c>
      <c r="K504" s="139"/>
      <c r="L504" s="139"/>
      <c r="M504" s="135">
        <v>15.46</v>
      </c>
      <c r="N504" s="123" t="s">
        <v>300</v>
      </c>
    </row>
    <row r="505" spans="1:14" s="1" customFormat="1" ht="15.75" x14ac:dyDescent="0.25">
      <c r="A505" s="17"/>
      <c r="B505" s="121">
        <v>2020</v>
      </c>
      <c r="C505" s="135">
        <v>10.46</v>
      </c>
      <c r="D505" s="135">
        <v>72.72</v>
      </c>
      <c r="E505" s="135">
        <v>54.12</v>
      </c>
      <c r="F505" s="139"/>
      <c r="G505" s="135">
        <v>12.26</v>
      </c>
      <c r="H505" s="123"/>
      <c r="I505" s="135">
        <v>6.29</v>
      </c>
      <c r="J505" s="135">
        <v>42.23</v>
      </c>
      <c r="K505" s="135">
        <v>30.93</v>
      </c>
      <c r="L505" s="139"/>
      <c r="M505" s="135">
        <v>34.79</v>
      </c>
      <c r="N505" s="136"/>
    </row>
    <row r="506" spans="1:14" s="1" customFormat="1" x14ac:dyDescent="0.25">
      <c r="A506" s="14"/>
      <c r="B506" s="121">
        <v>2019</v>
      </c>
      <c r="C506" s="135">
        <v>11.47</v>
      </c>
      <c r="D506" s="135">
        <v>72.75</v>
      </c>
      <c r="E506" s="135">
        <v>54.16</v>
      </c>
      <c r="F506" s="139"/>
      <c r="G506" s="135">
        <v>13.42</v>
      </c>
      <c r="H506" s="123"/>
      <c r="I506" s="135">
        <v>7.4</v>
      </c>
      <c r="J506" s="135">
        <v>69.94</v>
      </c>
      <c r="K506" s="135">
        <v>40</v>
      </c>
      <c r="L506" s="139"/>
      <c r="M506" s="135">
        <v>17.11</v>
      </c>
      <c r="N506" s="136"/>
    </row>
    <row r="507" spans="1:14" s="1" customFormat="1" x14ac:dyDescent="0.25">
      <c r="A507" s="14"/>
      <c r="B507" s="121">
        <v>2018</v>
      </c>
      <c r="C507" s="135">
        <v>12.78</v>
      </c>
      <c r="D507" s="135">
        <v>75.61</v>
      </c>
      <c r="E507" s="135">
        <v>58.19</v>
      </c>
      <c r="F507" s="139"/>
      <c r="G507" s="135">
        <v>12.97</v>
      </c>
      <c r="H507" s="123"/>
      <c r="I507" s="135">
        <v>7.97</v>
      </c>
      <c r="J507" s="135">
        <v>73.430000000000007</v>
      </c>
      <c r="K507" s="135">
        <v>53.48</v>
      </c>
      <c r="L507" s="139"/>
      <c r="M507" s="135">
        <v>14.6</v>
      </c>
      <c r="N507" s="123"/>
    </row>
    <row r="508" spans="1:14" s="1" customFormat="1" x14ac:dyDescent="0.25">
      <c r="A508" s="14"/>
      <c r="B508" s="121">
        <v>2017</v>
      </c>
      <c r="C508" s="135">
        <v>12.59</v>
      </c>
      <c r="D508" s="135">
        <v>65.3</v>
      </c>
      <c r="E508" s="135">
        <v>48.32</v>
      </c>
      <c r="F508" s="135">
        <v>28.39</v>
      </c>
      <c r="G508" s="135">
        <v>13.51</v>
      </c>
      <c r="H508" s="123"/>
      <c r="I508" s="135">
        <v>7.81</v>
      </c>
      <c r="J508" s="135">
        <v>75.819999999999993</v>
      </c>
      <c r="K508" s="135">
        <v>57.6</v>
      </c>
      <c r="L508" s="135">
        <v>23.69</v>
      </c>
      <c r="M508" s="137">
        <v>12.11</v>
      </c>
      <c r="N508" s="136"/>
    </row>
    <row r="509" spans="1:14" s="1" customFormat="1" x14ac:dyDescent="0.25">
      <c r="A509" s="14"/>
      <c r="B509" s="121">
        <v>2016</v>
      </c>
      <c r="C509" s="135">
        <v>12.99</v>
      </c>
      <c r="D509" s="135">
        <v>68.53</v>
      </c>
      <c r="E509" s="135">
        <v>49.49</v>
      </c>
      <c r="F509" s="135">
        <v>28.48</v>
      </c>
      <c r="G509" s="135">
        <v>13.62</v>
      </c>
      <c r="H509" s="123"/>
      <c r="I509" s="135">
        <v>8.98</v>
      </c>
      <c r="J509" s="135">
        <v>78.010000000000005</v>
      </c>
      <c r="K509" s="135">
        <v>61.46</v>
      </c>
      <c r="L509" s="135">
        <v>24.8</v>
      </c>
      <c r="M509" s="137">
        <v>12.41</v>
      </c>
      <c r="N509" s="136"/>
    </row>
    <row r="510" spans="1:14" s="1" customFormat="1" x14ac:dyDescent="0.25">
      <c r="A510" s="14"/>
      <c r="B510" s="121">
        <v>2015</v>
      </c>
      <c r="C510" s="135">
        <v>14.05</v>
      </c>
      <c r="D510" s="135">
        <v>69.69</v>
      </c>
      <c r="E510" s="135">
        <v>51.69</v>
      </c>
      <c r="F510" s="135">
        <v>29.03</v>
      </c>
      <c r="G510" s="135">
        <v>13.95</v>
      </c>
      <c r="H510" s="123"/>
      <c r="I510" s="135">
        <v>9.18</v>
      </c>
      <c r="J510" s="135">
        <v>78.680000000000007</v>
      </c>
      <c r="K510" s="135">
        <v>63.13</v>
      </c>
      <c r="L510" s="135">
        <v>33.71</v>
      </c>
      <c r="M510" s="137">
        <v>12.33</v>
      </c>
      <c r="N510" s="123"/>
    </row>
    <row r="511" spans="1:14" s="1" customFormat="1" x14ac:dyDescent="0.25">
      <c r="A511" s="14"/>
      <c r="B511" s="121">
        <v>2014</v>
      </c>
      <c r="C511" s="135">
        <v>13.49</v>
      </c>
      <c r="D511" s="137">
        <v>69.16</v>
      </c>
      <c r="E511" s="135">
        <v>50.39</v>
      </c>
      <c r="F511" s="135">
        <v>28.14</v>
      </c>
      <c r="G511" s="135">
        <v>14.21</v>
      </c>
      <c r="H511" s="123"/>
      <c r="I511" s="135">
        <v>8.91</v>
      </c>
      <c r="J511" s="135">
        <v>76.42</v>
      </c>
      <c r="K511" s="135">
        <v>60.78</v>
      </c>
      <c r="L511" s="135">
        <v>35.090000000000003</v>
      </c>
      <c r="M511" s="137">
        <v>13.54</v>
      </c>
      <c r="N511" s="123"/>
    </row>
    <row r="512" spans="1:14" s="1" customFormat="1" x14ac:dyDescent="0.25">
      <c r="A512" s="14"/>
      <c r="B512" s="121">
        <v>2013</v>
      </c>
      <c r="C512" s="135">
        <v>15.05</v>
      </c>
      <c r="D512" s="137">
        <v>71.91</v>
      </c>
      <c r="E512" s="135">
        <v>54.42</v>
      </c>
      <c r="F512" s="135">
        <v>32.4</v>
      </c>
      <c r="G512" s="137">
        <v>14.73</v>
      </c>
      <c r="H512" s="123"/>
      <c r="I512" s="135">
        <v>11.59</v>
      </c>
      <c r="J512" s="137">
        <v>80.88</v>
      </c>
      <c r="K512" s="135">
        <v>65.040000000000006</v>
      </c>
      <c r="L512" s="135">
        <v>39.35</v>
      </c>
      <c r="M512" s="137">
        <v>12.31</v>
      </c>
      <c r="N512" s="123"/>
    </row>
    <row r="513" spans="1:14" s="1" customFormat="1" x14ac:dyDescent="0.25">
      <c r="A513" s="14"/>
      <c r="B513" s="121">
        <v>2012</v>
      </c>
      <c r="C513" s="135">
        <v>11.64</v>
      </c>
      <c r="D513" s="137">
        <v>68.27</v>
      </c>
      <c r="E513" s="135">
        <v>49.15</v>
      </c>
      <c r="F513" s="135">
        <v>28.46</v>
      </c>
      <c r="G513" s="137">
        <v>18.34</v>
      </c>
      <c r="H513" s="123"/>
      <c r="I513" s="135">
        <v>7.51</v>
      </c>
      <c r="J513" s="137">
        <v>75.72</v>
      </c>
      <c r="K513" s="135">
        <v>60.71</v>
      </c>
      <c r="L513" s="135">
        <v>34.630000000000003</v>
      </c>
      <c r="M513" s="137">
        <v>16.37</v>
      </c>
      <c r="N513" s="123"/>
    </row>
    <row r="514" spans="1:14" s="1" customFormat="1" x14ac:dyDescent="0.25">
      <c r="A514" s="14"/>
      <c r="B514" s="121">
        <v>2011</v>
      </c>
      <c r="C514" s="135">
        <v>11.2</v>
      </c>
      <c r="D514" s="137">
        <v>66.39</v>
      </c>
      <c r="E514" s="135">
        <v>45.88</v>
      </c>
      <c r="F514" s="135">
        <v>25.29</v>
      </c>
      <c r="G514" s="137">
        <v>16.940000000000001</v>
      </c>
      <c r="H514" s="123"/>
      <c r="I514" s="135">
        <v>7.56</v>
      </c>
      <c r="J514" s="137">
        <v>73.47</v>
      </c>
      <c r="K514" s="135">
        <v>54.7</v>
      </c>
      <c r="L514" s="135">
        <v>30.12</v>
      </c>
      <c r="M514" s="137">
        <v>13.75</v>
      </c>
      <c r="N514" s="123"/>
    </row>
    <row r="515" spans="1:14" s="1" customFormat="1" x14ac:dyDescent="0.25">
      <c r="A515" s="14"/>
      <c r="B515" s="121">
        <v>2010</v>
      </c>
      <c r="C515" s="135">
        <v>10.23</v>
      </c>
      <c r="D515" s="137">
        <v>68.14</v>
      </c>
      <c r="E515" s="135">
        <v>46.38</v>
      </c>
      <c r="F515" s="135">
        <v>23.62</v>
      </c>
      <c r="G515" s="137">
        <v>15.47</v>
      </c>
      <c r="H515" s="123"/>
      <c r="I515" s="135">
        <v>15.57</v>
      </c>
      <c r="J515" s="137">
        <v>83</v>
      </c>
      <c r="K515" s="135">
        <v>66.930000000000007</v>
      </c>
      <c r="L515" s="135">
        <v>39.049999999999997</v>
      </c>
      <c r="M515" s="137">
        <v>11.57</v>
      </c>
      <c r="N515" s="123"/>
    </row>
    <row r="516" spans="1:14" s="1" customFormat="1" x14ac:dyDescent="0.25">
      <c r="A516" s="14"/>
      <c r="B516" s="121">
        <v>2009</v>
      </c>
      <c r="C516" s="135">
        <v>10.55</v>
      </c>
      <c r="D516" s="137">
        <v>66.64</v>
      </c>
      <c r="E516" s="135">
        <v>45.85</v>
      </c>
      <c r="F516" s="137">
        <v>22.23</v>
      </c>
      <c r="G516" s="137">
        <v>16.54</v>
      </c>
      <c r="H516" s="123"/>
      <c r="I516" s="135">
        <v>11.06</v>
      </c>
      <c r="J516" s="137">
        <v>77.19</v>
      </c>
      <c r="K516" s="135">
        <v>61.78</v>
      </c>
      <c r="L516" s="137">
        <v>33.28</v>
      </c>
      <c r="M516" s="137">
        <v>14.3</v>
      </c>
      <c r="N516" s="123"/>
    </row>
    <row r="517" spans="1:14" s="1" customFormat="1" x14ac:dyDescent="0.25">
      <c r="A517" s="14"/>
      <c r="B517" s="121">
        <v>2008</v>
      </c>
      <c r="C517" s="135">
        <v>12.53</v>
      </c>
      <c r="D517" s="137">
        <v>69.67</v>
      </c>
      <c r="E517" s="135">
        <v>44.66</v>
      </c>
      <c r="F517" s="137">
        <v>20.170000000000002</v>
      </c>
      <c r="G517" s="137">
        <v>15.21</v>
      </c>
      <c r="H517" s="123"/>
      <c r="I517" s="135">
        <v>11.71</v>
      </c>
      <c r="J517" s="137">
        <v>63.46</v>
      </c>
      <c r="K517" s="135">
        <v>48.05</v>
      </c>
      <c r="L517" s="137">
        <v>25.97</v>
      </c>
      <c r="M517" s="137">
        <v>13.04</v>
      </c>
      <c r="N517" s="123"/>
    </row>
    <row r="518" spans="1:14" s="1" customFormat="1" x14ac:dyDescent="0.25">
      <c r="A518" s="14"/>
      <c r="B518" s="115" t="s">
        <v>71</v>
      </c>
      <c r="C518" s="115"/>
      <c r="D518" s="115"/>
      <c r="E518" s="115"/>
      <c r="F518" s="115"/>
      <c r="G518" s="115"/>
      <c r="H518" s="115"/>
      <c r="I518" s="115"/>
      <c r="J518" s="115"/>
      <c r="K518" s="115"/>
      <c r="L518" s="115"/>
      <c r="M518" s="115"/>
      <c r="N518" s="115"/>
    </row>
    <row r="519" spans="1:14" s="1" customFormat="1" x14ac:dyDescent="0.25">
      <c r="A519" s="14"/>
      <c r="B519" s="118">
        <v>2022</v>
      </c>
      <c r="C519" s="133">
        <v>6.17</v>
      </c>
      <c r="D519" s="138"/>
      <c r="E519" s="138"/>
      <c r="F519" s="138"/>
      <c r="G519" s="133">
        <v>4.33</v>
      </c>
      <c r="H519" s="120" t="s">
        <v>301</v>
      </c>
      <c r="I519" s="133">
        <v>6.38</v>
      </c>
      <c r="J519" s="138"/>
      <c r="K519" s="138"/>
      <c r="L519" s="138"/>
      <c r="M519" s="134" t="s">
        <v>159</v>
      </c>
      <c r="N519" s="120"/>
    </row>
    <row r="520" spans="1:14" s="1" customFormat="1" x14ac:dyDescent="0.25">
      <c r="A520" s="14"/>
      <c r="B520" s="121">
        <v>2021</v>
      </c>
      <c r="C520" s="135">
        <v>6.56</v>
      </c>
      <c r="D520" s="135">
        <v>90.61</v>
      </c>
      <c r="E520" s="139"/>
      <c r="F520" s="139"/>
      <c r="G520" s="135">
        <v>5.31</v>
      </c>
      <c r="H520" s="123" t="s">
        <v>300</v>
      </c>
      <c r="I520" s="135">
        <v>6.68</v>
      </c>
      <c r="J520" s="135">
        <v>89.47</v>
      </c>
      <c r="K520" s="139"/>
      <c r="L520" s="139"/>
      <c r="M520" s="135">
        <v>5.64</v>
      </c>
      <c r="N520" s="123" t="s">
        <v>300</v>
      </c>
    </row>
    <row r="521" spans="1:14" s="1" customFormat="1" ht="15.75" x14ac:dyDescent="0.25">
      <c r="A521" s="17"/>
      <c r="B521" s="121">
        <v>2020</v>
      </c>
      <c r="C521" s="135">
        <v>6.51</v>
      </c>
      <c r="D521" s="135">
        <v>91.08</v>
      </c>
      <c r="E521" s="135">
        <v>81.069999999999993</v>
      </c>
      <c r="F521" s="139"/>
      <c r="G521" s="135">
        <v>4.71</v>
      </c>
      <c r="H521" s="123"/>
      <c r="I521" s="135">
        <v>6.26</v>
      </c>
      <c r="J521" s="135">
        <v>89.82</v>
      </c>
      <c r="K521" s="135">
        <v>78.319999999999993</v>
      </c>
      <c r="L521" s="139"/>
      <c r="M521" s="135">
        <v>5.35</v>
      </c>
      <c r="N521" s="136"/>
    </row>
    <row r="522" spans="1:14" s="1" customFormat="1" x14ac:dyDescent="0.25">
      <c r="A522" s="14"/>
      <c r="B522" s="121">
        <v>2019</v>
      </c>
      <c r="C522" s="135">
        <v>7.83</v>
      </c>
      <c r="D522" s="135">
        <v>90.25</v>
      </c>
      <c r="E522" s="135">
        <v>82.01</v>
      </c>
      <c r="F522" s="139"/>
      <c r="G522" s="135">
        <v>6.01</v>
      </c>
      <c r="H522" s="123"/>
      <c r="I522" s="135">
        <v>7.88</v>
      </c>
      <c r="J522" s="135">
        <v>89.51</v>
      </c>
      <c r="K522" s="135">
        <v>79.69</v>
      </c>
      <c r="L522" s="139"/>
      <c r="M522" s="135">
        <v>6.44</v>
      </c>
      <c r="N522" s="136"/>
    </row>
    <row r="523" spans="1:14" s="1" customFormat="1" x14ac:dyDescent="0.25">
      <c r="A523" s="14"/>
      <c r="B523" s="121">
        <v>2018</v>
      </c>
      <c r="C523" s="135">
        <v>7.41</v>
      </c>
      <c r="D523" s="135">
        <v>90.88</v>
      </c>
      <c r="E523" s="135">
        <v>79.27</v>
      </c>
      <c r="F523" s="139"/>
      <c r="G523" s="135">
        <v>5.65</v>
      </c>
      <c r="H523" s="123"/>
      <c r="I523" s="135">
        <v>7.21</v>
      </c>
      <c r="J523" s="135">
        <v>90.11</v>
      </c>
      <c r="K523" s="135">
        <v>77.959999999999994</v>
      </c>
      <c r="L523" s="139"/>
      <c r="M523" s="135">
        <v>6.03</v>
      </c>
      <c r="N523" s="123"/>
    </row>
    <row r="524" spans="1:14" s="1" customFormat="1" x14ac:dyDescent="0.25">
      <c r="A524" s="14"/>
      <c r="B524" s="121">
        <v>2017</v>
      </c>
      <c r="C524" s="135">
        <v>7.3</v>
      </c>
      <c r="D524" s="135">
        <v>90.39</v>
      </c>
      <c r="E524" s="135">
        <v>79.790000000000006</v>
      </c>
      <c r="F524" s="135">
        <v>60.81</v>
      </c>
      <c r="G524" s="135">
        <v>5.97</v>
      </c>
      <c r="H524" s="123"/>
      <c r="I524" s="135">
        <v>7.6</v>
      </c>
      <c r="J524" s="135">
        <v>89.64</v>
      </c>
      <c r="K524" s="135">
        <v>77.5</v>
      </c>
      <c r="L524" s="135">
        <v>57.81</v>
      </c>
      <c r="M524" s="137">
        <v>6.4</v>
      </c>
      <c r="N524" s="136"/>
    </row>
    <row r="525" spans="1:14" s="1" customFormat="1" x14ac:dyDescent="0.25">
      <c r="A525" s="14"/>
      <c r="B525" s="121">
        <v>2016</v>
      </c>
      <c r="C525" s="135">
        <v>7.76</v>
      </c>
      <c r="D525" s="135">
        <v>91.16</v>
      </c>
      <c r="E525" s="135">
        <v>80.73</v>
      </c>
      <c r="F525" s="135">
        <v>61.97</v>
      </c>
      <c r="G525" s="135">
        <v>6.48</v>
      </c>
      <c r="H525" s="123"/>
      <c r="I525" s="135">
        <v>7.85</v>
      </c>
      <c r="J525" s="135">
        <v>90.78</v>
      </c>
      <c r="K525" s="135">
        <v>78.41</v>
      </c>
      <c r="L525" s="135">
        <v>58.58</v>
      </c>
      <c r="M525" s="137">
        <v>6.86</v>
      </c>
      <c r="N525" s="136"/>
    </row>
    <row r="526" spans="1:14" s="1" customFormat="1" x14ac:dyDescent="0.25">
      <c r="A526" s="14"/>
      <c r="B526" s="121">
        <v>2015</v>
      </c>
      <c r="C526" s="135">
        <v>8.66</v>
      </c>
      <c r="D526" s="135">
        <v>91.82</v>
      </c>
      <c r="E526" s="135">
        <v>80.86</v>
      </c>
      <c r="F526" s="135">
        <v>60.49</v>
      </c>
      <c r="G526" s="135">
        <v>7.18</v>
      </c>
      <c r="H526" s="123"/>
      <c r="I526" s="135">
        <v>9.07</v>
      </c>
      <c r="J526" s="135">
        <v>91.94</v>
      </c>
      <c r="K526" s="135">
        <v>79.34</v>
      </c>
      <c r="L526" s="135">
        <v>58.09</v>
      </c>
      <c r="M526" s="137">
        <v>7.46</v>
      </c>
      <c r="N526" s="123"/>
    </row>
    <row r="527" spans="1:14" s="1" customFormat="1" x14ac:dyDescent="0.25">
      <c r="A527" s="14"/>
      <c r="B527" s="121">
        <v>2014</v>
      </c>
      <c r="C527" s="135">
        <v>8.82</v>
      </c>
      <c r="D527" s="137">
        <v>90.83</v>
      </c>
      <c r="E527" s="135">
        <v>79</v>
      </c>
      <c r="F527" s="135">
        <v>57.74</v>
      </c>
      <c r="G527" s="135">
        <v>7.3</v>
      </c>
      <c r="H527" s="123"/>
      <c r="I527" s="135">
        <v>9.15</v>
      </c>
      <c r="J527" s="135">
        <v>90.92</v>
      </c>
      <c r="K527" s="135">
        <v>77.930000000000007</v>
      </c>
      <c r="L527" s="135">
        <v>56.53</v>
      </c>
      <c r="M527" s="137">
        <v>7.57</v>
      </c>
      <c r="N527" s="123"/>
    </row>
    <row r="528" spans="1:14" s="1" customFormat="1" x14ac:dyDescent="0.25">
      <c r="A528" s="14"/>
      <c r="B528" s="121">
        <v>2013</v>
      </c>
      <c r="C528" s="135">
        <v>8.9</v>
      </c>
      <c r="D528" s="137">
        <v>92.51</v>
      </c>
      <c r="E528" s="135">
        <v>82.22</v>
      </c>
      <c r="F528" s="135">
        <v>61.18</v>
      </c>
      <c r="G528" s="137">
        <v>8.07</v>
      </c>
      <c r="H528" s="123"/>
      <c r="I528" s="135">
        <v>9.08</v>
      </c>
      <c r="J528" s="137">
        <v>92.84</v>
      </c>
      <c r="K528" s="135">
        <v>81.36</v>
      </c>
      <c r="L528" s="135">
        <v>59.41</v>
      </c>
      <c r="M528" s="137">
        <v>8.3699999999999992</v>
      </c>
      <c r="N528" s="123"/>
    </row>
    <row r="529" spans="1:14" s="1" customFormat="1" x14ac:dyDescent="0.25">
      <c r="A529" s="14"/>
      <c r="B529" s="121">
        <v>2012</v>
      </c>
      <c r="C529" s="135">
        <v>7.41</v>
      </c>
      <c r="D529" s="137">
        <v>90.36</v>
      </c>
      <c r="E529" s="135">
        <v>76.64</v>
      </c>
      <c r="F529" s="135">
        <v>54.97</v>
      </c>
      <c r="G529" s="137">
        <v>8.83</v>
      </c>
      <c r="H529" s="123"/>
      <c r="I529" s="135">
        <v>7.33</v>
      </c>
      <c r="J529" s="137">
        <v>90.35</v>
      </c>
      <c r="K529" s="135">
        <v>75.44</v>
      </c>
      <c r="L529" s="135">
        <v>53.43</v>
      </c>
      <c r="M529" s="137">
        <v>9.61</v>
      </c>
      <c r="N529" s="123"/>
    </row>
    <row r="530" spans="1:14" s="1" customFormat="1" x14ac:dyDescent="0.25">
      <c r="A530" s="14"/>
      <c r="B530" s="121">
        <v>2011</v>
      </c>
      <c r="C530" s="135">
        <v>7.63</v>
      </c>
      <c r="D530" s="137">
        <v>90.66</v>
      </c>
      <c r="E530" s="135">
        <v>76.959999999999994</v>
      </c>
      <c r="F530" s="135">
        <v>53</v>
      </c>
      <c r="G530" s="137">
        <v>9.2799999999999994</v>
      </c>
      <c r="H530" s="123"/>
      <c r="I530" s="135">
        <v>7.71</v>
      </c>
      <c r="J530" s="137">
        <v>89.37</v>
      </c>
      <c r="K530" s="135">
        <v>74.12</v>
      </c>
      <c r="L530" s="135">
        <v>50.14</v>
      </c>
      <c r="M530" s="137">
        <v>10.52</v>
      </c>
      <c r="N530" s="123"/>
    </row>
    <row r="531" spans="1:14" s="1" customFormat="1" x14ac:dyDescent="0.25">
      <c r="A531" s="14"/>
      <c r="B531" s="121">
        <v>2010</v>
      </c>
      <c r="C531" s="135">
        <v>6.95</v>
      </c>
      <c r="D531" s="137">
        <v>91.44</v>
      </c>
      <c r="E531" s="135">
        <v>77.95</v>
      </c>
      <c r="F531" s="135">
        <v>51.69</v>
      </c>
      <c r="G531" s="137">
        <v>8.3000000000000007</v>
      </c>
      <c r="H531" s="123"/>
      <c r="I531" s="135">
        <v>7.54</v>
      </c>
      <c r="J531" s="137">
        <v>88.65</v>
      </c>
      <c r="K531" s="135">
        <v>73.069999999999993</v>
      </c>
      <c r="L531" s="135">
        <v>47.42</v>
      </c>
      <c r="M531" s="137">
        <v>9.49</v>
      </c>
      <c r="N531" s="123"/>
    </row>
    <row r="532" spans="1:14" s="1" customFormat="1" x14ac:dyDescent="0.25">
      <c r="A532" s="14"/>
      <c r="B532" s="121">
        <v>2009</v>
      </c>
      <c r="C532" s="135">
        <v>6.97</v>
      </c>
      <c r="D532" s="137">
        <v>89.92</v>
      </c>
      <c r="E532" s="135">
        <v>77.650000000000006</v>
      </c>
      <c r="F532" s="137">
        <v>50.26</v>
      </c>
      <c r="G532" s="137">
        <v>8.48</v>
      </c>
      <c r="H532" s="123"/>
      <c r="I532" s="135">
        <v>7.15</v>
      </c>
      <c r="J532" s="137">
        <v>89.18</v>
      </c>
      <c r="K532" s="135">
        <v>75.28</v>
      </c>
      <c r="L532" s="137">
        <v>46.82</v>
      </c>
      <c r="M532" s="137">
        <v>8.57</v>
      </c>
      <c r="N532" s="123"/>
    </row>
    <row r="533" spans="1:14" s="1" customFormat="1" x14ac:dyDescent="0.25">
      <c r="A533" s="14"/>
      <c r="B533" s="121">
        <v>2008</v>
      </c>
      <c r="C533" s="135">
        <v>7.91</v>
      </c>
      <c r="D533" s="137">
        <v>90.63</v>
      </c>
      <c r="E533" s="135">
        <v>78.17</v>
      </c>
      <c r="F533" s="137">
        <v>49.8</v>
      </c>
      <c r="G533" s="137">
        <v>8.35</v>
      </c>
      <c r="H533" s="123"/>
      <c r="I533" s="135">
        <v>8.06</v>
      </c>
      <c r="J533" s="137">
        <v>89.04</v>
      </c>
      <c r="K533" s="135">
        <v>75.33</v>
      </c>
      <c r="L533" s="137">
        <v>45.54</v>
      </c>
      <c r="M533" s="137">
        <v>8.93</v>
      </c>
      <c r="N533" s="123"/>
    </row>
    <row r="534" spans="1:14" s="1" customFormat="1" x14ac:dyDescent="0.25">
      <c r="A534" s="14"/>
      <c r="B534" s="157" t="s">
        <v>30</v>
      </c>
      <c r="C534" s="114"/>
      <c r="D534" s="114"/>
      <c r="E534" s="114"/>
      <c r="F534" s="114"/>
      <c r="G534" s="114"/>
      <c r="H534" s="114"/>
      <c r="I534" s="114"/>
      <c r="J534" s="114"/>
      <c r="K534" s="114"/>
      <c r="L534" s="114"/>
      <c r="M534" s="114"/>
      <c r="N534" s="114"/>
    </row>
    <row r="535" spans="1:14" s="1" customFormat="1" x14ac:dyDescent="0.25">
      <c r="A535" s="14"/>
      <c r="B535" s="115" t="s">
        <v>72</v>
      </c>
      <c r="C535" s="115"/>
      <c r="D535" s="115"/>
      <c r="E535" s="115"/>
      <c r="F535" s="115"/>
      <c r="G535" s="115"/>
      <c r="H535" s="115"/>
      <c r="I535" s="115"/>
      <c r="J535" s="115"/>
      <c r="K535" s="115"/>
      <c r="L535" s="115"/>
      <c r="M535" s="115"/>
      <c r="N535" s="115"/>
    </row>
    <row r="536" spans="1:14" s="1" customFormat="1" x14ac:dyDescent="0.25">
      <c r="A536" s="14"/>
      <c r="B536" s="118">
        <v>2022</v>
      </c>
      <c r="C536" s="133">
        <v>8.74</v>
      </c>
      <c r="D536" s="138"/>
      <c r="E536" s="138"/>
      <c r="F536" s="138"/>
      <c r="G536" s="133">
        <v>8</v>
      </c>
      <c r="H536" s="120" t="s">
        <v>301</v>
      </c>
      <c r="I536" s="133">
        <v>6.11</v>
      </c>
      <c r="J536" s="138"/>
      <c r="K536" s="138"/>
      <c r="L536" s="138"/>
      <c r="M536" s="134" t="s">
        <v>159</v>
      </c>
      <c r="N536" s="120"/>
    </row>
    <row r="537" spans="1:14" s="1" customFormat="1" x14ac:dyDescent="0.25">
      <c r="A537" s="14"/>
      <c r="B537" s="121">
        <v>2021</v>
      </c>
      <c r="C537" s="135">
        <v>9.19</v>
      </c>
      <c r="D537" s="135">
        <v>78.900000000000006</v>
      </c>
      <c r="E537" s="139"/>
      <c r="F537" s="139"/>
      <c r="G537" s="135">
        <v>7.84</v>
      </c>
      <c r="H537" s="123" t="s">
        <v>300</v>
      </c>
      <c r="I537" s="135">
        <v>6.49</v>
      </c>
      <c r="J537" s="135">
        <v>89.62</v>
      </c>
      <c r="K537" s="139"/>
      <c r="L537" s="139"/>
      <c r="M537" s="135">
        <v>6.56</v>
      </c>
      <c r="N537" s="123" t="s">
        <v>300</v>
      </c>
    </row>
    <row r="538" spans="1:14" s="1" customFormat="1" x14ac:dyDescent="0.25">
      <c r="A538" s="14"/>
      <c r="B538" s="115" t="s">
        <v>73</v>
      </c>
      <c r="C538" s="115"/>
      <c r="D538" s="115"/>
      <c r="E538" s="115"/>
      <c r="F538" s="115"/>
      <c r="G538" s="115"/>
      <c r="H538" s="115"/>
      <c r="I538" s="115"/>
      <c r="J538" s="115"/>
      <c r="K538" s="115"/>
      <c r="L538" s="115"/>
      <c r="M538" s="115"/>
      <c r="N538" s="115"/>
    </row>
    <row r="539" spans="1:14" s="1" customFormat="1" x14ac:dyDescent="0.25">
      <c r="A539" s="14"/>
      <c r="B539" s="118">
        <v>2022</v>
      </c>
      <c r="C539" s="133">
        <v>7.89</v>
      </c>
      <c r="D539" s="138"/>
      <c r="E539" s="138"/>
      <c r="F539" s="138"/>
      <c r="G539" s="133">
        <v>7.58</v>
      </c>
      <c r="H539" s="120" t="s">
        <v>301</v>
      </c>
      <c r="I539" s="133">
        <v>4.96</v>
      </c>
      <c r="J539" s="138"/>
      <c r="K539" s="138"/>
      <c r="L539" s="138"/>
      <c r="M539" s="134" t="s">
        <v>159</v>
      </c>
      <c r="N539" s="120"/>
    </row>
    <row r="540" spans="1:14" s="1" customFormat="1" x14ac:dyDescent="0.25">
      <c r="A540" s="14"/>
      <c r="B540" s="121">
        <v>2021</v>
      </c>
      <c r="C540" s="135">
        <v>7.91</v>
      </c>
      <c r="D540" s="135">
        <v>76.84</v>
      </c>
      <c r="E540" s="139"/>
      <c r="F540" s="139"/>
      <c r="G540" s="135">
        <v>7.99</v>
      </c>
      <c r="H540" s="123" t="s">
        <v>300</v>
      </c>
      <c r="I540" s="135">
        <v>5.31</v>
      </c>
      <c r="J540" s="135">
        <v>88.91</v>
      </c>
      <c r="K540" s="139"/>
      <c r="L540" s="139"/>
      <c r="M540" s="135">
        <v>6.12</v>
      </c>
      <c r="N540" s="123" t="s">
        <v>300</v>
      </c>
    </row>
    <row r="541" spans="1:14" s="1" customFormat="1" x14ac:dyDescent="0.25">
      <c r="A541" s="14"/>
      <c r="B541" s="115" t="s">
        <v>353</v>
      </c>
      <c r="C541" s="115"/>
      <c r="D541" s="115"/>
      <c r="E541" s="115"/>
      <c r="F541" s="115"/>
      <c r="G541" s="115"/>
      <c r="H541" s="115"/>
      <c r="I541" s="115"/>
      <c r="J541" s="115"/>
      <c r="K541" s="115"/>
      <c r="L541" s="115"/>
      <c r="M541" s="115"/>
      <c r="N541" s="115"/>
    </row>
    <row r="542" spans="1:14" s="1" customFormat="1" x14ac:dyDescent="0.25">
      <c r="A542" s="14"/>
      <c r="B542" s="118">
        <v>2022</v>
      </c>
      <c r="C542" s="133">
        <v>10</v>
      </c>
      <c r="D542" s="138"/>
      <c r="E542" s="138"/>
      <c r="F542" s="138"/>
      <c r="G542" s="133">
        <v>7.87</v>
      </c>
      <c r="H542" s="120" t="s">
        <v>301</v>
      </c>
      <c r="I542" s="133">
        <v>7.32</v>
      </c>
      <c r="J542" s="138"/>
      <c r="K542" s="138"/>
      <c r="L542" s="138"/>
      <c r="M542" s="134" t="s">
        <v>159</v>
      </c>
      <c r="N542" s="120"/>
    </row>
    <row r="543" spans="1:14" s="1" customFormat="1" x14ac:dyDescent="0.25">
      <c r="A543" s="14"/>
      <c r="B543" s="121">
        <v>2021</v>
      </c>
      <c r="C543" s="135">
        <v>10.47</v>
      </c>
      <c r="D543" s="135">
        <v>76.680000000000007</v>
      </c>
      <c r="E543" s="139"/>
      <c r="F543" s="139"/>
      <c r="G543" s="135">
        <v>9.7100000000000009</v>
      </c>
      <c r="H543" s="123" t="s">
        <v>300</v>
      </c>
      <c r="I543" s="135">
        <v>7.29</v>
      </c>
      <c r="J543" s="135">
        <v>85.48</v>
      </c>
      <c r="K543" s="139"/>
      <c r="L543" s="139"/>
      <c r="M543" s="135">
        <v>8.02</v>
      </c>
      <c r="N543" s="123" t="s">
        <v>300</v>
      </c>
    </row>
    <row r="544" spans="1:14" s="1" customFormat="1" x14ac:dyDescent="0.25">
      <c r="A544" s="14"/>
      <c r="B544" s="115" t="s">
        <v>352</v>
      </c>
      <c r="C544" s="115"/>
      <c r="D544" s="115"/>
      <c r="E544" s="115"/>
      <c r="F544" s="115"/>
      <c r="G544" s="115"/>
      <c r="H544" s="115"/>
      <c r="I544" s="115"/>
      <c r="J544" s="115"/>
      <c r="K544" s="115"/>
      <c r="L544" s="115"/>
      <c r="M544" s="115"/>
      <c r="N544" s="115"/>
    </row>
    <row r="545" spans="1:14" s="1" customFormat="1" x14ac:dyDescent="0.25">
      <c r="A545" s="14"/>
      <c r="B545" s="118">
        <v>2022</v>
      </c>
      <c r="C545" s="133">
        <v>10</v>
      </c>
      <c r="D545" s="138"/>
      <c r="E545" s="138"/>
      <c r="F545" s="138"/>
      <c r="G545" s="133">
        <v>7.87</v>
      </c>
      <c r="H545" s="120" t="s">
        <v>301</v>
      </c>
      <c r="I545" s="133">
        <v>7.32</v>
      </c>
      <c r="J545" s="138"/>
      <c r="K545" s="138"/>
      <c r="L545" s="138"/>
      <c r="M545" s="134" t="s">
        <v>159</v>
      </c>
      <c r="N545" s="120"/>
    </row>
    <row r="546" spans="1:14" s="1" customFormat="1" x14ac:dyDescent="0.25">
      <c r="A546" s="14"/>
      <c r="B546" s="121">
        <v>2021</v>
      </c>
      <c r="C546" s="135">
        <v>10.47</v>
      </c>
      <c r="D546" s="135">
        <v>76.680000000000007</v>
      </c>
      <c r="E546" s="139"/>
      <c r="F546" s="139"/>
      <c r="G546" s="135">
        <v>9.7100000000000009</v>
      </c>
      <c r="H546" s="123" t="s">
        <v>300</v>
      </c>
      <c r="I546" s="135">
        <v>7.29</v>
      </c>
      <c r="J546" s="135">
        <v>85.48</v>
      </c>
      <c r="K546" s="139"/>
      <c r="L546" s="139"/>
      <c r="M546" s="135">
        <v>8.02</v>
      </c>
      <c r="N546" s="123" t="s">
        <v>300</v>
      </c>
    </row>
    <row r="547" spans="1:14" s="1" customFormat="1" x14ac:dyDescent="0.25">
      <c r="A547" s="14"/>
      <c r="B547" s="115" t="s">
        <v>351</v>
      </c>
      <c r="C547" s="115"/>
      <c r="D547" s="115"/>
      <c r="E547" s="115"/>
      <c r="F547" s="115"/>
      <c r="G547" s="115"/>
      <c r="H547" s="115"/>
      <c r="I547" s="115"/>
      <c r="J547" s="115"/>
      <c r="K547" s="115"/>
      <c r="L547" s="115"/>
      <c r="M547" s="115"/>
      <c r="N547" s="115"/>
    </row>
    <row r="548" spans="1:14" s="1" customFormat="1" x14ac:dyDescent="0.25">
      <c r="A548" s="14"/>
      <c r="B548" s="118">
        <v>2022</v>
      </c>
      <c r="C548" s="133">
        <v>10.68</v>
      </c>
      <c r="D548" s="138"/>
      <c r="E548" s="138"/>
      <c r="F548" s="138"/>
      <c r="G548" s="133">
        <v>8.68</v>
      </c>
      <c r="H548" s="120" t="s">
        <v>301</v>
      </c>
      <c r="I548" s="133">
        <v>7.22</v>
      </c>
      <c r="J548" s="138"/>
      <c r="K548" s="138"/>
      <c r="L548" s="138"/>
      <c r="M548" s="134" t="s">
        <v>159</v>
      </c>
      <c r="N548" s="120"/>
    </row>
    <row r="549" spans="1:14" s="1" customFormat="1" x14ac:dyDescent="0.25">
      <c r="A549" s="14"/>
      <c r="B549" s="121">
        <v>2021</v>
      </c>
      <c r="C549" s="135">
        <v>10.09</v>
      </c>
      <c r="D549" s="135">
        <v>74.95</v>
      </c>
      <c r="E549" s="139"/>
      <c r="F549" s="139"/>
      <c r="G549" s="135">
        <v>9.1</v>
      </c>
      <c r="H549" s="123" t="s">
        <v>300</v>
      </c>
      <c r="I549" s="135">
        <v>6.42</v>
      </c>
      <c r="J549" s="135">
        <v>89.19</v>
      </c>
      <c r="K549" s="139"/>
      <c r="L549" s="139"/>
      <c r="M549" s="135">
        <v>6.77</v>
      </c>
      <c r="N549" s="123" t="s">
        <v>300</v>
      </c>
    </row>
    <row r="550" spans="1:14" s="1" customFormat="1" x14ac:dyDescent="0.25">
      <c r="A550" s="14"/>
      <c r="B550" s="115" t="s">
        <v>74</v>
      </c>
      <c r="C550" s="115"/>
      <c r="D550" s="115"/>
      <c r="E550" s="115"/>
      <c r="F550" s="115"/>
      <c r="G550" s="115"/>
      <c r="H550" s="115"/>
      <c r="I550" s="115"/>
      <c r="J550" s="115"/>
      <c r="K550" s="115"/>
      <c r="L550" s="115"/>
      <c r="M550" s="115"/>
      <c r="N550" s="115"/>
    </row>
    <row r="551" spans="1:14" s="1" customFormat="1" x14ac:dyDescent="0.25">
      <c r="A551" s="14"/>
      <c r="B551" s="118">
        <v>2022</v>
      </c>
      <c r="C551" s="133">
        <v>8.48</v>
      </c>
      <c r="D551" s="138"/>
      <c r="E551" s="138"/>
      <c r="F551" s="138"/>
      <c r="G551" s="133">
        <v>8.1999999999999993</v>
      </c>
      <c r="H551" s="120" t="s">
        <v>301</v>
      </c>
      <c r="I551" s="133">
        <v>5.46</v>
      </c>
      <c r="J551" s="138"/>
      <c r="K551" s="138"/>
      <c r="L551" s="138"/>
      <c r="M551" s="134" t="s">
        <v>159</v>
      </c>
      <c r="N551" s="120"/>
    </row>
    <row r="552" spans="1:14" s="1" customFormat="1" x14ac:dyDescent="0.25">
      <c r="A552" s="14"/>
      <c r="B552" s="121">
        <v>2021</v>
      </c>
      <c r="C552" s="135">
        <v>7.91</v>
      </c>
      <c r="D552" s="135">
        <v>77.37</v>
      </c>
      <c r="E552" s="139"/>
      <c r="F552" s="139"/>
      <c r="G552" s="135">
        <v>8.11</v>
      </c>
      <c r="H552" s="123" t="s">
        <v>300</v>
      </c>
      <c r="I552" s="135">
        <v>5.46</v>
      </c>
      <c r="J552" s="135">
        <v>85.78</v>
      </c>
      <c r="K552" s="139"/>
      <c r="L552" s="139"/>
      <c r="M552" s="135">
        <v>7.01</v>
      </c>
      <c r="N552" s="123" t="s">
        <v>300</v>
      </c>
    </row>
    <row r="553" spans="1:14" s="1" customFormat="1" x14ac:dyDescent="0.25">
      <c r="A553" s="14"/>
      <c r="B553" s="115" t="s">
        <v>75</v>
      </c>
      <c r="C553" s="115"/>
      <c r="D553" s="115"/>
      <c r="E553" s="115"/>
      <c r="F553" s="115"/>
      <c r="G553" s="115"/>
      <c r="H553" s="115"/>
      <c r="I553" s="115"/>
      <c r="J553" s="115"/>
      <c r="K553" s="115"/>
      <c r="L553" s="115"/>
      <c r="M553" s="115"/>
      <c r="N553" s="115"/>
    </row>
    <row r="554" spans="1:14" s="1" customFormat="1" x14ac:dyDescent="0.25">
      <c r="A554" s="14"/>
      <c r="B554" s="118">
        <v>2022</v>
      </c>
      <c r="C554" s="133">
        <v>10.68</v>
      </c>
      <c r="D554" s="138"/>
      <c r="E554" s="138"/>
      <c r="F554" s="138"/>
      <c r="G554" s="133">
        <v>8.68</v>
      </c>
      <c r="H554" s="120" t="s">
        <v>301</v>
      </c>
      <c r="I554" s="133">
        <v>7.22</v>
      </c>
      <c r="J554" s="138"/>
      <c r="K554" s="138"/>
      <c r="L554" s="138"/>
      <c r="M554" s="134" t="s">
        <v>159</v>
      </c>
      <c r="N554" s="120"/>
    </row>
    <row r="555" spans="1:14" s="1" customFormat="1" x14ac:dyDescent="0.25">
      <c r="A555" s="14"/>
      <c r="B555" s="121">
        <v>2021</v>
      </c>
      <c r="C555" s="135">
        <v>10.09</v>
      </c>
      <c r="D555" s="135">
        <v>74.95</v>
      </c>
      <c r="E555" s="139"/>
      <c r="F555" s="139"/>
      <c r="G555" s="135">
        <v>9.1</v>
      </c>
      <c r="H555" s="123" t="s">
        <v>300</v>
      </c>
      <c r="I555" s="135">
        <v>6.42</v>
      </c>
      <c r="J555" s="135">
        <v>89.19</v>
      </c>
      <c r="K555" s="139"/>
      <c r="L555" s="139"/>
      <c r="M555" s="135">
        <v>6.77</v>
      </c>
      <c r="N555" s="123" t="s">
        <v>300</v>
      </c>
    </row>
    <row r="556" spans="1:14" s="1" customFormat="1" x14ac:dyDescent="0.25">
      <c r="A556" s="14"/>
      <c r="B556" s="115" t="s">
        <v>395</v>
      </c>
      <c r="C556" s="115"/>
      <c r="D556" s="115"/>
      <c r="E556" s="115"/>
      <c r="F556" s="115"/>
      <c r="G556" s="115"/>
      <c r="H556" s="115"/>
      <c r="I556" s="115"/>
      <c r="J556" s="115"/>
      <c r="K556" s="115"/>
      <c r="L556" s="115"/>
      <c r="M556" s="115"/>
      <c r="N556" s="115"/>
    </row>
    <row r="557" spans="1:14" s="1" customFormat="1" x14ac:dyDescent="0.25">
      <c r="A557" s="14"/>
      <c r="B557" s="118">
        <v>2022</v>
      </c>
      <c r="C557" s="133">
        <v>9.57</v>
      </c>
      <c r="D557" s="138"/>
      <c r="E557" s="138"/>
      <c r="F557" s="138"/>
      <c r="G557" s="133">
        <v>7.1</v>
      </c>
      <c r="H557" s="120" t="s">
        <v>301</v>
      </c>
      <c r="I557" s="133">
        <v>4.8600000000000003</v>
      </c>
      <c r="J557" s="138"/>
      <c r="K557" s="138"/>
      <c r="L557" s="138"/>
      <c r="M557" s="134" t="s">
        <v>159</v>
      </c>
      <c r="N557" s="120"/>
    </row>
    <row r="558" spans="1:14" s="1" customFormat="1" x14ac:dyDescent="0.25">
      <c r="A558" s="14"/>
      <c r="B558" s="121">
        <v>2021</v>
      </c>
      <c r="C558" s="135">
        <v>8.66</v>
      </c>
      <c r="D558" s="135">
        <v>77.52</v>
      </c>
      <c r="E558" s="139"/>
      <c r="F558" s="139"/>
      <c r="G558" s="135">
        <v>8.77</v>
      </c>
      <c r="H558" s="123" t="s">
        <v>300</v>
      </c>
      <c r="I558" s="135">
        <v>5.18</v>
      </c>
      <c r="J558" s="135">
        <v>90.24</v>
      </c>
      <c r="K558" s="139"/>
      <c r="L558" s="139"/>
      <c r="M558" s="135">
        <v>4.87</v>
      </c>
      <c r="N558" s="123" t="s">
        <v>300</v>
      </c>
    </row>
    <row r="559" spans="1:14" s="1" customFormat="1" x14ac:dyDescent="0.25">
      <c r="A559" s="14"/>
      <c r="B559" s="115" t="s">
        <v>413</v>
      </c>
      <c r="C559" s="115"/>
      <c r="D559" s="115"/>
      <c r="E559" s="115"/>
      <c r="F559" s="115"/>
      <c r="G559" s="115"/>
      <c r="H559" s="115"/>
      <c r="I559" s="115"/>
      <c r="J559" s="115"/>
      <c r="K559" s="115"/>
      <c r="L559" s="115"/>
      <c r="M559" s="115"/>
      <c r="N559" s="115"/>
    </row>
    <row r="560" spans="1:14" s="1" customFormat="1" x14ac:dyDescent="0.25">
      <c r="A560" s="14"/>
      <c r="B560" s="118">
        <v>2022</v>
      </c>
      <c r="C560" s="133">
        <v>11.62</v>
      </c>
      <c r="D560" s="138"/>
      <c r="E560" s="138"/>
      <c r="F560" s="138"/>
      <c r="G560" s="133">
        <v>8.24</v>
      </c>
      <c r="H560" s="120" t="s">
        <v>301</v>
      </c>
      <c r="I560" s="133">
        <v>6.68</v>
      </c>
      <c r="J560" s="138"/>
      <c r="K560" s="138"/>
      <c r="L560" s="138"/>
      <c r="M560" s="134" t="s">
        <v>159</v>
      </c>
      <c r="N560" s="120"/>
    </row>
    <row r="561" spans="1:14" s="1" customFormat="1" x14ac:dyDescent="0.25">
      <c r="A561" s="14"/>
      <c r="B561" s="121">
        <v>2021</v>
      </c>
      <c r="C561" s="135">
        <v>10.23</v>
      </c>
      <c r="D561" s="135">
        <v>77.319999999999993</v>
      </c>
      <c r="E561" s="139"/>
      <c r="F561" s="139"/>
      <c r="G561" s="135">
        <v>9.08</v>
      </c>
      <c r="H561" s="123" t="s">
        <v>300</v>
      </c>
      <c r="I561" s="135">
        <v>6.63</v>
      </c>
      <c r="J561" s="135">
        <v>84.55</v>
      </c>
      <c r="K561" s="139"/>
      <c r="L561" s="139"/>
      <c r="M561" s="135">
        <v>7.87</v>
      </c>
      <c r="N561" s="123" t="s">
        <v>300</v>
      </c>
    </row>
    <row r="562" spans="1:14" s="1" customFormat="1" x14ac:dyDescent="0.25">
      <c r="A562" s="14"/>
      <c r="B562" s="157" t="s">
        <v>76</v>
      </c>
      <c r="C562" s="114"/>
      <c r="D562" s="114"/>
      <c r="E562" s="114"/>
      <c r="F562" s="114"/>
      <c r="G562" s="114"/>
      <c r="H562" s="114"/>
      <c r="I562" s="114"/>
      <c r="J562" s="114"/>
      <c r="K562" s="114"/>
      <c r="L562" s="114"/>
      <c r="M562" s="114"/>
      <c r="N562" s="114"/>
    </row>
    <row r="563" spans="1:14" s="1" customFormat="1" x14ac:dyDescent="0.25">
      <c r="A563" s="14"/>
      <c r="B563" s="115" t="s">
        <v>206</v>
      </c>
      <c r="C563" s="115"/>
      <c r="D563" s="115"/>
      <c r="E563" s="115"/>
      <c r="F563" s="115"/>
      <c r="G563" s="115"/>
      <c r="H563" s="115"/>
      <c r="I563" s="115"/>
      <c r="J563" s="115"/>
      <c r="K563" s="115"/>
      <c r="L563" s="115"/>
      <c r="M563" s="115"/>
      <c r="N563" s="115"/>
    </row>
    <row r="564" spans="1:14" s="1" customFormat="1" x14ac:dyDescent="0.25">
      <c r="A564" s="14"/>
      <c r="B564" s="118">
        <v>2022</v>
      </c>
      <c r="C564" s="133">
        <v>24.6</v>
      </c>
      <c r="D564" s="138"/>
      <c r="E564" s="138"/>
      <c r="F564" s="138"/>
      <c r="G564" s="133">
        <v>10.77</v>
      </c>
      <c r="H564" s="120" t="s">
        <v>301</v>
      </c>
      <c r="I564" s="133">
        <v>15.53</v>
      </c>
      <c r="J564" s="138"/>
      <c r="K564" s="138"/>
      <c r="L564" s="138"/>
      <c r="M564" s="134" t="s">
        <v>159</v>
      </c>
      <c r="N564" s="120"/>
    </row>
    <row r="565" spans="1:14" s="1" customFormat="1" x14ac:dyDescent="0.25">
      <c r="A565" s="14"/>
      <c r="B565" s="121">
        <v>2021</v>
      </c>
      <c r="C565" s="135">
        <v>18.37</v>
      </c>
      <c r="D565" s="135">
        <v>70.89</v>
      </c>
      <c r="E565" s="139"/>
      <c r="F565" s="139"/>
      <c r="G565" s="135">
        <v>11.89</v>
      </c>
      <c r="H565" s="123" t="s">
        <v>300</v>
      </c>
      <c r="I565" s="135">
        <v>8.75</v>
      </c>
      <c r="J565" s="135">
        <v>88.03</v>
      </c>
      <c r="K565" s="139"/>
      <c r="L565" s="139"/>
      <c r="M565" s="135">
        <v>7.88</v>
      </c>
      <c r="N565" s="123" t="s">
        <v>300</v>
      </c>
    </row>
    <row r="566" spans="1:14" s="1" customFormat="1" ht="15.75" x14ac:dyDescent="0.25">
      <c r="A566" s="17"/>
      <c r="B566" s="121">
        <v>2020</v>
      </c>
      <c r="C566" s="135">
        <v>17.03</v>
      </c>
      <c r="D566" s="135">
        <v>69.989999999999995</v>
      </c>
      <c r="E566" s="135">
        <v>52.05</v>
      </c>
      <c r="F566" s="139"/>
      <c r="G566" s="135">
        <v>13.1</v>
      </c>
      <c r="H566" s="123"/>
      <c r="I566" s="135">
        <v>9.52</v>
      </c>
      <c r="J566" s="135">
        <v>81.14</v>
      </c>
      <c r="K566" s="135">
        <v>70.38</v>
      </c>
      <c r="L566" s="139"/>
      <c r="M566" s="135">
        <v>9.4</v>
      </c>
      <c r="N566" s="136"/>
    </row>
    <row r="567" spans="1:14" s="1" customFormat="1" x14ac:dyDescent="0.25">
      <c r="A567" s="14"/>
      <c r="B567" s="121">
        <v>2019</v>
      </c>
      <c r="C567" s="135">
        <v>24.46</v>
      </c>
      <c r="D567" s="135">
        <v>78.42</v>
      </c>
      <c r="E567" s="135">
        <v>59.7</v>
      </c>
      <c r="F567" s="139"/>
      <c r="G567" s="135">
        <v>10.6</v>
      </c>
      <c r="H567" s="123"/>
      <c r="I567" s="135">
        <v>17.11</v>
      </c>
      <c r="J567" s="135">
        <v>88.58</v>
      </c>
      <c r="K567" s="135">
        <v>72.569999999999993</v>
      </c>
      <c r="L567" s="139"/>
      <c r="M567" s="135">
        <v>7.78</v>
      </c>
      <c r="N567" s="136"/>
    </row>
    <row r="568" spans="1:14" s="1" customFormat="1" x14ac:dyDescent="0.25">
      <c r="A568" s="14"/>
      <c r="B568" s="121">
        <v>2018</v>
      </c>
      <c r="C568" s="135">
        <v>16.54</v>
      </c>
      <c r="D568" s="135">
        <v>80.11</v>
      </c>
      <c r="E568" s="135">
        <v>63.05</v>
      </c>
      <c r="F568" s="139"/>
      <c r="G568" s="135">
        <v>8.0500000000000007</v>
      </c>
      <c r="H568" s="123"/>
      <c r="I568" s="135">
        <v>10.14</v>
      </c>
      <c r="J568" s="135">
        <v>90.07</v>
      </c>
      <c r="K568" s="135">
        <v>77.03</v>
      </c>
      <c r="L568" s="139"/>
      <c r="M568" s="135">
        <v>6.19</v>
      </c>
      <c r="N568" s="123"/>
    </row>
    <row r="569" spans="1:14" s="1" customFormat="1" x14ac:dyDescent="0.25">
      <c r="A569" s="14"/>
      <c r="B569" s="121">
        <v>2017</v>
      </c>
      <c r="C569" s="135">
        <v>10.36</v>
      </c>
      <c r="D569" s="135">
        <v>71.31</v>
      </c>
      <c r="E569" s="135">
        <v>57.58</v>
      </c>
      <c r="F569" s="135">
        <v>38.659999999999997</v>
      </c>
      <c r="G569" s="135">
        <v>7.54</v>
      </c>
      <c r="H569" s="123"/>
      <c r="I569" s="135">
        <v>7.17</v>
      </c>
      <c r="J569" s="135">
        <v>89.68</v>
      </c>
      <c r="K569" s="135">
        <v>77.290000000000006</v>
      </c>
      <c r="L569" s="135">
        <v>52.33</v>
      </c>
      <c r="M569" s="137">
        <v>5.56</v>
      </c>
      <c r="N569" s="136"/>
    </row>
    <row r="570" spans="1:14" s="1" customFormat="1" x14ac:dyDescent="0.25">
      <c r="A570" s="14"/>
      <c r="B570" s="121">
        <v>2016</v>
      </c>
      <c r="C570" s="135">
        <v>7.78</v>
      </c>
      <c r="D570" s="135">
        <v>78.42</v>
      </c>
      <c r="E570" s="135">
        <v>64.33</v>
      </c>
      <c r="F570" s="135">
        <v>46.64</v>
      </c>
      <c r="G570" s="135">
        <v>6.67</v>
      </c>
      <c r="H570" s="123"/>
      <c r="I570" s="135">
        <v>6.23</v>
      </c>
      <c r="J570" s="135">
        <v>90.78</v>
      </c>
      <c r="K570" s="135">
        <v>78.2</v>
      </c>
      <c r="L570" s="135">
        <v>55.14</v>
      </c>
      <c r="M570" s="137">
        <v>5.86</v>
      </c>
      <c r="N570" s="136"/>
    </row>
    <row r="571" spans="1:14" s="1" customFormat="1" x14ac:dyDescent="0.25">
      <c r="A571" s="14"/>
      <c r="B571" s="121">
        <v>2015</v>
      </c>
      <c r="C571" s="135">
        <v>7.05</v>
      </c>
      <c r="D571" s="135">
        <v>79.489999999999995</v>
      </c>
      <c r="E571" s="135">
        <v>68.87</v>
      </c>
      <c r="F571" s="135">
        <v>49.61</v>
      </c>
      <c r="G571" s="135">
        <v>7.33</v>
      </c>
      <c r="H571" s="123"/>
      <c r="I571" s="135">
        <v>6.41</v>
      </c>
      <c r="J571" s="135">
        <v>88.46</v>
      </c>
      <c r="K571" s="135">
        <v>76.62</v>
      </c>
      <c r="L571" s="135">
        <v>54.86</v>
      </c>
      <c r="M571" s="137">
        <v>6.98</v>
      </c>
      <c r="N571" s="123"/>
    </row>
    <row r="572" spans="1:14" s="1" customFormat="1" x14ac:dyDescent="0.25">
      <c r="A572" s="14"/>
      <c r="B572" s="121">
        <v>2014</v>
      </c>
      <c r="C572" s="135">
        <v>6.71</v>
      </c>
      <c r="D572" s="137">
        <v>80.650000000000006</v>
      </c>
      <c r="E572" s="135">
        <v>66.959999999999994</v>
      </c>
      <c r="F572" s="135">
        <v>49.93</v>
      </c>
      <c r="G572" s="135">
        <v>7.87</v>
      </c>
      <c r="H572" s="123"/>
      <c r="I572" s="135">
        <v>6.32</v>
      </c>
      <c r="J572" s="135">
        <v>89.96</v>
      </c>
      <c r="K572" s="135">
        <v>76.37</v>
      </c>
      <c r="L572" s="135">
        <v>56.49</v>
      </c>
      <c r="M572" s="137">
        <v>7.5</v>
      </c>
      <c r="N572" s="123"/>
    </row>
    <row r="573" spans="1:14" s="1" customFormat="1" x14ac:dyDescent="0.25">
      <c r="A573" s="14"/>
      <c r="B573" s="121">
        <v>2013</v>
      </c>
      <c r="C573" s="135">
        <v>6.98</v>
      </c>
      <c r="D573" s="137">
        <v>82.73</v>
      </c>
      <c r="E573" s="135">
        <v>68.709999999999994</v>
      </c>
      <c r="F573" s="135">
        <v>51.7</v>
      </c>
      <c r="G573" s="137">
        <v>7.92</v>
      </c>
      <c r="H573" s="123"/>
      <c r="I573" s="135">
        <v>6.21</v>
      </c>
      <c r="J573" s="137">
        <v>88.78</v>
      </c>
      <c r="K573" s="135">
        <v>72.599999999999994</v>
      </c>
      <c r="L573" s="135">
        <v>54.8</v>
      </c>
      <c r="M573" s="137">
        <v>8.4</v>
      </c>
      <c r="N573" s="123"/>
    </row>
    <row r="574" spans="1:14" s="1" customFormat="1" x14ac:dyDescent="0.25">
      <c r="A574" s="14"/>
      <c r="B574" s="121">
        <v>2012</v>
      </c>
      <c r="C574" s="135">
        <v>5.68</v>
      </c>
      <c r="D574" s="137">
        <v>84.45</v>
      </c>
      <c r="E574" s="135">
        <v>69.52</v>
      </c>
      <c r="F574" s="135">
        <v>50.81</v>
      </c>
      <c r="G574" s="137">
        <v>8.8000000000000007</v>
      </c>
      <c r="H574" s="123"/>
      <c r="I574" s="135">
        <v>5.55</v>
      </c>
      <c r="J574" s="137">
        <v>87.13</v>
      </c>
      <c r="K574" s="135">
        <v>70.67</v>
      </c>
      <c r="L574" s="135">
        <v>50.05</v>
      </c>
      <c r="M574" s="137">
        <v>9.43</v>
      </c>
      <c r="N574" s="123"/>
    </row>
    <row r="575" spans="1:14" s="1" customFormat="1" x14ac:dyDescent="0.25">
      <c r="A575" s="14"/>
      <c r="B575" s="121">
        <v>2011</v>
      </c>
      <c r="C575" s="135">
        <v>5.85</v>
      </c>
      <c r="D575" s="137">
        <v>80.63</v>
      </c>
      <c r="E575" s="135">
        <v>66.67</v>
      </c>
      <c r="F575" s="135">
        <v>43.05</v>
      </c>
      <c r="G575" s="137">
        <v>8.92</v>
      </c>
      <c r="H575" s="123"/>
      <c r="I575" s="135">
        <v>5.37</v>
      </c>
      <c r="J575" s="137">
        <v>90.42</v>
      </c>
      <c r="K575" s="135">
        <v>74.319999999999993</v>
      </c>
      <c r="L575" s="135">
        <v>47.44</v>
      </c>
      <c r="M575" s="137">
        <v>8.73</v>
      </c>
      <c r="N575" s="123"/>
    </row>
    <row r="576" spans="1:14" s="1" customFormat="1" x14ac:dyDescent="0.25">
      <c r="A576" s="14"/>
      <c r="B576" s="121">
        <v>2010</v>
      </c>
      <c r="C576" s="135">
        <v>4.8499999999999996</v>
      </c>
      <c r="D576" s="137">
        <v>81.66</v>
      </c>
      <c r="E576" s="135">
        <v>66.55</v>
      </c>
      <c r="F576" s="135">
        <v>45.73</v>
      </c>
      <c r="G576" s="137">
        <v>7.73</v>
      </c>
      <c r="H576" s="123"/>
      <c r="I576" s="135">
        <v>5.14</v>
      </c>
      <c r="J576" s="137">
        <v>87.46</v>
      </c>
      <c r="K576" s="135">
        <v>74.92</v>
      </c>
      <c r="L576" s="135">
        <v>51.28</v>
      </c>
      <c r="M576" s="137">
        <v>7.73</v>
      </c>
      <c r="N576" s="123"/>
    </row>
    <row r="577" spans="1:14" s="1" customFormat="1" x14ac:dyDescent="0.25">
      <c r="A577" s="14"/>
      <c r="B577" s="121">
        <v>2009</v>
      </c>
      <c r="C577" s="135">
        <v>5.04</v>
      </c>
      <c r="D577" s="137">
        <v>81.83</v>
      </c>
      <c r="E577" s="135">
        <v>69.75</v>
      </c>
      <c r="F577" s="137">
        <v>44.15</v>
      </c>
      <c r="G577" s="137">
        <v>8.24</v>
      </c>
      <c r="H577" s="123"/>
      <c r="I577" s="135">
        <v>4.87</v>
      </c>
      <c r="J577" s="137">
        <v>88.53</v>
      </c>
      <c r="K577" s="135">
        <v>77.75</v>
      </c>
      <c r="L577" s="137">
        <v>51.15</v>
      </c>
      <c r="M577" s="137">
        <v>7.46</v>
      </c>
      <c r="N577" s="123"/>
    </row>
    <row r="578" spans="1:14" s="1" customFormat="1" x14ac:dyDescent="0.25">
      <c r="A578" s="14"/>
      <c r="B578" s="121">
        <v>2008</v>
      </c>
      <c r="C578" s="135">
        <v>6.58</v>
      </c>
      <c r="D578" s="137">
        <v>82.51</v>
      </c>
      <c r="E578" s="135">
        <v>68.13</v>
      </c>
      <c r="F578" s="137">
        <v>44.8</v>
      </c>
      <c r="G578" s="137">
        <v>8.27</v>
      </c>
      <c r="H578" s="123"/>
      <c r="I578" s="135">
        <v>6.16</v>
      </c>
      <c r="J578" s="137">
        <v>86.63</v>
      </c>
      <c r="K578" s="135">
        <v>76.75</v>
      </c>
      <c r="L578" s="137">
        <v>51.75</v>
      </c>
      <c r="M578" s="137">
        <v>7.97</v>
      </c>
      <c r="N578" s="123"/>
    </row>
    <row r="579" spans="1:14" s="1" customFormat="1" x14ac:dyDescent="0.25">
      <c r="A579" s="14"/>
      <c r="B579" s="157" t="s">
        <v>3</v>
      </c>
      <c r="C579" s="114"/>
      <c r="D579" s="114"/>
      <c r="E579" s="114"/>
      <c r="F579" s="114"/>
      <c r="G579" s="114"/>
      <c r="H579" s="114"/>
      <c r="I579" s="114"/>
      <c r="J579" s="114"/>
      <c r="K579" s="114"/>
      <c r="L579" s="114"/>
      <c r="M579" s="114"/>
      <c r="N579" s="114"/>
    </row>
    <row r="580" spans="1:14" s="1" customFormat="1" x14ac:dyDescent="0.25">
      <c r="A580" s="14"/>
      <c r="B580" s="115" t="s">
        <v>77</v>
      </c>
      <c r="C580" s="115"/>
      <c r="D580" s="115"/>
      <c r="E580" s="115"/>
      <c r="F580" s="115"/>
      <c r="G580" s="115"/>
      <c r="H580" s="115"/>
      <c r="I580" s="115"/>
      <c r="J580" s="115"/>
      <c r="K580" s="115"/>
      <c r="L580" s="115"/>
      <c r="M580" s="115"/>
      <c r="N580" s="115"/>
    </row>
    <row r="581" spans="1:14" s="1" customFormat="1" x14ac:dyDescent="0.25">
      <c r="A581" s="14"/>
      <c r="B581" s="118">
        <v>2022</v>
      </c>
      <c r="C581" s="133">
        <v>39.79</v>
      </c>
      <c r="D581" s="138"/>
      <c r="E581" s="138"/>
      <c r="F581" s="138"/>
      <c r="G581" s="133">
        <v>21.45</v>
      </c>
      <c r="H581" s="120" t="s">
        <v>301</v>
      </c>
      <c r="I581" s="133">
        <v>13.61</v>
      </c>
      <c r="J581" s="138"/>
      <c r="K581" s="138"/>
      <c r="L581" s="138"/>
      <c r="M581" s="134" t="s">
        <v>159</v>
      </c>
      <c r="N581" s="120"/>
    </row>
    <row r="582" spans="1:14" s="1" customFormat="1" x14ac:dyDescent="0.25">
      <c r="A582" s="14"/>
      <c r="B582" s="121">
        <v>2021</v>
      </c>
      <c r="C582" s="135">
        <v>36.49</v>
      </c>
      <c r="D582" s="135">
        <v>63.74</v>
      </c>
      <c r="E582" s="139"/>
      <c r="F582" s="139"/>
      <c r="G582" s="135">
        <v>22.06</v>
      </c>
      <c r="H582" s="123" t="s">
        <v>300</v>
      </c>
      <c r="I582" s="135">
        <v>10.36</v>
      </c>
      <c r="J582" s="135">
        <v>48.57</v>
      </c>
      <c r="K582" s="139"/>
      <c r="L582" s="139"/>
      <c r="M582" s="135">
        <v>20.71</v>
      </c>
      <c r="N582" s="123" t="s">
        <v>300</v>
      </c>
    </row>
    <row r="583" spans="1:14" s="1" customFormat="1" ht="15.75" x14ac:dyDescent="0.25">
      <c r="A583" s="17"/>
      <c r="B583" s="121">
        <v>2020</v>
      </c>
      <c r="C583" s="135">
        <v>33.28</v>
      </c>
      <c r="D583" s="135">
        <v>61.39</v>
      </c>
      <c r="E583" s="135">
        <v>39.29</v>
      </c>
      <c r="F583" s="139"/>
      <c r="G583" s="135">
        <v>27.42</v>
      </c>
      <c r="H583" s="123"/>
      <c r="I583" s="135">
        <v>9.17</v>
      </c>
      <c r="J583" s="135">
        <v>25</v>
      </c>
      <c r="K583" s="135">
        <v>17.5</v>
      </c>
      <c r="L583" s="139"/>
      <c r="M583" s="135">
        <v>41.06</v>
      </c>
      <c r="N583" s="136"/>
    </row>
    <row r="584" spans="1:14" s="1" customFormat="1" x14ac:dyDescent="0.25">
      <c r="A584" s="14"/>
      <c r="B584" s="121">
        <v>2019</v>
      </c>
      <c r="C584" s="135">
        <v>39.909999999999997</v>
      </c>
      <c r="D584" s="135">
        <v>63.7</v>
      </c>
      <c r="E584" s="135">
        <v>37.86</v>
      </c>
      <c r="F584" s="139"/>
      <c r="G584" s="135">
        <v>23.17</v>
      </c>
      <c r="H584" s="123"/>
      <c r="I584" s="135">
        <v>9.82</v>
      </c>
      <c r="J584" s="135">
        <v>40.98</v>
      </c>
      <c r="K584" s="135">
        <v>27.87</v>
      </c>
      <c r="L584" s="139"/>
      <c r="M584" s="135">
        <v>29.47</v>
      </c>
      <c r="N584" s="136"/>
    </row>
    <row r="585" spans="1:14" s="1" customFormat="1" x14ac:dyDescent="0.25">
      <c r="A585" s="14"/>
      <c r="B585" s="121">
        <v>2018</v>
      </c>
      <c r="C585" s="135">
        <v>33.54</v>
      </c>
      <c r="D585" s="135">
        <v>68.930000000000007</v>
      </c>
      <c r="E585" s="135">
        <v>44.98</v>
      </c>
      <c r="F585" s="139"/>
      <c r="G585" s="135">
        <v>17.63</v>
      </c>
      <c r="H585" s="123"/>
      <c r="I585" s="135">
        <v>11.3</v>
      </c>
      <c r="J585" s="135">
        <v>68.75</v>
      </c>
      <c r="K585" s="135">
        <v>37.5</v>
      </c>
      <c r="L585" s="139"/>
      <c r="M585" s="135">
        <v>20.76</v>
      </c>
      <c r="N585" s="123"/>
    </row>
    <row r="586" spans="1:14" s="1" customFormat="1" x14ac:dyDescent="0.25">
      <c r="A586" s="14"/>
      <c r="B586" s="121">
        <v>2017</v>
      </c>
      <c r="C586" s="135">
        <v>22.75</v>
      </c>
      <c r="D586" s="135">
        <v>54.43</v>
      </c>
      <c r="E586" s="135">
        <v>36.53</v>
      </c>
      <c r="F586" s="135">
        <v>17.899999999999999</v>
      </c>
      <c r="G586" s="135">
        <v>17.38</v>
      </c>
      <c r="H586" s="123"/>
      <c r="I586" s="135">
        <v>12.72</v>
      </c>
      <c r="J586" s="135">
        <v>80.680000000000007</v>
      </c>
      <c r="K586" s="135">
        <v>51.14</v>
      </c>
      <c r="L586" s="135">
        <v>14.77</v>
      </c>
      <c r="M586" s="137">
        <v>10.98</v>
      </c>
      <c r="N586" s="136"/>
    </row>
    <row r="587" spans="1:14" s="1" customFormat="1" x14ac:dyDescent="0.25">
      <c r="A587" s="14"/>
      <c r="B587" s="121">
        <v>2016</v>
      </c>
      <c r="C587" s="135">
        <v>16.649999999999999</v>
      </c>
      <c r="D587" s="135">
        <v>64.05</v>
      </c>
      <c r="E587" s="135">
        <v>44.72</v>
      </c>
      <c r="F587" s="135">
        <v>26.03</v>
      </c>
      <c r="G587" s="135">
        <v>12.51</v>
      </c>
      <c r="H587" s="123"/>
      <c r="I587" s="135">
        <v>11.11</v>
      </c>
      <c r="J587" s="135">
        <v>80.52</v>
      </c>
      <c r="K587" s="135">
        <v>59.74</v>
      </c>
      <c r="L587" s="135">
        <v>16.88</v>
      </c>
      <c r="M587" s="137">
        <v>12.84</v>
      </c>
      <c r="N587" s="136"/>
    </row>
    <row r="588" spans="1:14" s="1" customFormat="1" x14ac:dyDescent="0.25">
      <c r="A588" s="14"/>
      <c r="B588" s="121">
        <v>2015</v>
      </c>
      <c r="C588" s="135">
        <v>13.7</v>
      </c>
      <c r="D588" s="135">
        <v>65.89</v>
      </c>
      <c r="E588" s="135">
        <v>54.97</v>
      </c>
      <c r="F588" s="135">
        <v>33.28</v>
      </c>
      <c r="G588" s="135">
        <v>12.63</v>
      </c>
      <c r="H588" s="123"/>
      <c r="I588" s="135">
        <v>10.44</v>
      </c>
      <c r="J588" s="135">
        <v>68.42</v>
      </c>
      <c r="K588" s="135">
        <v>57.89</v>
      </c>
      <c r="L588" s="135">
        <v>27.63</v>
      </c>
      <c r="M588" s="137">
        <v>15.38</v>
      </c>
      <c r="N588" s="123"/>
    </row>
    <row r="589" spans="1:14" s="1" customFormat="1" x14ac:dyDescent="0.25">
      <c r="A589" s="14"/>
      <c r="B589" s="121">
        <v>2014</v>
      </c>
      <c r="C589" s="135">
        <v>12.63</v>
      </c>
      <c r="D589" s="137">
        <v>68.290000000000006</v>
      </c>
      <c r="E589" s="135">
        <v>53.33</v>
      </c>
      <c r="F589" s="135">
        <v>39.82</v>
      </c>
      <c r="G589" s="135">
        <v>12.81</v>
      </c>
      <c r="H589" s="123"/>
      <c r="I589" s="135">
        <v>12.34</v>
      </c>
      <c r="J589" s="135">
        <v>86.32</v>
      </c>
      <c r="K589" s="135">
        <v>68.42</v>
      </c>
      <c r="L589" s="135">
        <v>49.47</v>
      </c>
      <c r="M589" s="137">
        <v>15.06</v>
      </c>
      <c r="N589" s="123"/>
    </row>
    <row r="590" spans="1:14" s="1" customFormat="1" x14ac:dyDescent="0.25">
      <c r="A590" s="14"/>
      <c r="B590" s="121">
        <v>2013</v>
      </c>
      <c r="C590" s="135">
        <v>14.47</v>
      </c>
      <c r="D590" s="137">
        <v>72.67</v>
      </c>
      <c r="E590" s="135">
        <v>59.76</v>
      </c>
      <c r="F590" s="135">
        <v>43.24</v>
      </c>
      <c r="G590" s="137">
        <v>11.95</v>
      </c>
      <c r="H590" s="123"/>
      <c r="I590" s="135">
        <v>15.12</v>
      </c>
      <c r="J590" s="137">
        <v>78.150000000000006</v>
      </c>
      <c r="K590" s="135">
        <v>61.34</v>
      </c>
      <c r="L590" s="135">
        <v>36.130000000000003</v>
      </c>
      <c r="M590" s="137">
        <v>14.23</v>
      </c>
      <c r="N590" s="123"/>
    </row>
    <row r="591" spans="1:14" s="1" customFormat="1" x14ac:dyDescent="0.25">
      <c r="A591" s="14"/>
      <c r="B591" s="121">
        <v>2012</v>
      </c>
      <c r="C591" s="135">
        <v>9.83</v>
      </c>
      <c r="D591" s="137">
        <v>71.739999999999995</v>
      </c>
      <c r="E591" s="135">
        <v>56.3</v>
      </c>
      <c r="F591" s="135">
        <v>37.61</v>
      </c>
      <c r="G591" s="137">
        <v>15.58</v>
      </c>
      <c r="H591" s="123"/>
      <c r="I591" s="135">
        <v>13.29</v>
      </c>
      <c r="J591" s="137">
        <v>73.64</v>
      </c>
      <c r="K591" s="135">
        <v>54.55</v>
      </c>
      <c r="L591" s="135">
        <v>32.729999999999997</v>
      </c>
      <c r="M591" s="137">
        <v>19.93</v>
      </c>
      <c r="N591" s="123"/>
    </row>
    <row r="592" spans="1:14" s="1" customFormat="1" x14ac:dyDescent="0.25">
      <c r="A592" s="14"/>
      <c r="B592" s="121">
        <v>2011</v>
      </c>
      <c r="C592" s="135">
        <v>10.27</v>
      </c>
      <c r="D592" s="137">
        <v>63.46</v>
      </c>
      <c r="E592" s="135">
        <v>49.81</v>
      </c>
      <c r="F592" s="135">
        <v>30.58</v>
      </c>
      <c r="G592" s="137">
        <v>15.97</v>
      </c>
      <c r="H592" s="123"/>
      <c r="I592" s="135">
        <v>8.59</v>
      </c>
      <c r="J592" s="137">
        <v>79.17</v>
      </c>
      <c r="K592" s="135">
        <v>68.06</v>
      </c>
      <c r="L592" s="135">
        <v>38.89</v>
      </c>
      <c r="M592" s="137">
        <v>13.84</v>
      </c>
      <c r="N592" s="123"/>
    </row>
    <row r="593" spans="1:14" s="1" customFormat="1" x14ac:dyDescent="0.25">
      <c r="A593" s="14"/>
      <c r="B593" s="121">
        <v>2010</v>
      </c>
      <c r="C593" s="135">
        <v>9.7899999999999991</v>
      </c>
      <c r="D593" s="137">
        <v>66</v>
      </c>
      <c r="E593" s="135">
        <v>45.73</v>
      </c>
      <c r="F593" s="135">
        <v>27.63</v>
      </c>
      <c r="G593" s="137">
        <v>12.55</v>
      </c>
      <c r="H593" s="123"/>
      <c r="I593" s="135">
        <v>15.97</v>
      </c>
      <c r="J593" s="137">
        <v>80.14</v>
      </c>
      <c r="K593" s="135">
        <v>65.25</v>
      </c>
      <c r="L593" s="135">
        <v>37.590000000000003</v>
      </c>
      <c r="M593" s="137">
        <v>13.14</v>
      </c>
      <c r="N593" s="123"/>
    </row>
    <row r="594" spans="1:14" s="1" customFormat="1" x14ac:dyDescent="0.25">
      <c r="A594" s="14"/>
      <c r="B594" s="121">
        <v>2009</v>
      </c>
      <c r="C594" s="135">
        <v>10.26</v>
      </c>
      <c r="D594" s="137">
        <v>69.930000000000007</v>
      </c>
      <c r="E594" s="135">
        <v>53.74</v>
      </c>
      <c r="F594" s="137">
        <v>28.29</v>
      </c>
      <c r="G594" s="137">
        <v>15.05</v>
      </c>
      <c r="H594" s="123"/>
      <c r="I594" s="135">
        <v>15.07</v>
      </c>
      <c r="J594" s="137">
        <v>75.209999999999994</v>
      </c>
      <c r="K594" s="135">
        <v>55.37</v>
      </c>
      <c r="L594" s="137">
        <v>23.14</v>
      </c>
      <c r="M594" s="137">
        <v>16.309999999999999</v>
      </c>
      <c r="N594" s="123"/>
    </row>
    <row r="595" spans="1:14" s="1" customFormat="1" x14ac:dyDescent="0.25">
      <c r="A595" s="14"/>
      <c r="B595" s="121">
        <v>2008</v>
      </c>
      <c r="C595" s="135">
        <v>12.96</v>
      </c>
      <c r="D595" s="137">
        <v>71.540000000000006</v>
      </c>
      <c r="E595" s="135">
        <v>47.96</v>
      </c>
      <c r="F595" s="137">
        <v>25.96</v>
      </c>
      <c r="G595" s="137">
        <v>16.12</v>
      </c>
      <c r="H595" s="123"/>
      <c r="I595" s="135">
        <v>15.04</v>
      </c>
      <c r="J595" s="137">
        <v>59.7</v>
      </c>
      <c r="K595" s="135">
        <v>45.52</v>
      </c>
      <c r="L595" s="137">
        <v>28.36</v>
      </c>
      <c r="M595" s="137">
        <v>21.1</v>
      </c>
      <c r="N595" s="123"/>
    </row>
    <row r="596" spans="1:14" s="1" customFormat="1" x14ac:dyDescent="0.25">
      <c r="A596" s="14"/>
      <c r="B596" s="115" t="s">
        <v>78</v>
      </c>
      <c r="C596" s="115"/>
      <c r="D596" s="115"/>
      <c r="E596" s="115"/>
      <c r="F596" s="115"/>
      <c r="G596" s="115"/>
      <c r="H596" s="115"/>
      <c r="I596" s="115"/>
      <c r="J596" s="115"/>
      <c r="K596" s="115"/>
      <c r="L596" s="115"/>
      <c r="M596" s="115"/>
      <c r="N596" s="115"/>
    </row>
    <row r="597" spans="1:14" s="1" customFormat="1" x14ac:dyDescent="0.25">
      <c r="A597" s="14"/>
      <c r="B597" s="118">
        <v>2022</v>
      </c>
      <c r="C597" s="133">
        <v>14.51</v>
      </c>
      <c r="D597" s="138"/>
      <c r="E597" s="138"/>
      <c r="F597" s="138"/>
      <c r="G597" s="133">
        <v>3.68</v>
      </c>
      <c r="H597" s="120" t="s">
        <v>301</v>
      </c>
      <c r="I597" s="133">
        <v>15.56</v>
      </c>
      <c r="J597" s="138"/>
      <c r="K597" s="138"/>
      <c r="L597" s="138"/>
      <c r="M597" s="134" t="s">
        <v>159</v>
      </c>
      <c r="N597" s="120"/>
    </row>
    <row r="598" spans="1:14" s="1" customFormat="1" x14ac:dyDescent="0.25">
      <c r="A598" s="14"/>
      <c r="B598" s="121">
        <v>2021</v>
      </c>
      <c r="C598" s="135">
        <v>8.09</v>
      </c>
      <c r="D598" s="135">
        <v>89.21</v>
      </c>
      <c r="E598" s="139"/>
      <c r="F598" s="139"/>
      <c r="G598" s="135">
        <v>6.12</v>
      </c>
      <c r="H598" s="123" t="s">
        <v>300</v>
      </c>
      <c r="I598" s="135">
        <v>8.7200000000000006</v>
      </c>
      <c r="J598" s="135">
        <v>88.89</v>
      </c>
      <c r="K598" s="139"/>
      <c r="L598" s="139"/>
      <c r="M598" s="135">
        <v>7.64</v>
      </c>
      <c r="N598" s="123" t="s">
        <v>300</v>
      </c>
    </row>
    <row r="599" spans="1:14" s="1" customFormat="1" ht="15.75" x14ac:dyDescent="0.25">
      <c r="A599" s="17"/>
      <c r="B599" s="121">
        <v>2020</v>
      </c>
      <c r="C599" s="135">
        <v>8.73</v>
      </c>
      <c r="D599" s="135">
        <v>86.75</v>
      </c>
      <c r="E599" s="135">
        <v>76.900000000000006</v>
      </c>
      <c r="F599" s="139"/>
      <c r="G599" s="135">
        <v>5.79</v>
      </c>
      <c r="H599" s="123"/>
      <c r="I599" s="135">
        <v>9.5299999999999994</v>
      </c>
      <c r="J599" s="135">
        <v>82.42</v>
      </c>
      <c r="K599" s="135">
        <v>71.58</v>
      </c>
      <c r="L599" s="139"/>
      <c r="M599" s="135">
        <v>8.65</v>
      </c>
      <c r="N599" s="136"/>
    </row>
    <row r="600" spans="1:14" s="1" customFormat="1" x14ac:dyDescent="0.25">
      <c r="A600" s="14"/>
      <c r="B600" s="121">
        <v>2019</v>
      </c>
      <c r="C600" s="135">
        <v>17.8</v>
      </c>
      <c r="D600" s="135">
        <v>92.66</v>
      </c>
      <c r="E600" s="135">
        <v>80.83</v>
      </c>
      <c r="F600" s="139"/>
      <c r="G600" s="135">
        <v>5.18</v>
      </c>
      <c r="H600" s="123"/>
      <c r="I600" s="135">
        <v>17.36</v>
      </c>
      <c r="J600" s="135">
        <v>89.5</v>
      </c>
      <c r="K600" s="135">
        <v>73.44</v>
      </c>
      <c r="L600" s="139"/>
      <c r="M600" s="135">
        <v>7.04</v>
      </c>
      <c r="N600" s="136"/>
    </row>
    <row r="601" spans="1:14" s="1" customFormat="1" x14ac:dyDescent="0.25">
      <c r="A601" s="14"/>
      <c r="B601" s="121">
        <v>2018</v>
      </c>
      <c r="C601" s="135">
        <v>10.42</v>
      </c>
      <c r="D601" s="135">
        <v>93.06</v>
      </c>
      <c r="E601" s="135">
        <v>83.99</v>
      </c>
      <c r="F601" s="139"/>
      <c r="G601" s="135">
        <v>4.6100000000000003</v>
      </c>
      <c r="H601" s="123"/>
      <c r="I601" s="135">
        <v>10.09</v>
      </c>
      <c r="J601" s="135">
        <v>91.14</v>
      </c>
      <c r="K601" s="135">
        <v>79.02</v>
      </c>
      <c r="L601" s="139"/>
      <c r="M601" s="135">
        <v>5.53</v>
      </c>
      <c r="N601" s="123"/>
    </row>
    <row r="602" spans="1:14" s="1" customFormat="1" x14ac:dyDescent="0.25">
      <c r="A602" s="14"/>
      <c r="B602" s="121">
        <v>2017</v>
      </c>
      <c r="C602" s="135">
        <v>6.53</v>
      </c>
      <c r="D602" s="135">
        <v>89.54</v>
      </c>
      <c r="E602" s="135">
        <v>80.319999999999993</v>
      </c>
      <c r="F602" s="135">
        <v>61.07</v>
      </c>
      <c r="G602" s="135">
        <v>4.5</v>
      </c>
      <c r="H602" s="123"/>
      <c r="I602" s="135">
        <v>6.91</v>
      </c>
      <c r="J602" s="135">
        <v>90.45</v>
      </c>
      <c r="K602" s="135">
        <v>79.53</v>
      </c>
      <c r="L602" s="135">
        <v>55.56</v>
      </c>
      <c r="M602" s="137">
        <v>5.31</v>
      </c>
      <c r="N602" s="136"/>
    </row>
    <row r="603" spans="1:14" s="1" customFormat="1" x14ac:dyDescent="0.25">
      <c r="A603" s="14"/>
      <c r="B603" s="121">
        <v>2016</v>
      </c>
      <c r="C603" s="135">
        <v>5.37</v>
      </c>
      <c r="D603" s="135">
        <v>90.54</v>
      </c>
      <c r="E603" s="135">
        <v>80.87</v>
      </c>
      <c r="F603" s="135">
        <v>64.02</v>
      </c>
      <c r="G603" s="135">
        <v>5.09</v>
      </c>
      <c r="H603" s="123"/>
      <c r="I603" s="135">
        <v>6</v>
      </c>
      <c r="J603" s="135">
        <v>91.68</v>
      </c>
      <c r="K603" s="135">
        <v>79.819999999999993</v>
      </c>
      <c r="L603" s="135">
        <v>58.49</v>
      </c>
      <c r="M603" s="137">
        <v>5.53</v>
      </c>
      <c r="N603" s="136"/>
    </row>
    <row r="604" spans="1:14" s="1" customFormat="1" x14ac:dyDescent="0.25">
      <c r="A604" s="14"/>
      <c r="B604" s="121">
        <v>2015</v>
      </c>
      <c r="C604" s="135">
        <v>5.35</v>
      </c>
      <c r="D604" s="135">
        <v>88.39</v>
      </c>
      <c r="E604" s="135">
        <v>77.98</v>
      </c>
      <c r="F604" s="135">
        <v>60.3</v>
      </c>
      <c r="G604" s="135">
        <v>5.97</v>
      </c>
      <c r="H604" s="123"/>
      <c r="I604" s="135">
        <v>6.21</v>
      </c>
      <c r="J604" s="135">
        <v>90.13</v>
      </c>
      <c r="K604" s="135">
        <v>78.180000000000007</v>
      </c>
      <c r="L604" s="135">
        <v>57.13</v>
      </c>
      <c r="M604" s="137">
        <v>6.56</v>
      </c>
      <c r="N604" s="123"/>
    </row>
    <row r="605" spans="1:14" s="1" customFormat="1" x14ac:dyDescent="0.25">
      <c r="A605" s="14"/>
      <c r="B605" s="121">
        <v>2014</v>
      </c>
      <c r="C605" s="135">
        <v>5.22</v>
      </c>
      <c r="D605" s="137">
        <v>88.17</v>
      </c>
      <c r="E605" s="135">
        <v>75.25</v>
      </c>
      <c r="F605" s="135">
        <v>56.08</v>
      </c>
      <c r="G605" s="135">
        <v>6.63</v>
      </c>
      <c r="H605" s="123"/>
      <c r="I605" s="135">
        <v>6.01</v>
      </c>
      <c r="J605" s="135">
        <v>90.35</v>
      </c>
      <c r="K605" s="135">
        <v>77.22</v>
      </c>
      <c r="L605" s="135">
        <v>57.24</v>
      </c>
      <c r="M605" s="137">
        <v>7.1</v>
      </c>
      <c r="N605" s="123"/>
    </row>
    <row r="606" spans="1:14" s="1" customFormat="1" x14ac:dyDescent="0.25">
      <c r="A606" s="14"/>
      <c r="B606" s="121">
        <v>2013</v>
      </c>
      <c r="C606" s="135">
        <v>5.04</v>
      </c>
      <c r="D606" s="137">
        <v>90.19</v>
      </c>
      <c r="E606" s="135">
        <v>75.36</v>
      </c>
      <c r="F606" s="135">
        <v>57.97</v>
      </c>
      <c r="G606" s="137">
        <v>6.88</v>
      </c>
      <c r="H606" s="123"/>
      <c r="I606" s="135">
        <v>5.74</v>
      </c>
      <c r="J606" s="137">
        <v>90.23</v>
      </c>
      <c r="K606" s="135">
        <v>74.14</v>
      </c>
      <c r="L606" s="135">
        <v>57.36</v>
      </c>
      <c r="M606" s="137">
        <v>8.1</v>
      </c>
      <c r="N606" s="123"/>
    </row>
    <row r="607" spans="1:14" s="1" customFormat="1" x14ac:dyDescent="0.25">
      <c r="A607" s="14"/>
      <c r="B607" s="121">
        <v>2012</v>
      </c>
      <c r="C607" s="135">
        <v>4.6100000000000003</v>
      </c>
      <c r="D607" s="137">
        <v>91.42</v>
      </c>
      <c r="E607" s="135">
        <v>76.760000000000005</v>
      </c>
      <c r="F607" s="135">
        <v>58.05</v>
      </c>
      <c r="G607" s="137">
        <v>7.05</v>
      </c>
      <c r="H607" s="123"/>
      <c r="I607" s="135">
        <v>5.14</v>
      </c>
      <c r="J607" s="137">
        <v>88.97</v>
      </c>
      <c r="K607" s="135">
        <v>72.86</v>
      </c>
      <c r="L607" s="135">
        <v>52.42</v>
      </c>
      <c r="M607" s="137">
        <v>8.8800000000000008</v>
      </c>
      <c r="N607" s="123"/>
    </row>
    <row r="608" spans="1:14" s="1" customFormat="1" x14ac:dyDescent="0.25">
      <c r="A608" s="14"/>
      <c r="B608" s="121">
        <v>2011</v>
      </c>
      <c r="C608" s="135">
        <v>4.6500000000000004</v>
      </c>
      <c r="D608" s="137">
        <v>90.91</v>
      </c>
      <c r="E608" s="135">
        <v>76.75</v>
      </c>
      <c r="F608" s="135">
        <v>50.52</v>
      </c>
      <c r="G608" s="137">
        <v>7.01</v>
      </c>
      <c r="H608" s="123"/>
      <c r="I608" s="135">
        <v>5.2</v>
      </c>
      <c r="J608" s="137">
        <v>91.38</v>
      </c>
      <c r="K608" s="135">
        <v>74.849999999999994</v>
      </c>
      <c r="L608" s="135">
        <v>48.17</v>
      </c>
      <c r="M608" s="137">
        <v>8.4700000000000006</v>
      </c>
      <c r="N608" s="123"/>
    </row>
    <row r="609" spans="1:14" s="1" customFormat="1" x14ac:dyDescent="0.25">
      <c r="A609" s="14"/>
      <c r="B609" s="121">
        <v>2010</v>
      </c>
      <c r="C609" s="135">
        <v>3.52</v>
      </c>
      <c r="D609" s="137">
        <v>93.42</v>
      </c>
      <c r="E609" s="135">
        <v>82.21</v>
      </c>
      <c r="F609" s="135">
        <v>59.34</v>
      </c>
      <c r="G609" s="137">
        <v>6.43</v>
      </c>
      <c r="H609" s="123"/>
      <c r="I609" s="135">
        <v>4.5599999999999996</v>
      </c>
      <c r="J609" s="137">
        <v>88.82</v>
      </c>
      <c r="K609" s="135">
        <v>76.709999999999994</v>
      </c>
      <c r="L609" s="135">
        <v>53.82</v>
      </c>
      <c r="M609" s="137">
        <v>7.45</v>
      </c>
      <c r="N609" s="123"/>
    </row>
    <row r="610" spans="1:14" s="1" customFormat="1" x14ac:dyDescent="0.25">
      <c r="A610" s="14"/>
      <c r="B610" s="121">
        <v>2009</v>
      </c>
      <c r="C610" s="135">
        <v>3.59</v>
      </c>
      <c r="D610" s="137">
        <v>91.34</v>
      </c>
      <c r="E610" s="135">
        <v>82.53</v>
      </c>
      <c r="F610" s="137">
        <v>56.82</v>
      </c>
      <c r="G610" s="137">
        <v>6.34</v>
      </c>
      <c r="H610" s="123"/>
      <c r="I610" s="135">
        <v>4.3899999999999997</v>
      </c>
      <c r="J610" s="137">
        <v>90.68</v>
      </c>
      <c r="K610" s="135">
        <v>81.36</v>
      </c>
      <c r="L610" s="137">
        <v>55.66</v>
      </c>
      <c r="M610" s="137">
        <v>7.05</v>
      </c>
      <c r="N610" s="123"/>
    </row>
    <row r="611" spans="1:14" s="1" customFormat="1" x14ac:dyDescent="0.25">
      <c r="A611" s="14"/>
      <c r="B611" s="121">
        <v>2008</v>
      </c>
      <c r="C611" s="135">
        <v>4.72</v>
      </c>
      <c r="D611" s="137">
        <v>91.27</v>
      </c>
      <c r="E611" s="135">
        <v>84.23</v>
      </c>
      <c r="F611" s="137">
        <v>59.83</v>
      </c>
      <c r="G611" s="137">
        <v>5.99</v>
      </c>
      <c r="H611" s="123"/>
      <c r="I611" s="135">
        <v>5.71</v>
      </c>
      <c r="J611" s="137">
        <v>90.2</v>
      </c>
      <c r="K611" s="135">
        <v>80.89</v>
      </c>
      <c r="L611" s="137">
        <v>54.85</v>
      </c>
      <c r="M611" s="137">
        <v>7.31</v>
      </c>
      <c r="N611" s="123"/>
    </row>
    <row r="612" spans="1:14" s="1" customFormat="1" x14ac:dyDescent="0.25">
      <c r="A612" s="14"/>
      <c r="B612" s="157" t="s">
        <v>30</v>
      </c>
      <c r="C612" s="114"/>
      <c r="D612" s="114"/>
      <c r="E612" s="114"/>
      <c r="F612" s="114"/>
      <c r="G612" s="114"/>
      <c r="H612" s="114"/>
      <c r="I612" s="114"/>
      <c r="J612" s="114"/>
      <c r="K612" s="114"/>
      <c r="L612" s="114"/>
      <c r="M612" s="114"/>
      <c r="N612" s="114"/>
    </row>
    <row r="613" spans="1:14" s="1" customFormat="1" x14ac:dyDescent="0.25">
      <c r="A613" s="14"/>
      <c r="B613" s="115" t="s">
        <v>79</v>
      </c>
      <c r="C613" s="115"/>
      <c r="D613" s="115"/>
      <c r="E613" s="115"/>
      <c r="F613" s="115"/>
      <c r="G613" s="115"/>
      <c r="H613" s="115"/>
      <c r="I613" s="115"/>
      <c r="J613" s="115"/>
      <c r="K613" s="115"/>
      <c r="L613" s="115"/>
      <c r="M613" s="115"/>
      <c r="N613" s="115"/>
    </row>
    <row r="614" spans="1:14" s="1" customFormat="1" x14ac:dyDescent="0.25">
      <c r="A614" s="14"/>
      <c r="B614" s="118">
        <v>2022</v>
      </c>
      <c r="C614" s="133">
        <v>22.32</v>
      </c>
      <c r="D614" s="138"/>
      <c r="E614" s="138"/>
      <c r="F614" s="138"/>
      <c r="G614" s="133">
        <v>11.26</v>
      </c>
      <c r="H614" s="120" t="s">
        <v>301</v>
      </c>
      <c r="I614" s="133">
        <v>13</v>
      </c>
      <c r="J614" s="138"/>
      <c r="K614" s="138"/>
      <c r="L614" s="138"/>
      <c r="M614" s="134" t="s">
        <v>159</v>
      </c>
      <c r="N614" s="120"/>
    </row>
    <row r="615" spans="1:14" s="1" customFormat="1" x14ac:dyDescent="0.25">
      <c r="A615" s="14"/>
      <c r="B615" s="121">
        <v>2021</v>
      </c>
      <c r="C615" s="135">
        <v>18.11</v>
      </c>
      <c r="D615" s="135">
        <v>66.98</v>
      </c>
      <c r="E615" s="139"/>
      <c r="F615" s="139"/>
      <c r="G615" s="135">
        <v>12.18</v>
      </c>
      <c r="H615" s="123" t="s">
        <v>300</v>
      </c>
      <c r="I615" s="135">
        <v>8.9700000000000006</v>
      </c>
      <c r="J615" s="135">
        <v>84.07</v>
      </c>
      <c r="K615" s="139"/>
      <c r="L615" s="139"/>
      <c r="M615" s="135">
        <v>7.92</v>
      </c>
      <c r="N615" s="123" t="s">
        <v>300</v>
      </c>
    </row>
    <row r="616" spans="1:14" s="1" customFormat="1" x14ac:dyDescent="0.25">
      <c r="A616" s="14"/>
      <c r="B616" s="115" t="s">
        <v>80</v>
      </c>
      <c r="C616" s="115"/>
      <c r="D616" s="115"/>
      <c r="E616" s="115"/>
      <c r="F616" s="115"/>
      <c r="G616" s="115"/>
      <c r="H616" s="115"/>
      <c r="I616" s="115"/>
      <c r="J616" s="115"/>
      <c r="K616" s="115"/>
      <c r="L616" s="115"/>
      <c r="M616" s="115"/>
      <c r="N616" s="115"/>
    </row>
    <row r="617" spans="1:14" s="1" customFormat="1" x14ac:dyDescent="0.25">
      <c r="A617" s="14"/>
      <c r="B617" s="118">
        <v>2022</v>
      </c>
      <c r="C617" s="133">
        <v>17.48</v>
      </c>
      <c r="D617" s="138"/>
      <c r="E617" s="138"/>
      <c r="F617" s="138"/>
      <c r="G617" s="133">
        <v>10.64</v>
      </c>
      <c r="H617" s="120" t="s">
        <v>301</v>
      </c>
      <c r="I617" s="133">
        <v>8.98</v>
      </c>
      <c r="J617" s="138"/>
      <c r="K617" s="138"/>
      <c r="L617" s="138"/>
      <c r="M617" s="134" t="s">
        <v>159</v>
      </c>
      <c r="N617" s="120"/>
    </row>
    <row r="618" spans="1:14" s="1" customFormat="1" x14ac:dyDescent="0.25">
      <c r="A618" s="14"/>
      <c r="B618" s="121">
        <v>2021</v>
      </c>
      <c r="C618" s="135">
        <v>14.72</v>
      </c>
      <c r="D618" s="135">
        <v>66.87</v>
      </c>
      <c r="E618" s="139"/>
      <c r="F618" s="139"/>
      <c r="G618" s="135">
        <v>9.8699999999999992</v>
      </c>
      <c r="H618" s="123" t="s">
        <v>300</v>
      </c>
      <c r="I618" s="135">
        <v>7.26</v>
      </c>
      <c r="J618" s="135">
        <v>85.19</v>
      </c>
      <c r="K618" s="139"/>
      <c r="L618" s="139"/>
      <c r="M618" s="135">
        <v>6.03</v>
      </c>
      <c r="N618" s="123" t="s">
        <v>300</v>
      </c>
    </row>
    <row r="619" spans="1:14" s="1" customFormat="1" x14ac:dyDescent="0.25">
      <c r="A619" s="14"/>
      <c r="B619" s="115" t="s">
        <v>350</v>
      </c>
      <c r="C619" s="115"/>
      <c r="D619" s="115"/>
      <c r="E619" s="115"/>
      <c r="F619" s="115"/>
      <c r="G619" s="115"/>
      <c r="H619" s="115"/>
      <c r="I619" s="115"/>
      <c r="J619" s="115"/>
      <c r="K619" s="115"/>
      <c r="L619" s="115"/>
      <c r="M619" s="115"/>
      <c r="N619" s="115"/>
    </row>
    <row r="620" spans="1:14" s="1" customFormat="1" x14ac:dyDescent="0.25">
      <c r="A620" s="14"/>
      <c r="B620" s="118">
        <v>2022</v>
      </c>
      <c r="C620" s="133">
        <v>28.82</v>
      </c>
      <c r="D620" s="138"/>
      <c r="E620" s="138"/>
      <c r="F620" s="138"/>
      <c r="G620" s="133">
        <v>10.59</v>
      </c>
      <c r="H620" s="120" t="s">
        <v>301</v>
      </c>
      <c r="I620" s="133">
        <v>20.7</v>
      </c>
      <c r="J620" s="138"/>
      <c r="K620" s="138"/>
      <c r="L620" s="138"/>
      <c r="M620" s="134" t="s">
        <v>159</v>
      </c>
      <c r="N620" s="120"/>
    </row>
    <row r="621" spans="1:14" s="1" customFormat="1" x14ac:dyDescent="0.25">
      <c r="A621" s="14"/>
      <c r="B621" s="121">
        <v>2021</v>
      </c>
      <c r="C621" s="135">
        <v>20.53</v>
      </c>
      <c r="D621" s="135">
        <v>73.3</v>
      </c>
      <c r="E621" s="139"/>
      <c r="F621" s="139"/>
      <c r="G621" s="135">
        <v>12.97</v>
      </c>
      <c r="H621" s="123" t="s">
        <v>300</v>
      </c>
      <c r="I621" s="135">
        <v>9.3800000000000008</v>
      </c>
      <c r="J621" s="135">
        <v>90.97</v>
      </c>
      <c r="K621" s="139"/>
      <c r="L621" s="139"/>
      <c r="M621" s="135">
        <v>9.14</v>
      </c>
      <c r="N621" s="123" t="s">
        <v>300</v>
      </c>
    </row>
    <row r="622" spans="1:14" s="1" customFormat="1" x14ac:dyDescent="0.25">
      <c r="A622" s="14"/>
      <c r="B622" s="115" t="s">
        <v>349</v>
      </c>
      <c r="C622" s="115"/>
      <c r="D622" s="115"/>
      <c r="E622" s="115"/>
      <c r="F622" s="115"/>
      <c r="G622" s="115"/>
      <c r="H622" s="115"/>
      <c r="I622" s="115"/>
      <c r="J622" s="115"/>
      <c r="K622" s="115"/>
      <c r="L622" s="115"/>
      <c r="M622" s="115"/>
      <c r="N622" s="115"/>
    </row>
    <row r="623" spans="1:14" s="1" customFormat="1" x14ac:dyDescent="0.25">
      <c r="A623" s="14"/>
      <c r="B623" s="118">
        <v>2022</v>
      </c>
      <c r="C623" s="133">
        <v>28.82</v>
      </c>
      <c r="D623" s="138"/>
      <c r="E623" s="138"/>
      <c r="F623" s="138"/>
      <c r="G623" s="133">
        <v>10.59</v>
      </c>
      <c r="H623" s="120" t="s">
        <v>301</v>
      </c>
      <c r="I623" s="133">
        <v>20.7</v>
      </c>
      <c r="J623" s="138"/>
      <c r="K623" s="138"/>
      <c r="L623" s="138"/>
      <c r="M623" s="134" t="s">
        <v>159</v>
      </c>
      <c r="N623" s="120"/>
    </row>
    <row r="624" spans="1:14" s="1" customFormat="1" x14ac:dyDescent="0.25">
      <c r="A624" s="14"/>
      <c r="B624" s="121">
        <v>2021</v>
      </c>
      <c r="C624" s="135">
        <v>20.53</v>
      </c>
      <c r="D624" s="135">
        <v>73.3</v>
      </c>
      <c r="E624" s="139"/>
      <c r="F624" s="139"/>
      <c r="G624" s="135">
        <v>12.97</v>
      </c>
      <c r="H624" s="123" t="s">
        <v>300</v>
      </c>
      <c r="I624" s="135">
        <v>9.3800000000000008</v>
      </c>
      <c r="J624" s="135">
        <v>90.97</v>
      </c>
      <c r="K624" s="139"/>
      <c r="L624" s="139"/>
      <c r="M624" s="135">
        <v>9.14</v>
      </c>
      <c r="N624" s="123" t="s">
        <v>300</v>
      </c>
    </row>
    <row r="625" spans="1:14" s="1" customFormat="1" x14ac:dyDescent="0.25">
      <c r="A625" s="14"/>
      <c r="B625" s="115" t="s">
        <v>348</v>
      </c>
      <c r="C625" s="115"/>
      <c r="D625" s="115"/>
      <c r="E625" s="115"/>
      <c r="F625" s="115"/>
      <c r="G625" s="115"/>
      <c r="H625" s="115"/>
      <c r="I625" s="115"/>
      <c r="J625" s="115"/>
      <c r="K625" s="115"/>
      <c r="L625" s="115"/>
      <c r="M625" s="115"/>
      <c r="N625" s="115"/>
    </row>
    <row r="626" spans="1:14" s="1" customFormat="1" x14ac:dyDescent="0.25">
      <c r="A626" s="14"/>
      <c r="B626" s="118">
        <v>2022</v>
      </c>
      <c r="C626" s="133">
        <v>30.75</v>
      </c>
      <c r="D626" s="138"/>
      <c r="E626" s="138"/>
      <c r="F626" s="138"/>
      <c r="G626" s="133">
        <v>11.09</v>
      </c>
      <c r="H626" s="120" t="s">
        <v>301</v>
      </c>
      <c r="I626" s="133">
        <v>17.71</v>
      </c>
      <c r="J626" s="138"/>
      <c r="K626" s="138"/>
      <c r="L626" s="138"/>
      <c r="M626" s="134" t="s">
        <v>159</v>
      </c>
      <c r="N626" s="120"/>
    </row>
    <row r="627" spans="1:14" s="1" customFormat="1" x14ac:dyDescent="0.25">
      <c r="A627" s="14"/>
      <c r="B627" s="121">
        <v>2021</v>
      </c>
      <c r="C627" s="135">
        <v>20.03</v>
      </c>
      <c r="D627" s="135">
        <v>73.95</v>
      </c>
      <c r="E627" s="139"/>
      <c r="F627" s="139"/>
      <c r="G627" s="135">
        <v>12.03</v>
      </c>
      <c r="H627" s="123" t="s">
        <v>300</v>
      </c>
      <c r="I627" s="135">
        <v>7.37</v>
      </c>
      <c r="J627" s="135">
        <v>89.74</v>
      </c>
      <c r="K627" s="139"/>
      <c r="L627" s="139"/>
      <c r="M627" s="135">
        <v>5.86</v>
      </c>
      <c r="N627" s="123" t="s">
        <v>300</v>
      </c>
    </row>
    <row r="628" spans="1:14" s="1" customFormat="1" x14ac:dyDescent="0.25">
      <c r="A628" s="14"/>
      <c r="B628" s="115" t="s">
        <v>81</v>
      </c>
      <c r="C628" s="115"/>
      <c r="D628" s="115"/>
      <c r="E628" s="115"/>
      <c r="F628" s="115"/>
      <c r="G628" s="115"/>
      <c r="H628" s="115"/>
      <c r="I628" s="115"/>
      <c r="J628" s="115"/>
      <c r="K628" s="115"/>
      <c r="L628" s="115"/>
      <c r="M628" s="115"/>
      <c r="N628" s="115"/>
    </row>
    <row r="629" spans="1:14" s="1" customFormat="1" x14ac:dyDescent="0.25">
      <c r="A629" s="14"/>
      <c r="B629" s="118">
        <v>2022</v>
      </c>
      <c r="C629" s="133">
        <v>19.350000000000001</v>
      </c>
      <c r="D629" s="138"/>
      <c r="E629" s="138"/>
      <c r="F629" s="138"/>
      <c r="G629" s="133">
        <v>9.7200000000000006</v>
      </c>
      <c r="H629" s="120" t="s">
        <v>301</v>
      </c>
      <c r="I629" s="133">
        <v>9.3800000000000008</v>
      </c>
      <c r="J629" s="138"/>
      <c r="K629" s="138"/>
      <c r="L629" s="138"/>
      <c r="M629" s="134" t="s">
        <v>159</v>
      </c>
      <c r="N629" s="120"/>
    </row>
    <row r="630" spans="1:14" s="1" customFormat="1" x14ac:dyDescent="0.25">
      <c r="A630" s="14"/>
      <c r="B630" s="121">
        <v>2021</v>
      </c>
      <c r="C630" s="135">
        <v>15.45</v>
      </c>
      <c r="D630" s="135">
        <v>74.84</v>
      </c>
      <c r="E630" s="139"/>
      <c r="F630" s="139"/>
      <c r="G630" s="135">
        <v>9.17</v>
      </c>
      <c r="H630" s="123" t="s">
        <v>300</v>
      </c>
      <c r="I630" s="135">
        <v>5.27</v>
      </c>
      <c r="J630" s="135">
        <v>84.62</v>
      </c>
      <c r="K630" s="139"/>
      <c r="L630" s="139"/>
      <c r="M630" s="135">
        <v>7.3</v>
      </c>
      <c r="N630" s="123" t="s">
        <v>300</v>
      </c>
    </row>
    <row r="631" spans="1:14" s="1" customFormat="1" x14ac:dyDescent="0.25">
      <c r="A631" s="14"/>
      <c r="B631" s="115" t="s">
        <v>82</v>
      </c>
      <c r="C631" s="115"/>
      <c r="D631" s="115"/>
      <c r="E631" s="115"/>
      <c r="F631" s="115"/>
      <c r="G631" s="115"/>
      <c r="H631" s="115"/>
      <c r="I631" s="115"/>
      <c r="J631" s="115"/>
      <c r="K631" s="115"/>
      <c r="L631" s="115"/>
      <c r="M631" s="115"/>
      <c r="N631" s="115"/>
    </row>
    <row r="632" spans="1:14" s="1" customFormat="1" x14ac:dyDescent="0.25">
      <c r="A632" s="14"/>
      <c r="B632" s="118">
        <v>2022</v>
      </c>
      <c r="C632" s="133">
        <v>30.75</v>
      </c>
      <c r="D632" s="138"/>
      <c r="E632" s="138"/>
      <c r="F632" s="138"/>
      <c r="G632" s="133">
        <v>11.09</v>
      </c>
      <c r="H632" s="120" t="s">
        <v>301</v>
      </c>
      <c r="I632" s="133">
        <v>17.71</v>
      </c>
      <c r="J632" s="138"/>
      <c r="K632" s="138"/>
      <c r="L632" s="138"/>
      <c r="M632" s="134" t="s">
        <v>159</v>
      </c>
      <c r="N632" s="120"/>
    </row>
    <row r="633" spans="1:14" s="1" customFormat="1" x14ac:dyDescent="0.25">
      <c r="A633" s="14"/>
      <c r="B633" s="121">
        <v>2021</v>
      </c>
      <c r="C633" s="135">
        <v>20.03</v>
      </c>
      <c r="D633" s="135">
        <v>73.95</v>
      </c>
      <c r="E633" s="139"/>
      <c r="F633" s="139"/>
      <c r="G633" s="135">
        <v>12.03</v>
      </c>
      <c r="H633" s="123" t="s">
        <v>300</v>
      </c>
      <c r="I633" s="135">
        <v>7.37</v>
      </c>
      <c r="J633" s="135">
        <v>89.74</v>
      </c>
      <c r="K633" s="139"/>
      <c r="L633" s="139"/>
      <c r="M633" s="135">
        <v>5.86</v>
      </c>
      <c r="N633" s="123" t="s">
        <v>300</v>
      </c>
    </row>
    <row r="634" spans="1:14" s="1" customFormat="1" x14ac:dyDescent="0.25">
      <c r="A634" s="14"/>
      <c r="B634" s="115" t="s">
        <v>396</v>
      </c>
      <c r="C634" s="115"/>
      <c r="D634" s="115"/>
      <c r="E634" s="115"/>
      <c r="F634" s="115"/>
      <c r="G634" s="115"/>
      <c r="H634" s="115"/>
      <c r="I634" s="115"/>
      <c r="J634" s="115"/>
      <c r="K634" s="115"/>
      <c r="L634" s="115"/>
      <c r="M634" s="115"/>
      <c r="N634" s="115"/>
    </row>
    <row r="635" spans="1:14" s="1" customFormat="1" x14ac:dyDescent="0.25">
      <c r="A635" s="14"/>
      <c r="B635" s="118">
        <v>2022</v>
      </c>
      <c r="C635" s="133">
        <v>9.3800000000000008</v>
      </c>
      <c r="D635" s="138"/>
      <c r="E635" s="138"/>
      <c r="F635" s="138"/>
      <c r="G635" s="133">
        <v>12.56</v>
      </c>
      <c r="H635" s="120" t="s">
        <v>301</v>
      </c>
      <c r="I635" s="133">
        <v>6.08</v>
      </c>
      <c r="J635" s="138"/>
      <c r="K635" s="138"/>
      <c r="L635" s="138"/>
      <c r="M635" s="134" t="s">
        <v>159</v>
      </c>
      <c r="N635" s="120"/>
    </row>
    <row r="636" spans="1:14" s="1" customFormat="1" x14ac:dyDescent="0.25">
      <c r="A636" s="14"/>
      <c r="B636" s="121">
        <v>2021</v>
      </c>
      <c r="C636" s="135">
        <v>7.18</v>
      </c>
      <c r="D636" s="135">
        <v>69.77</v>
      </c>
      <c r="E636" s="139"/>
      <c r="F636" s="139"/>
      <c r="G636" s="135">
        <v>5.68</v>
      </c>
      <c r="H636" s="123" t="s">
        <v>300</v>
      </c>
      <c r="I636" s="135">
        <v>4.0199999999999996</v>
      </c>
      <c r="J636" s="135">
        <v>85.71</v>
      </c>
      <c r="K636" s="139"/>
      <c r="L636" s="139"/>
      <c r="M636" s="135">
        <v>3.45</v>
      </c>
      <c r="N636" s="123" t="s">
        <v>300</v>
      </c>
    </row>
    <row r="637" spans="1:14" s="1" customFormat="1" x14ac:dyDescent="0.25">
      <c r="A637" s="14"/>
      <c r="B637" s="115" t="s">
        <v>414</v>
      </c>
      <c r="C637" s="115"/>
      <c r="D637" s="115"/>
      <c r="E637" s="115"/>
      <c r="F637" s="115"/>
      <c r="G637" s="115"/>
      <c r="H637" s="115"/>
      <c r="I637" s="115"/>
      <c r="J637" s="115"/>
      <c r="K637" s="115"/>
      <c r="L637" s="115"/>
      <c r="M637" s="115"/>
      <c r="N637" s="115"/>
    </row>
    <row r="638" spans="1:14" s="1" customFormat="1" x14ac:dyDescent="0.25">
      <c r="A638" s="14"/>
      <c r="B638" s="118">
        <v>2022</v>
      </c>
      <c r="C638" s="133">
        <v>15.14</v>
      </c>
      <c r="D638" s="138"/>
      <c r="E638" s="138"/>
      <c r="F638" s="138"/>
      <c r="G638" s="133">
        <v>9.25</v>
      </c>
      <c r="H638" s="120" t="s">
        <v>301</v>
      </c>
      <c r="I638" s="133">
        <v>7.79</v>
      </c>
      <c r="J638" s="138"/>
      <c r="K638" s="138"/>
      <c r="L638" s="138"/>
      <c r="M638" s="134" t="s">
        <v>159</v>
      </c>
      <c r="N638" s="120"/>
    </row>
    <row r="639" spans="1:14" s="1" customFormat="1" x14ac:dyDescent="0.25">
      <c r="A639" s="14"/>
      <c r="B639" s="121">
        <v>2021</v>
      </c>
      <c r="C639" s="135">
        <v>15.22</v>
      </c>
      <c r="D639" s="135">
        <v>71.790000000000006</v>
      </c>
      <c r="E639" s="139"/>
      <c r="F639" s="139"/>
      <c r="G639" s="135">
        <v>8.98</v>
      </c>
      <c r="H639" s="123" t="s">
        <v>300</v>
      </c>
      <c r="I639" s="135">
        <v>8.36</v>
      </c>
      <c r="J639" s="135">
        <v>88.89</v>
      </c>
      <c r="K639" s="139"/>
      <c r="L639" s="139"/>
      <c r="M639" s="135">
        <v>6.32</v>
      </c>
      <c r="N639" s="123" t="s">
        <v>300</v>
      </c>
    </row>
    <row r="640" spans="1:14" s="1" customFormat="1" x14ac:dyDescent="0.25">
      <c r="A640" s="14"/>
      <c r="B640" s="157" t="s">
        <v>83</v>
      </c>
      <c r="C640" s="114"/>
      <c r="D640" s="114"/>
      <c r="E640" s="114"/>
      <c r="F640" s="114"/>
      <c r="G640" s="114"/>
      <c r="H640" s="114"/>
      <c r="I640" s="114"/>
      <c r="J640" s="114"/>
      <c r="K640" s="114"/>
      <c r="L640" s="114"/>
      <c r="M640" s="114"/>
      <c r="N640" s="114"/>
    </row>
    <row r="641" spans="1:14" s="1" customFormat="1" x14ac:dyDescent="0.25">
      <c r="A641" s="14"/>
      <c r="B641" s="115" t="s">
        <v>207</v>
      </c>
      <c r="C641" s="115"/>
      <c r="D641" s="115"/>
      <c r="E641" s="115"/>
      <c r="F641" s="115"/>
      <c r="G641" s="115"/>
      <c r="H641" s="115"/>
      <c r="I641" s="115"/>
      <c r="J641" s="115"/>
      <c r="K641" s="115"/>
      <c r="L641" s="115"/>
      <c r="M641" s="115"/>
      <c r="N641" s="115"/>
    </row>
    <row r="642" spans="1:14" s="1" customFormat="1" x14ac:dyDescent="0.25">
      <c r="A642" s="14"/>
      <c r="B642" s="118">
        <v>2022</v>
      </c>
      <c r="C642" s="133">
        <v>13.93</v>
      </c>
      <c r="D642" s="138"/>
      <c r="E642" s="138"/>
      <c r="F642" s="138"/>
      <c r="G642" s="133">
        <v>8.5399999999999991</v>
      </c>
      <c r="H642" s="120" t="s">
        <v>301</v>
      </c>
      <c r="I642" s="133">
        <v>10.050000000000001</v>
      </c>
      <c r="J642" s="138"/>
      <c r="K642" s="138"/>
      <c r="L642" s="138"/>
      <c r="M642" s="134" t="s">
        <v>159</v>
      </c>
      <c r="N642" s="120"/>
    </row>
    <row r="643" spans="1:14" s="1" customFormat="1" x14ac:dyDescent="0.25">
      <c r="A643" s="14"/>
      <c r="B643" s="121">
        <v>2021</v>
      </c>
      <c r="C643" s="135">
        <v>9.94</v>
      </c>
      <c r="D643" s="135">
        <v>83.35</v>
      </c>
      <c r="E643" s="139"/>
      <c r="F643" s="139"/>
      <c r="G643" s="135">
        <v>9.18</v>
      </c>
      <c r="H643" s="123" t="s">
        <v>300</v>
      </c>
      <c r="I643" s="135">
        <v>8.7200000000000006</v>
      </c>
      <c r="J643" s="135">
        <v>87.54</v>
      </c>
      <c r="K643" s="139"/>
      <c r="L643" s="139"/>
      <c r="M643" s="135">
        <v>8.65</v>
      </c>
      <c r="N643" s="123" t="s">
        <v>300</v>
      </c>
    </row>
    <row r="644" spans="1:14" s="1" customFormat="1" ht="15.75" x14ac:dyDescent="0.25">
      <c r="A644" s="17"/>
      <c r="B644" s="121">
        <v>2020</v>
      </c>
      <c r="C644" s="135">
        <v>9.56</v>
      </c>
      <c r="D644" s="135">
        <v>80.040000000000006</v>
      </c>
      <c r="E644" s="135">
        <v>65.56</v>
      </c>
      <c r="F644" s="139"/>
      <c r="G644" s="135">
        <v>11.66</v>
      </c>
      <c r="H644" s="123"/>
      <c r="I644" s="135">
        <v>8.83</v>
      </c>
      <c r="J644" s="135">
        <v>78.33</v>
      </c>
      <c r="K644" s="135">
        <v>66.92</v>
      </c>
      <c r="L644" s="139"/>
      <c r="M644" s="135">
        <v>13.19</v>
      </c>
      <c r="N644" s="136"/>
    </row>
    <row r="645" spans="1:14" s="1" customFormat="1" x14ac:dyDescent="0.25">
      <c r="A645" s="14"/>
      <c r="B645" s="121">
        <v>2019</v>
      </c>
      <c r="C645" s="135">
        <v>14.96</v>
      </c>
      <c r="D645" s="135">
        <v>77.349999999999994</v>
      </c>
      <c r="E645" s="135">
        <v>61.02</v>
      </c>
      <c r="F645" s="139"/>
      <c r="G645" s="135">
        <v>13.23</v>
      </c>
      <c r="H645" s="123"/>
      <c r="I645" s="135">
        <v>12.42</v>
      </c>
      <c r="J645" s="135">
        <v>83.25</v>
      </c>
      <c r="K645" s="135">
        <v>65.48</v>
      </c>
      <c r="L645" s="139"/>
      <c r="M645" s="135">
        <v>11.18</v>
      </c>
      <c r="N645" s="136"/>
    </row>
    <row r="646" spans="1:14" s="1" customFormat="1" x14ac:dyDescent="0.25">
      <c r="A646" s="14"/>
      <c r="B646" s="121">
        <v>2018</v>
      </c>
      <c r="C646" s="135">
        <v>18.12</v>
      </c>
      <c r="D646" s="135">
        <v>82.85</v>
      </c>
      <c r="E646" s="135">
        <v>64.03</v>
      </c>
      <c r="F646" s="139"/>
      <c r="G646" s="135">
        <v>11.53</v>
      </c>
      <c r="H646" s="123"/>
      <c r="I646" s="135">
        <v>12.53</v>
      </c>
      <c r="J646" s="135">
        <v>84.69</v>
      </c>
      <c r="K646" s="135">
        <v>68.44</v>
      </c>
      <c r="L646" s="139"/>
      <c r="M646" s="135">
        <v>10.02</v>
      </c>
      <c r="N646" s="123"/>
    </row>
    <row r="647" spans="1:14" s="1" customFormat="1" x14ac:dyDescent="0.25">
      <c r="A647" s="14"/>
      <c r="B647" s="121">
        <v>2017</v>
      </c>
      <c r="C647" s="135">
        <v>17.88</v>
      </c>
      <c r="D647" s="135">
        <v>80.760000000000005</v>
      </c>
      <c r="E647" s="135">
        <v>65.39</v>
      </c>
      <c r="F647" s="135">
        <v>39.76</v>
      </c>
      <c r="G647" s="135">
        <v>11.77</v>
      </c>
      <c r="H647" s="123"/>
      <c r="I647" s="135">
        <v>12.94</v>
      </c>
      <c r="J647" s="135">
        <v>84.91</v>
      </c>
      <c r="K647" s="135">
        <v>70.23</v>
      </c>
      <c r="L647" s="135">
        <v>43.23</v>
      </c>
      <c r="M647" s="137">
        <v>9.99</v>
      </c>
      <c r="N647" s="136"/>
    </row>
    <row r="648" spans="1:14" s="1" customFormat="1" x14ac:dyDescent="0.25">
      <c r="A648" s="14"/>
      <c r="B648" s="121">
        <v>2016</v>
      </c>
      <c r="C648" s="135">
        <v>17.43</v>
      </c>
      <c r="D648" s="135">
        <v>80.540000000000006</v>
      </c>
      <c r="E648" s="135">
        <v>63.94</v>
      </c>
      <c r="F648" s="135">
        <v>38.06</v>
      </c>
      <c r="G648" s="135">
        <v>11.88</v>
      </c>
      <c r="H648" s="123"/>
      <c r="I648" s="135">
        <v>12.97</v>
      </c>
      <c r="J648" s="135">
        <v>83.98</v>
      </c>
      <c r="K648" s="135">
        <v>69.400000000000006</v>
      </c>
      <c r="L648" s="135">
        <v>43.1</v>
      </c>
      <c r="M648" s="137">
        <v>10.59</v>
      </c>
      <c r="N648" s="136"/>
    </row>
    <row r="649" spans="1:14" s="1" customFormat="1" x14ac:dyDescent="0.25">
      <c r="A649" s="14"/>
      <c r="B649" s="121">
        <v>2015</v>
      </c>
      <c r="C649" s="135">
        <v>19.989999999999998</v>
      </c>
      <c r="D649" s="135">
        <v>80.91</v>
      </c>
      <c r="E649" s="135">
        <v>65.06</v>
      </c>
      <c r="F649" s="135">
        <v>38.880000000000003</v>
      </c>
      <c r="G649" s="135">
        <v>12.33</v>
      </c>
      <c r="H649" s="123"/>
      <c r="I649" s="135">
        <v>13.57</v>
      </c>
      <c r="J649" s="135">
        <v>84.29</v>
      </c>
      <c r="K649" s="135">
        <v>69.44</v>
      </c>
      <c r="L649" s="135">
        <v>43.9</v>
      </c>
      <c r="M649" s="137">
        <v>11.43</v>
      </c>
      <c r="N649" s="123"/>
    </row>
    <row r="650" spans="1:14" s="1" customFormat="1" x14ac:dyDescent="0.25">
      <c r="A650" s="14"/>
      <c r="B650" s="121">
        <v>2014</v>
      </c>
      <c r="C650" s="135">
        <v>15.47</v>
      </c>
      <c r="D650" s="137">
        <v>78.5</v>
      </c>
      <c r="E650" s="135">
        <v>60.66</v>
      </c>
      <c r="F650" s="135">
        <v>37.25</v>
      </c>
      <c r="G650" s="135">
        <v>12.96</v>
      </c>
      <c r="H650" s="123"/>
      <c r="I650" s="135">
        <v>13.16</v>
      </c>
      <c r="J650" s="135">
        <v>83.37</v>
      </c>
      <c r="K650" s="135">
        <v>67.040000000000006</v>
      </c>
      <c r="L650" s="135">
        <v>43.06</v>
      </c>
      <c r="M650" s="137">
        <v>12.13</v>
      </c>
      <c r="N650" s="123"/>
    </row>
    <row r="651" spans="1:14" s="1" customFormat="1" x14ac:dyDescent="0.25">
      <c r="A651" s="14"/>
      <c r="B651" s="121">
        <v>2013</v>
      </c>
      <c r="C651" s="135">
        <v>14.93</v>
      </c>
      <c r="D651" s="137">
        <v>78.52</v>
      </c>
      <c r="E651" s="135">
        <v>60.28</v>
      </c>
      <c r="F651" s="135">
        <v>37.200000000000003</v>
      </c>
      <c r="G651" s="137">
        <v>13.3</v>
      </c>
      <c r="H651" s="123"/>
      <c r="I651" s="135">
        <v>13.86</v>
      </c>
      <c r="J651" s="137">
        <v>84.99</v>
      </c>
      <c r="K651" s="135">
        <v>67.900000000000006</v>
      </c>
      <c r="L651" s="135">
        <v>43.21</v>
      </c>
      <c r="M651" s="137">
        <v>11.64</v>
      </c>
      <c r="N651" s="123"/>
    </row>
    <row r="652" spans="1:14" s="1" customFormat="1" x14ac:dyDescent="0.25">
      <c r="A652" s="14"/>
      <c r="B652" s="121">
        <v>2012</v>
      </c>
      <c r="C652" s="135">
        <v>12.86</v>
      </c>
      <c r="D652" s="137">
        <v>74.73</v>
      </c>
      <c r="E652" s="135">
        <v>56.27</v>
      </c>
      <c r="F652" s="135">
        <v>33.14</v>
      </c>
      <c r="G652" s="137">
        <v>16.260000000000002</v>
      </c>
      <c r="H652" s="123"/>
      <c r="I652" s="135">
        <v>10.37</v>
      </c>
      <c r="J652" s="137">
        <v>80.61</v>
      </c>
      <c r="K652" s="135">
        <v>64.34</v>
      </c>
      <c r="L652" s="135">
        <v>38.65</v>
      </c>
      <c r="M652" s="137">
        <v>14.11</v>
      </c>
      <c r="N652" s="123"/>
    </row>
    <row r="653" spans="1:14" s="1" customFormat="1" x14ac:dyDescent="0.25">
      <c r="A653" s="14"/>
      <c r="B653" s="121">
        <v>2011</v>
      </c>
      <c r="C653" s="135">
        <v>12.44</v>
      </c>
      <c r="D653" s="137">
        <v>74.75</v>
      </c>
      <c r="E653" s="135">
        <v>52.98</v>
      </c>
      <c r="F653" s="135">
        <v>30.82</v>
      </c>
      <c r="G653" s="137">
        <v>14.76</v>
      </c>
      <c r="H653" s="123"/>
      <c r="I653" s="135">
        <v>10.74</v>
      </c>
      <c r="J653" s="137">
        <v>78.91</v>
      </c>
      <c r="K653" s="135">
        <v>58.76</v>
      </c>
      <c r="L653" s="135">
        <v>33.44</v>
      </c>
      <c r="M653" s="137">
        <v>13.12</v>
      </c>
      <c r="N653" s="123"/>
    </row>
    <row r="654" spans="1:14" s="1" customFormat="1" x14ac:dyDescent="0.25">
      <c r="A654" s="14"/>
      <c r="B654" s="121">
        <v>2010</v>
      </c>
      <c r="C654" s="135">
        <v>10.93</v>
      </c>
      <c r="D654" s="137">
        <v>76.34</v>
      </c>
      <c r="E654" s="135">
        <v>54.49</v>
      </c>
      <c r="F654" s="135">
        <v>28.53</v>
      </c>
      <c r="G654" s="137">
        <v>12.87</v>
      </c>
      <c r="H654" s="123"/>
      <c r="I654" s="135">
        <v>11.45</v>
      </c>
      <c r="J654" s="137">
        <v>80.59</v>
      </c>
      <c r="K654" s="135">
        <v>61.11</v>
      </c>
      <c r="L654" s="135">
        <v>33.79</v>
      </c>
      <c r="M654" s="137">
        <v>11.74</v>
      </c>
      <c r="N654" s="123"/>
    </row>
    <row r="655" spans="1:14" s="1" customFormat="1" x14ac:dyDescent="0.25">
      <c r="A655" s="14"/>
      <c r="B655" s="121">
        <v>2009</v>
      </c>
      <c r="C655" s="135">
        <v>11.28</v>
      </c>
      <c r="D655" s="137">
        <v>73.2</v>
      </c>
      <c r="E655" s="135">
        <v>53.51</v>
      </c>
      <c r="F655" s="137">
        <v>26.82</v>
      </c>
      <c r="G655" s="137">
        <v>14.56</v>
      </c>
      <c r="H655" s="123"/>
      <c r="I655" s="135">
        <v>10.92</v>
      </c>
      <c r="J655" s="137">
        <v>79.14</v>
      </c>
      <c r="K655" s="135">
        <v>60.46</v>
      </c>
      <c r="L655" s="137">
        <v>33.01</v>
      </c>
      <c r="M655" s="137">
        <v>11.54</v>
      </c>
      <c r="N655" s="123"/>
    </row>
    <row r="656" spans="1:14" s="1" customFormat="1" x14ac:dyDescent="0.25">
      <c r="A656" s="14"/>
      <c r="B656" s="121">
        <v>2008</v>
      </c>
      <c r="C656" s="135">
        <v>12.74</v>
      </c>
      <c r="D656" s="137">
        <v>77.5</v>
      </c>
      <c r="E656" s="135">
        <v>52.08</v>
      </c>
      <c r="F656" s="137">
        <v>26.9</v>
      </c>
      <c r="G656" s="137">
        <v>13.07</v>
      </c>
      <c r="H656" s="123"/>
      <c r="I656" s="135">
        <v>11.7</v>
      </c>
      <c r="J656" s="137">
        <v>78.3</v>
      </c>
      <c r="K656" s="135">
        <v>61.94</v>
      </c>
      <c r="L656" s="137">
        <v>34.1</v>
      </c>
      <c r="M656" s="137">
        <v>11.31</v>
      </c>
      <c r="N656" s="123"/>
    </row>
    <row r="657" spans="1:14" s="1" customFormat="1" x14ac:dyDescent="0.25">
      <c r="A657" s="14"/>
      <c r="B657" s="157" t="s">
        <v>3</v>
      </c>
      <c r="C657" s="114"/>
      <c r="D657" s="114"/>
      <c r="E657" s="114"/>
      <c r="F657" s="114"/>
      <c r="G657" s="114"/>
      <c r="H657" s="114"/>
      <c r="I657" s="114"/>
      <c r="J657" s="114"/>
      <c r="K657" s="114"/>
      <c r="L657" s="114"/>
      <c r="M657" s="114"/>
      <c r="N657" s="114"/>
    </row>
    <row r="658" spans="1:14" s="1" customFormat="1" x14ac:dyDescent="0.25">
      <c r="A658" s="14"/>
      <c r="B658" s="115" t="s">
        <v>84</v>
      </c>
      <c r="C658" s="115"/>
      <c r="D658" s="115"/>
      <c r="E658" s="115"/>
      <c r="F658" s="115"/>
      <c r="G658" s="115"/>
      <c r="H658" s="115"/>
      <c r="I658" s="115"/>
      <c r="J658" s="115"/>
      <c r="K658" s="115"/>
      <c r="L658" s="115"/>
      <c r="M658" s="115"/>
      <c r="N658" s="115"/>
    </row>
    <row r="659" spans="1:14" s="1" customFormat="1" x14ac:dyDescent="0.25">
      <c r="A659" s="14"/>
      <c r="B659" s="118">
        <v>2022</v>
      </c>
      <c r="C659" s="133">
        <v>17.32</v>
      </c>
      <c r="D659" s="138"/>
      <c r="E659" s="138"/>
      <c r="F659" s="138"/>
      <c r="G659" s="133">
        <v>11.06</v>
      </c>
      <c r="H659" s="120" t="s">
        <v>301</v>
      </c>
      <c r="I659" s="133">
        <v>10.44</v>
      </c>
      <c r="J659" s="138"/>
      <c r="K659" s="138"/>
      <c r="L659" s="138"/>
      <c r="M659" s="134" t="s">
        <v>159</v>
      </c>
      <c r="N659" s="120"/>
    </row>
    <row r="660" spans="1:14" s="1" customFormat="1" x14ac:dyDescent="0.25">
      <c r="A660" s="14"/>
      <c r="B660" s="121">
        <v>2021</v>
      </c>
      <c r="C660" s="135">
        <v>11.32</v>
      </c>
      <c r="D660" s="135">
        <v>79.33</v>
      </c>
      <c r="E660" s="139"/>
      <c r="F660" s="139"/>
      <c r="G660" s="135">
        <v>11.09</v>
      </c>
      <c r="H660" s="123" t="s">
        <v>300</v>
      </c>
      <c r="I660" s="135">
        <v>7.75</v>
      </c>
      <c r="J660" s="135">
        <v>72.069999999999993</v>
      </c>
      <c r="K660" s="139"/>
      <c r="L660" s="139"/>
      <c r="M660" s="135">
        <v>15.08</v>
      </c>
      <c r="N660" s="123" t="s">
        <v>300</v>
      </c>
    </row>
    <row r="661" spans="1:14" s="1" customFormat="1" ht="15.75" x14ac:dyDescent="0.25">
      <c r="A661" s="17"/>
      <c r="B661" s="121">
        <v>2020</v>
      </c>
      <c r="C661" s="135">
        <v>10.57</v>
      </c>
      <c r="D661" s="135">
        <v>75.05</v>
      </c>
      <c r="E661" s="135">
        <v>57.85</v>
      </c>
      <c r="F661" s="139"/>
      <c r="G661" s="135">
        <v>15.32</v>
      </c>
      <c r="H661" s="123"/>
      <c r="I661" s="135">
        <v>9.9</v>
      </c>
      <c r="J661" s="135">
        <v>46.09</v>
      </c>
      <c r="K661" s="135">
        <v>35.04</v>
      </c>
      <c r="L661" s="139"/>
      <c r="M661" s="135">
        <v>33.450000000000003</v>
      </c>
      <c r="N661" s="136"/>
    </row>
    <row r="662" spans="1:14" s="1" customFormat="1" x14ac:dyDescent="0.25">
      <c r="A662" s="14"/>
      <c r="B662" s="121">
        <v>2019</v>
      </c>
      <c r="C662" s="135">
        <v>16.77</v>
      </c>
      <c r="D662" s="135">
        <v>72.2</v>
      </c>
      <c r="E662" s="135">
        <v>53.46</v>
      </c>
      <c r="F662" s="139"/>
      <c r="G662" s="135">
        <v>16.82</v>
      </c>
      <c r="H662" s="123"/>
      <c r="I662" s="135">
        <v>12.78</v>
      </c>
      <c r="J662" s="135">
        <v>68.91</v>
      </c>
      <c r="K662" s="135">
        <v>36.18</v>
      </c>
      <c r="L662" s="139"/>
      <c r="M662" s="135">
        <v>19.86</v>
      </c>
      <c r="N662" s="136"/>
    </row>
    <row r="663" spans="1:14" s="1" customFormat="1" x14ac:dyDescent="0.25">
      <c r="A663" s="14"/>
      <c r="B663" s="121">
        <v>2018</v>
      </c>
      <c r="C663" s="135">
        <v>21.49</v>
      </c>
      <c r="D663" s="135">
        <v>80.16</v>
      </c>
      <c r="E663" s="135">
        <v>58.76</v>
      </c>
      <c r="F663" s="139"/>
      <c r="G663" s="135">
        <v>14.32</v>
      </c>
      <c r="H663" s="123"/>
      <c r="I663" s="135">
        <v>14.05</v>
      </c>
      <c r="J663" s="135">
        <v>71.83</v>
      </c>
      <c r="K663" s="135">
        <v>50.1</v>
      </c>
      <c r="L663" s="139"/>
      <c r="M663" s="135">
        <v>17.57</v>
      </c>
      <c r="N663" s="123"/>
    </row>
    <row r="664" spans="1:14" s="1" customFormat="1" x14ac:dyDescent="0.25">
      <c r="A664" s="14"/>
      <c r="B664" s="121">
        <v>2017</v>
      </c>
      <c r="C664" s="135">
        <v>21.08</v>
      </c>
      <c r="D664" s="135">
        <v>76.930000000000007</v>
      </c>
      <c r="E664" s="135">
        <v>59.8</v>
      </c>
      <c r="F664" s="135">
        <v>32.53</v>
      </c>
      <c r="G664" s="135">
        <v>14.69</v>
      </c>
      <c r="H664" s="123"/>
      <c r="I664" s="135">
        <v>14.41</v>
      </c>
      <c r="J664" s="135">
        <v>73.7</v>
      </c>
      <c r="K664" s="135">
        <v>54.28</v>
      </c>
      <c r="L664" s="135">
        <v>21.16</v>
      </c>
      <c r="M664" s="137">
        <v>15.61</v>
      </c>
      <c r="N664" s="136"/>
    </row>
    <row r="665" spans="1:14" s="1" customFormat="1" x14ac:dyDescent="0.25">
      <c r="A665" s="14"/>
      <c r="B665" s="121">
        <v>2016</v>
      </c>
      <c r="C665" s="135">
        <v>20.98</v>
      </c>
      <c r="D665" s="135">
        <v>77.319999999999993</v>
      </c>
      <c r="E665" s="135">
        <v>59.18</v>
      </c>
      <c r="F665" s="135">
        <v>31.37</v>
      </c>
      <c r="G665" s="135">
        <v>14.27</v>
      </c>
      <c r="H665" s="123"/>
      <c r="I665" s="135">
        <v>15.22</v>
      </c>
      <c r="J665" s="135">
        <v>72.95</v>
      </c>
      <c r="K665" s="135">
        <v>56.63</v>
      </c>
      <c r="L665" s="135">
        <v>21.48</v>
      </c>
      <c r="M665" s="137">
        <v>15.73</v>
      </c>
      <c r="N665" s="136"/>
    </row>
    <row r="666" spans="1:14" s="1" customFormat="1" x14ac:dyDescent="0.25">
      <c r="A666" s="14"/>
      <c r="B666" s="121">
        <v>2015</v>
      </c>
      <c r="C666" s="135">
        <v>24.99</v>
      </c>
      <c r="D666" s="135">
        <v>78.3</v>
      </c>
      <c r="E666" s="135">
        <v>61.75</v>
      </c>
      <c r="F666" s="135">
        <v>33.81</v>
      </c>
      <c r="G666" s="135">
        <v>14.64</v>
      </c>
      <c r="H666" s="123"/>
      <c r="I666" s="135">
        <v>14.79</v>
      </c>
      <c r="J666" s="135">
        <v>72.09</v>
      </c>
      <c r="K666" s="135">
        <v>57.58</v>
      </c>
      <c r="L666" s="135">
        <v>27.25</v>
      </c>
      <c r="M666" s="137">
        <v>16.64</v>
      </c>
      <c r="N666" s="123"/>
    </row>
    <row r="667" spans="1:14" s="1" customFormat="1" x14ac:dyDescent="0.25">
      <c r="A667" s="14"/>
      <c r="B667" s="121">
        <v>2014</v>
      </c>
      <c r="C667" s="135">
        <v>18.32</v>
      </c>
      <c r="D667" s="137">
        <v>74.19</v>
      </c>
      <c r="E667" s="135">
        <v>54.32</v>
      </c>
      <c r="F667" s="135">
        <v>30.25</v>
      </c>
      <c r="G667" s="135">
        <v>15.78</v>
      </c>
      <c r="H667" s="123"/>
      <c r="I667" s="135">
        <v>15.2</v>
      </c>
      <c r="J667" s="135">
        <v>72.89</v>
      </c>
      <c r="K667" s="135">
        <v>54.28</v>
      </c>
      <c r="L667" s="135">
        <v>27.4</v>
      </c>
      <c r="M667" s="137">
        <v>17.98</v>
      </c>
      <c r="N667" s="123"/>
    </row>
    <row r="668" spans="1:14" s="1" customFormat="1" x14ac:dyDescent="0.25">
      <c r="A668" s="14"/>
      <c r="B668" s="121">
        <v>2013</v>
      </c>
      <c r="C668" s="135">
        <v>17.690000000000001</v>
      </c>
      <c r="D668" s="137">
        <v>73.63</v>
      </c>
      <c r="E668" s="135">
        <v>53.28</v>
      </c>
      <c r="F668" s="135">
        <v>30.67</v>
      </c>
      <c r="G668" s="137">
        <v>16.36</v>
      </c>
      <c r="H668" s="123"/>
      <c r="I668" s="135">
        <v>19.27</v>
      </c>
      <c r="J668" s="137">
        <v>77.849999999999994</v>
      </c>
      <c r="K668" s="135">
        <v>58.69</v>
      </c>
      <c r="L668" s="135">
        <v>33.54</v>
      </c>
      <c r="M668" s="137">
        <v>15.92</v>
      </c>
      <c r="N668" s="123"/>
    </row>
    <row r="669" spans="1:14" s="1" customFormat="1" x14ac:dyDescent="0.25">
      <c r="A669" s="14"/>
      <c r="B669" s="121">
        <v>2012</v>
      </c>
      <c r="C669" s="135">
        <v>15.38</v>
      </c>
      <c r="D669" s="137">
        <v>70.040000000000006</v>
      </c>
      <c r="E669" s="135">
        <v>49.63</v>
      </c>
      <c r="F669" s="135">
        <v>27.43</v>
      </c>
      <c r="G669" s="137">
        <v>20.36</v>
      </c>
      <c r="H669" s="123"/>
      <c r="I669" s="135">
        <v>13.1</v>
      </c>
      <c r="J669" s="137">
        <v>69.97</v>
      </c>
      <c r="K669" s="135">
        <v>52.53</v>
      </c>
      <c r="L669" s="135">
        <v>27.17</v>
      </c>
      <c r="M669" s="137">
        <v>20.37</v>
      </c>
      <c r="N669" s="123"/>
    </row>
    <row r="670" spans="1:14" s="1" customFormat="1" x14ac:dyDescent="0.25">
      <c r="A670" s="14"/>
      <c r="B670" s="121">
        <v>2011</v>
      </c>
      <c r="C670" s="135">
        <v>14.3</v>
      </c>
      <c r="D670" s="137">
        <v>69.989999999999995</v>
      </c>
      <c r="E670" s="135">
        <v>46.36</v>
      </c>
      <c r="F670" s="135">
        <v>25.23</v>
      </c>
      <c r="G670" s="137">
        <v>17.86</v>
      </c>
      <c r="H670" s="123"/>
      <c r="I670" s="135">
        <v>13.17</v>
      </c>
      <c r="J670" s="137">
        <v>69.55</v>
      </c>
      <c r="K670" s="135">
        <v>48.81</v>
      </c>
      <c r="L670" s="135">
        <v>23.12</v>
      </c>
      <c r="M670" s="137">
        <v>17.54</v>
      </c>
      <c r="N670" s="123"/>
    </row>
    <row r="671" spans="1:14" s="1" customFormat="1" x14ac:dyDescent="0.25">
      <c r="A671" s="14"/>
      <c r="B671" s="121">
        <v>2010</v>
      </c>
      <c r="C671" s="135">
        <v>12.67</v>
      </c>
      <c r="D671" s="137">
        <v>71.5</v>
      </c>
      <c r="E671" s="135">
        <v>47.88</v>
      </c>
      <c r="F671" s="135">
        <v>22.58</v>
      </c>
      <c r="G671" s="137">
        <v>15.36</v>
      </c>
      <c r="H671" s="123"/>
      <c r="I671" s="135">
        <v>17.350000000000001</v>
      </c>
      <c r="J671" s="137">
        <v>75.25</v>
      </c>
      <c r="K671" s="135">
        <v>55.59</v>
      </c>
      <c r="L671" s="135">
        <v>28.25</v>
      </c>
      <c r="M671" s="137">
        <v>14.99</v>
      </c>
      <c r="N671" s="123"/>
    </row>
    <row r="672" spans="1:14" s="1" customFormat="1" x14ac:dyDescent="0.25">
      <c r="A672" s="14"/>
      <c r="B672" s="121">
        <v>2009</v>
      </c>
      <c r="C672" s="135">
        <v>12.86</v>
      </c>
      <c r="D672" s="137">
        <v>68.08</v>
      </c>
      <c r="E672" s="135">
        <v>46.72</v>
      </c>
      <c r="F672" s="137">
        <v>20.309999999999999</v>
      </c>
      <c r="G672" s="137">
        <v>17.98</v>
      </c>
      <c r="H672" s="123"/>
      <c r="I672" s="135">
        <v>15.4</v>
      </c>
      <c r="J672" s="137">
        <v>70.709999999999994</v>
      </c>
      <c r="K672" s="135">
        <v>50.48</v>
      </c>
      <c r="L672" s="137">
        <v>24.26</v>
      </c>
      <c r="M672" s="137">
        <v>17.63</v>
      </c>
      <c r="N672" s="123"/>
    </row>
    <row r="673" spans="1:14" s="1" customFormat="1" x14ac:dyDescent="0.25">
      <c r="A673" s="14"/>
      <c r="B673" s="121">
        <v>2008</v>
      </c>
      <c r="C673" s="135">
        <v>14.74</v>
      </c>
      <c r="D673" s="137">
        <v>73.58</v>
      </c>
      <c r="E673" s="135">
        <v>44.4</v>
      </c>
      <c r="F673" s="137">
        <v>20.12</v>
      </c>
      <c r="G673" s="137">
        <v>15.82</v>
      </c>
      <c r="H673" s="123"/>
      <c r="I673" s="135">
        <v>15.8</v>
      </c>
      <c r="J673" s="137">
        <v>65.900000000000006</v>
      </c>
      <c r="K673" s="135">
        <v>48.44</v>
      </c>
      <c r="L673" s="137">
        <v>23.69</v>
      </c>
      <c r="M673" s="137">
        <v>16.2</v>
      </c>
      <c r="N673" s="123"/>
    </row>
    <row r="674" spans="1:14" s="1" customFormat="1" x14ac:dyDescent="0.25">
      <c r="A674" s="14"/>
      <c r="B674" s="115" t="s">
        <v>85</v>
      </c>
      <c r="C674" s="115"/>
      <c r="D674" s="115"/>
      <c r="E674" s="115"/>
      <c r="F674" s="115"/>
      <c r="G674" s="115"/>
      <c r="H674" s="115"/>
      <c r="I674" s="115"/>
      <c r="J674" s="115"/>
      <c r="K674" s="115"/>
      <c r="L674" s="115"/>
      <c r="M674" s="115"/>
      <c r="N674" s="115"/>
    </row>
    <row r="675" spans="1:14" s="1" customFormat="1" x14ac:dyDescent="0.25">
      <c r="A675" s="14"/>
      <c r="B675" s="118">
        <v>2022</v>
      </c>
      <c r="C675" s="133">
        <v>9</v>
      </c>
      <c r="D675" s="138"/>
      <c r="E675" s="138"/>
      <c r="F675" s="138"/>
      <c r="G675" s="133">
        <v>4.8899999999999997</v>
      </c>
      <c r="H675" s="120" t="s">
        <v>301</v>
      </c>
      <c r="I675" s="133">
        <v>9.99</v>
      </c>
      <c r="J675" s="138"/>
      <c r="K675" s="138"/>
      <c r="L675" s="138"/>
      <c r="M675" s="134" t="s">
        <v>159</v>
      </c>
      <c r="N675" s="120"/>
    </row>
    <row r="676" spans="1:14" s="1" customFormat="1" x14ac:dyDescent="0.25">
      <c r="A676" s="14"/>
      <c r="B676" s="121">
        <v>2021</v>
      </c>
      <c r="C676" s="135">
        <v>8.0399999999999991</v>
      </c>
      <c r="D676" s="135">
        <v>91.15</v>
      </c>
      <c r="E676" s="139"/>
      <c r="F676" s="139"/>
      <c r="G676" s="135">
        <v>6.54</v>
      </c>
      <c r="H676" s="123" t="s">
        <v>300</v>
      </c>
      <c r="I676" s="135">
        <v>8.8800000000000008</v>
      </c>
      <c r="J676" s="135">
        <v>89.86</v>
      </c>
      <c r="K676" s="139"/>
      <c r="L676" s="139"/>
      <c r="M676" s="135">
        <v>7.54</v>
      </c>
      <c r="N676" s="123" t="s">
        <v>300</v>
      </c>
    </row>
    <row r="677" spans="1:14" s="1" customFormat="1" ht="15.75" x14ac:dyDescent="0.25">
      <c r="A677" s="17"/>
      <c r="B677" s="121">
        <v>2020</v>
      </c>
      <c r="C677" s="135">
        <v>8.08</v>
      </c>
      <c r="D677" s="135">
        <v>89.65</v>
      </c>
      <c r="E677" s="135">
        <v>80.37</v>
      </c>
      <c r="F677" s="139"/>
      <c r="G677" s="135">
        <v>6.28</v>
      </c>
      <c r="H677" s="123"/>
      <c r="I677" s="135">
        <v>8.56</v>
      </c>
      <c r="J677" s="135">
        <v>87.67</v>
      </c>
      <c r="K677" s="135">
        <v>76.16</v>
      </c>
      <c r="L677" s="139"/>
      <c r="M677" s="135">
        <v>8.1199999999999992</v>
      </c>
      <c r="N677" s="136"/>
    </row>
    <row r="678" spans="1:14" s="1" customFormat="1" x14ac:dyDescent="0.25">
      <c r="A678" s="14"/>
      <c r="B678" s="121">
        <v>2019</v>
      </c>
      <c r="C678" s="135">
        <v>11.87</v>
      </c>
      <c r="D678" s="135">
        <v>89.82</v>
      </c>
      <c r="E678" s="135">
        <v>79.319999999999993</v>
      </c>
      <c r="F678" s="139"/>
      <c r="G678" s="135">
        <v>7.08</v>
      </c>
      <c r="H678" s="123"/>
      <c r="I678" s="135">
        <v>12.31</v>
      </c>
      <c r="J678" s="135">
        <v>87.51</v>
      </c>
      <c r="K678" s="135">
        <v>74.19</v>
      </c>
      <c r="L678" s="139"/>
      <c r="M678" s="135">
        <v>8.6999999999999993</v>
      </c>
      <c r="N678" s="136"/>
    </row>
    <row r="679" spans="1:14" s="1" customFormat="1" x14ac:dyDescent="0.25">
      <c r="A679" s="14"/>
      <c r="B679" s="121">
        <v>2018</v>
      </c>
      <c r="C679" s="135">
        <v>12.19</v>
      </c>
      <c r="D679" s="135">
        <v>91.2</v>
      </c>
      <c r="E679" s="135">
        <v>80.459999999999994</v>
      </c>
      <c r="F679" s="139"/>
      <c r="G679" s="135">
        <v>6.61</v>
      </c>
      <c r="H679" s="123"/>
      <c r="I679" s="135">
        <v>12.04</v>
      </c>
      <c r="J679" s="135">
        <v>89.52</v>
      </c>
      <c r="K679" s="135">
        <v>75.319999999999993</v>
      </c>
      <c r="L679" s="139"/>
      <c r="M679" s="135">
        <v>7.59</v>
      </c>
      <c r="N679" s="123"/>
    </row>
    <row r="680" spans="1:14" s="1" customFormat="1" x14ac:dyDescent="0.25">
      <c r="A680" s="14"/>
      <c r="B680" s="121">
        <v>2017</v>
      </c>
      <c r="C680" s="135">
        <v>12.37</v>
      </c>
      <c r="D680" s="135">
        <v>91.96</v>
      </c>
      <c r="E680" s="135">
        <v>81.72</v>
      </c>
      <c r="F680" s="135">
        <v>60.9</v>
      </c>
      <c r="G680" s="135">
        <v>6.77</v>
      </c>
      <c r="H680" s="123"/>
      <c r="I680" s="135">
        <v>12.44</v>
      </c>
      <c r="J680" s="135">
        <v>89.33</v>
      </c>
      <c r="K680" s="135">
        <v>76.53</v>
      </c>
      <c r="L680" s="135">
        <v>51.94</v>
      </c>
      <c r="M680" s="137">
        <v>8.07</v>
      </c>
      <c r="N680" s="136"/>
    </row>
    <row r="681" spans="1:14" s="1" customFormat="1" x14ac:dyDescent="0.25">
      <c r="A681" s="14"/>
      <c r="B681" s="121">
        <v>2016</v>
      </c>
      <c r="C681" s="135">
        <v>11.52</v>
      </c>
      <c r="D681" s="135">
        <v>90.31</v>
      </c>
      <c r="E681" s="135">
        <v>78.38</v>
      </c>
      <c r="F681" s="135">
        <v>58.33</v>
      </c>
      <c r="G681" s="135">
        <v>7.9</v>
      </c>
      <c r="H681" s="123"/>
      <c r="I681" s="135">
        <v>12.15</v>
      </c>
      <c r="J681" s="135">
        <v>88.98</v>
      </c>
      <c r="K681" s="135">
        <v>75.180000000000007</v>
      </c>
      <c r="L681" s="135">
        <v>52.89</v>
      </c>
      <c r="M681" s="137">
        <v>8.73</v>
      </c>
      <c r="N681" s="136"/>
    </row>
    <row r="682" spans="1:14" s="1" customFormat="1" x14ac:dyDescent="0.25">
      <c r="A682" s="14"/>
      <c r="B682" s="121">
        <v>2015</v>
      </c>
      <c r="C682" s="135">
        <v>12.02</v>
      </c>
      <c r="D682" s="135">
        <v>89.6</v>
      </c>
      <c r="E682" s="135">
        <v>76.069999999999993</v>
      </c>
      <c r="F682" s="135">
        <v>55.72</v>
      </c>
      <c r="G682" s="135">
        <v>8.65</v>
      </c>
      <c r="H682" s="123"/>
      <c r="I682" s="135">
        <v>13.11</v>
      </c>
      <c r="J682" s="135">
        <v>89.51</v>
      </c>
      <c r="K682" s="135">
        <v>74.510000000000005</v>
      </c>
      <c r="L682" s="135">
        <v>51.03</v>
      </c>
      <c r="M682" s="137">
        <v>9.4600000000000009</v>
      </c>
      <c r="N682" s="123"/>
    </row>
    <row r="683" spans="1:14" s="1" customFormat="1" x14ac:dyDescent="0.25">
      <c r="A683" s="14"/>
      <c r="B683" s="121">
        <v>2014</v>
      </c>
      <c r="C683" s="135">
        <v>11.28</v>
      </c>
      <c r="D683" s="137">
        <v>88.83</v>
      </c>
      <c r="E683" s="135">
        <v>75.83</v>
      </c>
      <c r="F683" s="135">
        <v>54</v>
      </c>
      <c r="G683" s="135">
        <v>8.81</v>
      </c>
      <c r="H683" s="123"/>
      <c r="I683" s="135">
        <v>12.33</v>
      </c>
      <c r="J683" s="135">
        <v>88.64</v>
      </c>
      <c r="K683" s="135">
        <v>73.459999999999994</v>
      </c>
      <c r="L683" s="135">
        <v>50.95</v>
      </c>
      <c r="M683" s="137">
        <v>9.74</v>
      </c>
      <c r="N683" s="123"/>
    </row>
    <row r="684" spans="1:14" s="1" customFormat="1" x14ac:dyDescent="0.25">
      <c r="A684" s="14"/>
      <c r="B684" s="121">
        <v>2013</v>
      </c>
      <c r="C684" s="135">
        <v>10.76</v>
      </c>
      <c r="D684" s="137">
        <v>90.62</v>
      </c>
      <c r="E684" s="135">
        <v>77.61</v>
      </c>
      <c r="F684" s="135">
        <v>53.4</v>
      </c>
      <c r="G684" s="137">
        <v>8.6999999999999993</v>
      </c>
      <c r="H684" s="123"/>
      <c r="I684" s="135">
        <v>11.55</v>
      </c>
      <c r="J684" s="137">
        <v>90.07</v>
      </c>
      <c r="K684" s="135">
        <v>74.45</v>
      </c>
      <c r="L684" s="135">
        <v>50.08</v>
      </c>
      <c r="M684" s="137">
        <v>9.82</v>
      </c>
      <c r="N684" s="123"/>
    </row>
    <row r="685" spans="1:14" s="1" customFormat="1" x14ac:dyDescent="0.25">
      <c r="A685" s="14"/>
      <c r="B685" s="121">
        <v>2012</v>
      </c>
      <c r="C685" s="135">
        <v>8.89</v>
      </c>
      <c r="D685" s="137">
        <v>87.5</v>
      </c>
      <c r="E685" s="135">
        <v>74.34</v>
      </c>
      <c r="F685" s="135">
        <v>48.69</v>
      </c>
      <c r="G685" s="137">
        <v>9.8000000000000007</v>
      </c>
      <c r="H685" s="123"/>
      <c r="I685" s="135">
        <v>9.19</v>
      </c>
      <c r="J685" s="137">
        <v>87.16</v>
      </c>
      <c r="K685" s="135">
        <v>71.599999999999994</v>
      </c>
      <c r="L685" s="135">
        <v>45.71</v>
      </c>
      <c r="M685" s="137">
        <v>11.41</v>
      </c>
      <c r="N685" s="123"/>
    </row>
    <row r="686" spans="1:14" s="1" customFormat="1" x14ac:dyDescent="0.25">
      <c r="A686" s="14"/>
      <c r="B686" s="121">
        <v>2011</v>
      </c>
      <c r="C686" s="135">
        <v>9.43</v>
      </c>
      <c r="D686" s="137">
        <v>86.41</v>
      </c>
      <c r="E686" s="135">
        <v>69.16</v>
      </c>
      <c r="F686" s="135">
        <v>44.49</v>
      </c>
      <c r="G686" s="137">
        <v>9.77</v>
      </c>
      <c r="H686" s="123"/>
      <c r="I686" s="135">
        <v>9.66</v>
      </c>
      <c r="J686" s="137">
        <v>84.6</v>
      </c>
      <c r="K686" s="135">
        <v>64.81</v>
      </c>
      <c r="L686" s="135">
        <v>39.72</v>
      </c>
      <c r="M686" s="137">
        <v>11.15</v>
      </c>
      <c r="N686" s="123"/>
    </row>
    <row r="687" spans="1:14" s="1" customFormat="1" x14ac:dyDescent="0.25">
      <c r="A687" s="14"/>
      <c r="B687" s="121">
        <v>2010</v>
      </c>
      <c r="C687" s="135">
        <v>8.08</v>
      </c>
      <c r="D687" s="137">
        <v>88.77</v>
      </c>
      <c r="E687" s="135">
        <v>71.42</v>
      </c>
      <c r="F687" s="135">
        <v>43.8</v>
      </c>
      <c r="G687" s="137">
        <v>8.81</v>
      </c>
      <c r="H687" s="123"/>
      <c r="I687" s="135">
        <v>8.7799999999999994</v>
      </c>
      <c r="J687" s="137">
        <v>85.35</v>
      </c>
      <c r="K687" s="135">
        <v>66.040000000000006</v>
      </c>
      <c r="L687" s="135">
        <v>38.74</v>
      </c>
      <c r="M687" s="137">
        <v>10.27</v>
      </c>
      <c r="N687" s="123"/>
    </row>
    <row r="688" spans="1:14" s="1" customFormat="1" x14ac:dyDescent="0.25">
      <c r="A688" s="14"/>
      <c r="B688" s="121">
        <v>2009</v>
      </c>
      <c r="C688" s="135">
        <v>8.56</v>
      </c>
      <c r="D688" s="137">
        <v>86.49</v>
      </c>
      <c r="E688" s="135">
        <v>71.14</v>
      </c>
      <c r="F688" s="137">
        <v>43.71</v>
      </c>
      <c r="G688" s="137">
        <v>8.64</v>
      </c>
      <c r="H688" s="123"/>
      <c r="I688" s="135">
        <v>8.9700000000000006</v>
      </c>
      <c r="J688" s="137">
        <v>85.45</v>
      </c>
      <c r="K688" s="135">
        <v>67.930000000000007</v>
      </c>
      <c r="L688" s="137">
        <v>39.56</v>
      </c>
      <c r="M688" s="137">
        <v>8.8800000000000008</v>
      </c>
      <c r="N688" s="123"/>
    </row>
    <row r="689" spans="1:14" s="1" customFormat="1" x14ac:dyDescent="0.25">
      <c r="A689" s="14"/>
      <c r="B689" s="121">
        <v>2008</v>
      </c>
      <c r="C689" s="135">
        <v>9.1199999999999992</v>
      </c>
      <c r="D689" s="137">
        <v>88.89</v>
      </c>
      <c r="E689" s="135">
        <v>74.41</v>
      </c>
      <c r="F689" s="137">
        <v>46.6</v>
      </c>
      <c r="G689" s="137">
        <v>8.1199999999999992</v>
      </c>
      <c r="H689" s="123"/>
      <c r="I689" s="135">
        <v>9.86</v>
      </c>
      <c r="J689" s="137">
        <v>87.16</v>
      </c>
      <c r="K689" s="135">
        <v>71.59</v>
      </c>
      <c r="L689" s="137">
        <v>41.53</v>
      </c>
      <c r="M689" s="137">
        <v>9.1300000000000008</v>
      </c>
      <c r="N689" s="123"/>
    </row>
    <row r="690" spans="1:14" s="1" customFormat="1" x14ac:dyDescent="0.25">
      <c r="A690" s="14"/>
      <c r="B690" s="157" t="s">
        <v>30</v>
      </c>
      <c r="C690" s="114"/>
      <c r="D690" s="114"/>
      <c r="E690" s="114"/>
      <c r="F690" s="114"/>
      <c r="G690" s="114"/>
      <c r="H690" s="114"/>
      <c r="I690" s="114"/>
      <c r="J690" s="114"/>
      <c r="K690" s="114"/>
      <c r="L690" s="114"/>
      <c r="M690" s="114"/>
      <c r="N690" s="114"/>
    </row>
    <row r="691" spans="1:14" s="1" customFormat="1" x14ac:dyDescent="0.25">
      <c r="A691" s="14"/>
      <c r="B691" s="115" t="s">
        <v>196</v>
      </c>
      <c r="C691" s="115"/>
      <c r="D691" s="115"/>
      <c r="E691" s="115"/>
      <c r="F691" s="115"/>
      <c r="G691" s="115"/>
      <c r="H691" s="115"/>
      <c r="I691" s="115"/>
      <c r="J691" s="115"/>
      <c r="K691" s="115"/>
      <c r="L691" s="115"/>
      <c r="M691" s="115"/>
      <c r="N691" s="115"/>
    </row>
    <row r="692" spans="1:14" s="1" customFormat="1" x14ac:dyDescent="0.25">
      <c r="A692" s="14"/>
      <c r="B692" s="118">
        <v>2022</v>
      </c>
      <c r="C692" s="133">
        <v>13.33</v>
      </c>
      <c r="D692" s="138"/>
      <c r="E692" s="138"/>
      <c r="F692" s="138"/>
      <c r="G692" s="133">
        <v>8.6199999999999992</v>
      </c>
      <c r="H692" s="120" t="s">
        <v>301</v>
      </c>
      <c r="I692" s="133">
        <v>9.85</v>
      </c>
      <c r="J692" s="138"/>
      <c r="K692" s="138"/>
      <c r="L692" s="138"/>
      <c r="M692" s="134" t="s">
        <v>159</v>
      </c>
      <c r="N692" s="120"/>
    </row>
    <row r="693" spans="1:14" s="1" customFormat="1" x14ac:dyDescent="0.25">
      <c r="A693" s="14"/>
      <c r="B693" s="121">
        <v>2021</v>
      </c>
      <c r="C693" s="135">
        <v>10.57</v>
      </c>
      <c r="D693" s="135">
        <v>84.38</v>
      </c>
      <c r="E693" s="139"/>
      <c r="F693" s="139"/>
      <c r="G693" s="135">
        <v>8.9700000000000006</v>
      </c>
      <c r="H693" s="123" t="s">
        <v>300</v>
      </c>
      <c r="I693" s="135">
        <v>8.66</v>
      </c>
      <c r="J693" s="135">
        <v>89.43</v>
      </c>
      <c r="K693" s="139"/>
      <c r="L693" s="139"/>
      <c r="M693" s="135">
        <v>7.92</v>
      </c>
      <c r="N693" s="123" t="s">
        <v>300</v>
      </c>
    </row>
    <row r="694" spans="1:14" s="1" customFormat="1" x14ac:dyDescent="0.25">
      <c r="A694" s="14"/>
      <c r="B694" s="115" t="s">
        <v>86</v>
      </c>
      <c r="C694" s="115"/>
      <c r="D694" s="115"/>
      <c r="E694" s="115"/>
      <c r="F694" s="115"/>
      <c r="G694" s="115"/>
      <c r="H694" s="115"/>
      <c r="I694" s="115"/>
      <c r="J694" s="115"/>
      <c r="K694" s="115"/>
      <c r="L694" s="115"/>
      <c r="M694" s="115"/>
      <c r="N694" s="115"/>
    </row>
    <row r="695" spans="1:14" s="1" customFormat="1" x14ac:dyDescent="0.25">
      <c r="A695" s="14"/>
      <c r="B695" s="118">
        <v>2022</v>
      </c>
      <c r="C695" s="133">
        <v>11.4</v>
      </c>
      <c r="D695" s="138"/>
      <c r="E695" s="138"/>
      <c r="F695" s="138"/>
      <c r="G695" s="133">
        <v>8.59</v>
      </c>
      <c r="H695" s="120" t="s">
        <v>301</v>
      </c>
      <c r="I695" s="133">
        <v>9.86</v>
      </c>
      <c r="J695" s="138"/>
      <c r="K695" s="138"/>
      <c r="L695" s="138"/>
      <c r="M695" s="134" t="s">
        <v>159</v>
      </c>
      <c r="N695" s="120"/>
    </row>
    <row r="696" spans="1:14" s="1" customFormat="1" x14ac:dyDescent="0.25">
      <c r="A696" s="14"/>
      <c r="B696" s="121">
        <v>2021</v>
      </c>
      <c r="C696" s="135">
        <v>9.48</v>
      </c>
      <c r="D696" s="135">
        <v>84.15</v>
      </c>
      <c r="E696" s="139"/>
      <c r="F696" s="139"/>
      <c r="G696" s="135">
        <v>8.86</v>
      </c>
      <c r="H696" s="123" t="s">
        <v>300</v>
      </c>
      <c r="I696" s="135">
        <v>8.85</v>
      </c>
      <c r="J696" s="135">
        <v>87.25</v>
      </c>
      <c r="K696" s="139"/>
      <c r="L696" s="139"/>
      <c r="M696" s="135">
        <v>7.99</v>
      </c>
      <c r="N696" s="123" t="s">
        <v>300</v>
      </c>
    </row>
    <row r="697" spans="1:14" s="1" customFormat="1" x14ac:dyDescent="0.25">
      <c r="A697" s="14"/>
      <c r="B697" s="115" t="s">
        <v>347</v>
      </c>
      <c r="C697" s="115"/>
      <c r="D697" s="115"/>
      <c r="E697" s="115"/>
      <c r="F697" s="115"/>
      <c r="G697" s="115"/>
      <c r="H697" s="115"/>
      <c r="I697" s="115"/>
      <c r="J697" s="115"/>
      <c r="K697" s="115"/>
      <c r="L697" s="115"/>
      <c r="M697" s="115"/>
      <c r="N697" s="115"/>
    </row>
    <row r="698" spans="1:14" s="1" customFormat="1" x14ac:dyDescent="0.25">
      <c r="A698" s="14"/>
      <c r="B698" s="118">
        <v>2022</v>
      </c>
      <c r="C698" s="133">
        <v>12.84</v>
      </c>
      <c r="D698" s="138"/>
      <c r="E698" s="138"/>
      <c r="F698" s="138"/>
      <c r="G698" s="133">
        <v>7.5</v>
      </c>
      <c r="H698" s="120" t="s">
        <v>301</v>
      </c>
      <c r="I698" s="133">
        <v>9.83</v>
      </c>
      <c r="J698" s="138"/>
      <c r="K698" s="138"/>
      <c r="L698" s="138"/>
      <c r="M698" s="134" t="s">
        <v>159</v>
      </c>
      <c r="N698" s="120"/>
    </row>
    <row r="699" spans="1:14" s="1" customFormat="1" x14ac:dyDescent="0.25">
      <c r="A699" s="14"/>
      <c r="B699" s="121">
        <v>2021</v>
      </c>
      <c r="C699" s="135">
        <v>9.5399999999999991</v>
      </c>
      <c r="D699" s="135">
        <v>81.400000000000006</v>
      </c>
      <c r="E699" s="139"/>
      <c r="F699" s="139"/>
      <c r="G699" s="135">
        <v>10.17</v>
      </c>
      <c r="H699" s="123" t="s">
        <v>300</v>
      </c>
      <c r="I699" s="135">
        <v>8.2899999999999991</v>
      </c>
      <c r="J699" s="135">
        <v>86.7</v>
      </c>
      <c r="K699" s="139"/>
      <c r="L699" s="139"/>
      <c r="M699" s="135">
        <v>9.85</v>
      </c>
      <c r="N699" s="123" t="s">
        <v>300</v>
      </c>
    </row>
    <row r="700" spans="1:14" s="1" customFormat="1" x14ac:dyDescent="0.25">
      <c r="A700" s="14"/>
      <c r="B700" s="115" t="s">
        <v>346</v>
      </c>
      <c r="C700" s="115"/>
      <c r="D700" s="115"/>
      <c r="E700" s="115"/>
      <c r="F700" s="115"/>
      <c r="G700" s="115"/>
      <c r="H700" s="115"/>
      <c r="I700" s="115"/>
      <c r="J700" s="115"/>
      <c r="K700" s="115"/>
      <c r="L700" s="115"/>
      <c r="M700" s="115"/>
      <c r="N700" s="115"/>
    </row>
    <row r="701" spans="1:14" s="1" customFormat="1" x14ac:dyDescent="0.25">
      <c r="A701" s="14"/>
      <c r="B701" s="118">
        <v>2022</v>
      </c>
      <c r="C701" s="133">
        <v>12.84</v>
      </c>
      <c r="D701" s="138"/>
      <c r="E701" s="138"/>
      <c r="F701" s="138"/>
      <c r="G701" s="133">
        <v>7.5</v>
      </c>
      <c r="H701" s="120" t="s">
        <v>301</v>
      </c>
      <c r="I701" s="133">
        <v>9.83</v>
      </c>
      <c r="J701" s="138"/>
      <c r="K701" s="138"/>
      <c r="L701" s="138"/>
      <c r="M701" s="134" t="s">
        <v>159</v>
      </c>
      <c r="N701" s="120"/>
    </row>
    <row r="702" spans="1:14" s="1" customFormat="1" x14ac:dyDescent="0.25">
      <c r="A702" s="14"/>
      <c r="B702" s="121">
        <v>2021</v>
      </c>
      <c r="C702" s="135">
        <v>9.5399999999999991</v>
      </c>
      <c r="D702" s="135">
        <v>81.400000000000006</v>
      </c>
      <c r="E702" s="139"/>
      <c r="F702" s="139"/>
      <c r="G702" s="135">
        <v>10.17</v>
      </c>
      <c r="H702" s="123" t="s">
        <v>300</v>
      </c>
      <c r="I702" s="135">
        <v>8.2899999999999991</v>
      </c>
      <c r="J702" s="135">
        <v>86.7</v>
      </c>
      <c r="K702" s="139"/>
      <c r="L702" s="139"/>
      <c r="M702" s="135">
        <v>9.85</v>
      </c>
      <c r="N702" s="123" t="s">
        <v>300</v>
      </c>
    </row>
    <row r="703" spans="1:14" s="1" customFormat="1" x14ac:dyDescent="0.25">
      <c r="A703" s="14"/>
      <c r="B703" s="115" t="s">
        <v>345</v>
      </c>
      <c r="C703" s="115"/>
      <c r="D703" s="115"/>
      <c r="E703" s="115"/>
      <c r="F703" s="115"/>
      <c r="G703" s="115"/>
      <c r="H703" s="115"/>
      <c r="I703" s="115"/>
      <c r="J703" s="115"/>
      <c r="K703" s="115"/>
      <c r="L703" s="115"/>
      <c r="M703" s="115"/>
      <c r="N703" s="115"/>
    </row>
    <row r="704" spans="1:14" s="1" customFormat="1" x14ac:dyDescent="0.25">
      <c r="A704" s="14"/>
      <c r="B704" s="118">
        <v>2022</v>
      </c>
      <c r="C704" s="133">
        <v>18.260000000000002</v>
      </c>
      <c r="D704" s="138"/>
      <c r="E704" s="138"/>
      <c r="F704" s="138"/>
      <c r="G704" s="133">
        <v>9.25</v>
      </c>
      <c r="H704" s="120" t="s">
        <v>301</v>
      </c>
      <c r="I704" s="133">
        <v>9.2799999999999994</v>
      </c>
      <c r="J704" s="138"/>
      <c r="K704" s="138"/>
      <c r="L704" s="138"/>
      <c r="M704" s="134" t="s">
        <v>159</v>
      </c>
      <c r="N704" s="120"/>
    </row>
    <row r="705" spans="1:14" s="1" customFormat="1" x14ac:dyDescent="0.25">
      <c r="A705" s="14"/>
      <c r="B705" s="121">
        <v>2021</v>
      </c>
      <c r="C705" s="135">
        <v>9</v>
      </c>
      <c r="D705" s="135">
        <v>81.06</v>
      </c>
      <c r="E705" s="139"/>
      <c r="F705" s="139"/>
      <c r="G705" s="135">
        <v>8.61</v>
      </c>
      <c r="H705" s="123" t="s">
        <v>300</v>
      </c>
      <c r="I705" s="135">
        <v>9.1</v>
      </c>
      <c r="J705" s="135">
        <v>87.06</v>
      </c>
      <c r="K705" s="139"/>
      <c r="L705" s="139"/>
      <c r="M705" s="135">
        <v>8.61</v>
      </c>
      <c r="N705" s="123" t="s">
        <v>300</v>
      </c>
    </row>
    <row r="706" spans="1:14" s="1" customFormat="1" x14ac:dyDescent="0.25">
      <c r="A706" s="14"/>
      <c r="B706" s="115" t="s">
        <v>87</v>
      </c>
      <c r="C706" s="115"/>
      <c r="D706" s="115"/>
      <c r="E706" s="115"/>
      <c r="F706" s="115"/>
      <c r="G706" s="115"/>
      <c r="H706" s="115"/>
      <c r="I706" s="115"/>
      <c r="J706" s="115"/>
      <c r="K706" s="115"/>
      <c r="L706" s="115"/>
      <c r="M706" s="115"/>
      <c r="N706" s="115"/>
    </row>
    <row r="707" spans="1:14" s="1" customFormat="1" x14ac:dyDescent="0.25">
      <c r="A707" s="14"/>
      <c r="B707" s="118">
        <v>2022</v>
      </c>
      <c r="C707" s="133">
        <v>11.57</v>
      </c>
      <c r="D707" s="138"/>
      <c r="E707" s="138"/>
      <c r="F707" s="138"/>
      <c r="G707" s="133">
        <v>8.7200000000000006</v>
      </c>
      <c r="H707" s="120" t="s">
        <v>301</v>
      </c>
      <c r="I707" s="133">
        <v>9.2200000000000006</v>
      </c>
      <c r="J707" s="138"/>
      <c r="K707" s="138"/>
      <c r="L707" s="138"/>
      <c r="M707" s="134" t="s">
        <v>159</v>
      </c>
      <c r="N707" s="120"/>
    </row>
    <row r="708" spans="1:14" s="1" customFormat="1" x14ac:dyDescent="0.25">
      <c r="A708" s="14"/>
      <c r="B708" s="121">
        <v>2021</v>
      </c>
      <c r="C708" s="135">
        <v>9.23</v>
      </c>
      <c r="D708" s="135">
        <v>82.67</v>
      </c>
      <c r="E708" s="139"/>
      <c r="F708" s="139"/>
      <c r="G708" s="135">
        <v>8.56</v>
      </c>
      <c r="H708" s="123" t="s">
        <v>300</v>
      </c>
      <c r="I708" s="135">
        <v>10.33</v>
      </c>
      <c r="J708" s="135">
        <v>87.38</v>
      </c>
      <c r="K708" s="139"/>
      <c r="L708" s="139"/>
      <c r="M708" s="135">
        <v>8.43</v>
      </c>
      <c r="N708" s="123" t="s">
        <v>300</v>
      </c>
    </row>
    <row r="709" spans="1:14" s="1" customFormat="1" x14ac:dyDescent="0.25">
      <c r="A709" s="14"/>
      <c r="B709" s="115" t="s">
        <v>88</v>
      </c>
      <c r="C709" s="115"/>
      <c r="D709" s="115"/>
      <c r="E709" s="115"/>
      <c r="F709" s="115"/>
      <c r="G709" s="115"/>
      <c r="H709" s="115"/>
      <c r="I709" s="115"/>
      <c r="J709" s="115"/>
      <c r="K709" s="115"/>
      <c r="L709" s="115"/>
      <c r="M709" s="115"/>
      <c r="N709" s="115"/>
    </row>
    <row r="710" spans="1:14" s="1" customFormat="1" x14ac:dyDescent="0.25">
      <c r="A710" s="14"/>
      <c r="B710" s="118">
        <v>2022</v>
      </c>
      <c r="C710" s="133">
        <v>18.260000000000002</v>
      </c>
      <c r="D710" s="138"/>
      <c r="E710" s="138"/>
      <c r="F710" s="138"/>
      <c r="G710" s="133">
        <v>9.25</v>
      </c>
      <c r="H710" s="120" t="s">
        <v>301</v>
      </c>
      <c r="I710" s="133">
        <v>9.2799999999999994</v>
      </c>
      <c r="J710" s="138"/>
      <c r="K710" s="138"/>
      <c r="L710" s="138"/>
      <c r="M710" s="134" t="s">
        <v>159</v>
      </c>
      <c r="N710" s="120"/>
    </row>
    <row r="711" spans="1:14" s="1" customFormat="1" x14ac:dyDescent="0.25">
      <c r="A711" s="14"/>
      <c r="B711" s="121">
        <v>2021</v>
      </c>
      <c r="C711" s="135">
        <v>9</v>
      </c>
      <c r="D711" s="135">
        <v>81.06</v>
      </c>
      <c r="E711" s="139"/>
      <c r="F711" s="139"/>
      <c r="G711" s="135">
        <v>8.61</v>
      </c>
      <c r="H711" s="123" t="s">
        <v>300</v>
      </c>
      <c r="I711" s="135">
        <v>9.1</v>
      </c>
      <c r="J711" s="135">
        <v>87.06</v>
      </c>
      <c r="K711" s="139"/>
      <c r="L711" s="139"/>
      <c r="M711" s="135">
        <v>8.61</v>
      </c>
      <c r="N711" s="123" t="s">
        <v>300</v>
      </c>
    </row>
    <row r="712" spans="1:14" s="1" customFormat="1" x14ac:dyDescent="0.25">
      <c r="A712" s="14"/>
      <c r="B712" s="115" t="s">
        <v>397</v>
      </c>
      <c r="C712" s="115"/>
      <c r="D712" s="115"/>
      <c r="E712" s="115"/>
      <c r="F712" s="115"/>
      <c r="G712" s="115"/>
      <c r="H712" s="115"/>
      <c r="I712" s="115"/>
      <c r="J712" s="115"/>
      <c r="K712" s="115"/>
      <c r="L712" s="115"/>
      <c r="M712" s="115"/>
      <c r="N712" s="115"/>
    </row>
    <row r="713" spans="1:14" s="1" customFormat="1" x14ac:dyDescent="0.25">
      <c r="A713" s="14"/>
      <c r="B713" s="118">
        <v>2022</v>
      </c>
      <c r="C713" s="133">
        <v>12.47</v>
      </c>
      <c r="D713" s="138"/>
      <c r="E713" s="138"/>
      <c r="F713" s="138"/>
      <c r="G713" s="133">
        <v>8.82</v>
      </c>
      <c r="H713" s="120" t="s">
        <v>301</v>
      </c>
      <c r="I713" s="133">
        <v>11.31</v>
      </c>
      <c r="J713" s="138"/>
      <c r="K713" s="138"/>
      <c r="L713" s="138"/>
      <c r="M713" s="134" t="s">
        <v>159</v>
      </c>
      <c r="N713" s="120"/>
    </row>
    <row r="714" spans="1:14" s="1" customFormat="1" x14ac:dyDescent="0.25">
      <c r="A714" s="14"/>
      <c r="B714" s="121">
        <v>2021</v>
      </c>
      <c r="C714" s="135">
        <v>10.199999999999999</v>
      </c>
      <c r="D714" s="135">
        <v>87.46</v>
      </c>
      <c r="E714" s="139"/>
      <c r="F714" s="139"/>
      <c r="G714" s="135">
        <v>6.25</v>
      </c>
      <c r="H714" s="123" t="s">
        <v>300</v>
      </c>
      <c r="I714" s="135">
        <v>8.69</v>
      </c>
      <c r="J714" s="135">
        <v>89.47</v>
      </c>
      <c r="K714" s="139"/>
      <c r="L714" s="139"/>
      <c r="M714" s="135">
        <v>5.71</v>
      </c>
      <c r="N714" s="123" t="s">
        <v>300</v>
      </c>
    </row>
    <row r="715" spans="1:14" s="1" customFormat="1" x14ac:dyDescent="0.25">
      <c r="A715" s="14"/>
      <c r="B715" s="115" t="s">
        <v>415</v>
      </c>
      <c r="C715" s="115"/>
      <c r="D715" s="115"/>
      <c r="E715" s="115"/>
      <c r="F715" s="115"/>
      <c r="G715" s="115"/>
      <c r="H715" s="115"/>
      <c r="I715" s="115"/>
      <c r="J715" s="115"/>
      <c r="K715" s="115"/>
      <c r="L715" s="115"/>
      <c r="M715" s="115"/>
      <c r="N715" s="115"/>
    </row>
    <row r="716" spans="1:14" s="1" customFormat="1" x14ac:dyDescent="0.25">
      <c r="A716" s="14"/>
      <c r="B716" s="118">
        <v>2022</v>
      </c>
      <c r="C716" s="133">
        <v>16.91</v>
      </c>
      <c r="D716" s="138"/>
      <c r="E716" s="138"/>
      <c r="F716" s="138"/>
      <c r="G716" s="133">
        <v>9.49</v>
      </c>
      <c r="H716" s="120" t="s">
        <v>301</v>
      </c>
      <c r="I716" s="133">
        <v>12.35</v>
      </c>
      <c r="J716" s="138"/>
      <c r="K716" s="138"/>
      <c r="L716" s="138"/>
      <c r="M716" s="134" t="s">
        <v>159</v>
      </c>
      <c r="N716" s="120"/>
    </row>
    <row r="717" spans="1:14" s="1" customFormat="1" x14ac:dyDescent="0.25">
      <c r="A717" s="14"/>
      <c r="B717" s="121">
        <v>2021</v>
      </c>
      <c r="C717" s="135">
        <v>10.91</v>
      </c>
      <c r="D717" s="135">
        <v>90.31</v>
      </c>
      <c r="E717" s="139"/>
      <c r="F717" s="139"/>
      <c r="G717" s="135">
        <v>8.19</v>
      </c>
      <c r="H717" s="123" t="s">
        <v>300</v>
      </c>
      <c r="I717" s="135">
        <v>10.99</v>
      </c>
      <c r="J717" s="135">
        <v>84.76</v>
      </c>
      <c r="K717" s="139"/>
      <c r="L717" s="139"/>
      <c r="M717" s="135">
        <v>8.65</v>
      </c>
      <c r="N717" s="123" t="s">
        <v>300</v>
      </c>
    </row>
    <row r="718" spans="1:14" s="1" customFormat="1" x14ac:dyDescent="0.25">
      <c r="A718" s="14"/>
      <c r="B718" s="157" t="s">
        <v>89</v>
      </c>
      <c r="C718" s="114"/>
      <c r="D718" s="114"/>
      <c r="E718" s="114"/>
      <c r="F718" s="114"/>
      <c r="G718" s="114"/>
      <c r="H718" s="114"/>
      <c r="I718" s="114"/>
      <c r="J718" s="114"/>
      <c r="K718" s="114"/>
      <c r="L718" s="114"/>
      <c r="M718" s="114"/>
      <c r="N718" s="114"/>
    </row>
    <row r="719" spans="1:14" s="1" customFormat="1" x14ac:dyDescent="0.25">
      <c r="A719" s="14"/>
      <c r="B719" s="115" t="s">
        <v>208</v>
      </c>
      <c r="C719" s="115"/>
      <c r="D719" s="115"/>
      <c r="E719" s="115"/>
      <c r="F719" s="115"/>
      <c r="G719" s="115"/>
      <c r="H719" s="115"/>
      <c r="I719" s="115"/>
      <c r="J719" s="115"/>
      <c r="K719" s="115"/>
      <c r="L719" s="115"/>
      <c r="M719" s="115"/>
      <c r="N719" s="115"/>
    </row>
    <row r="720" spans="1:14" s="1" customFormat="1" x14ac:dyDescent="0.25">
      <c r="A720" s="14"/>
      <c r="B720" s="118">
        <v>2022</v>
      </c>
      <c r="C720" s="133">
        <v>25.68</v>
      </c>
      <c r="D720" s="138"/>
      <c r="E720" s="138"/>
      <c r="F720" s="138"/>
      <c r="G720" s="133">
        <v>12.28</v>
      </c>
      <c r="H720" s="120" t="s">
        <v>301</v>
      </c>
      <c r="I720" s="133">
        <v>16.559999999999999</v>
      </c>
      <c r="J720" s="138"/>
      <c r="K720" s="138"/>
      <c r="L720" s="138"/>
      <c r="M720" s="134" t="s">
        <v>159</v>
      </c>
      <c r="N720" s="120"/>
    </row>
    <row r="721" spans="1:14" s="1" customFormat="1" x14ac:dyDescent="0.25">
      <c r="A721" s="14"/>
      <c r="B721" s="121">
        <v>2021</v>
      </c>
      <c r="C721" s="135">
        <v>22.46</v>
      </c>
      <c r="D721" s="135">
        <v>77.430000000000007</v>
      </c>
      <c r="E721" s="139"/>
      <c r="F721" s="139"/>
      <c r="G721" s="135">
        <v>11.75</v>
      </c>
      <c r="H721" s="123" t="s">
        <v>300</v>
      </c>
      <c r="I721" s="135">
        <v>15.05</v>
      </c>
      <c r="J721" s="135">
        <v>90.51</v>
      </c>
      <c r="K721" s="139"/>
      <c r="L721" s="139"/>
      <c r="M721" s="135">
        <v>7.61</v>
      </c>
      <c r="N721" s="123" t="s">
        <v>300</v>
      </c>
    </row>
    <row r="722" spans="1:14" s="1" customFormat="1" ht="15.75" x14ac:dyDescent="0.25">
      <c r="A722" s="17"/>
      <c r="B722" s="121">
        <v>2020</v>
      </c>
      <c r="C722" s="135">
        <v>15.63</v>
      </c>
      <c r="D722" s="135">
        <v>82.47</v>
      </c>
      <c r="E722" s="135">
        <v>67.11</v>
      </c>
      <c r="F722" s="139"/>
      <c r="G722" s="135">
        <v>10.95</v>
      </c>
      <c r="H722" s="123"/>
      <c r="I722" s="135">
        <v>12.61</v>
      </c>
      <c r="J722" s="135">
        <v>90.52</v>
      </c>
      <c r="K722" s="135">
        <v>79.790000000000006</v>
      </c>
      <c r="L722" s="139"/>
      <c r="M722" s="135">
        <v>7.64</v>
      </c>
      <c r="N722" s="136"/>
    </row>
    <row r="723" spans="1:14" s="1" customFormat="1" x14ac:dyDescent="0.25">
      <c r="A723" s="14"/>
      <c r="B723" s="121">
        <v>2019</v>
      </c>
      <c r="C723" s="135">
        <v>20.07</v>
      </c>
      <c r="D723" s="135">
        <v>77.8</v>
      </c>
      <c r="E723" s="135">
        <v>59.96</v>
      </c>
      <c r="F723" s="139"/>
      <c r="G723" s="135">
        <v>13.16</v>
      </c>
      <c r="H723" s="123"/>
      <c r="I723" s="135">
        <v>16.03</v>
      </c>
      <c r="J723" s="135">
        <v>90.87</v>
      </c>
      <c r="K723" s="135">
        <v>78.569999999999993</v>
      </c>
      <c r="L723" s="139"/>
      <c r="M723" s="135">
        <v>8.57</v>
      </c>
      <c r="N723" s="136"/>
    </row>
    <row r="724" spans="1:14" s="1" customFormat="1" x14ac:dyDescent="0.25">
      <c r="A724" s="14"/>
      <c r="B724" s="121">
        <v>2018</v>
      </c>
      <c r="C724" s="135">
        <v>19.5</v>
      </c>
      <c r="D724" s="135">
        <v>79.98</v>
      </c>
      <c r="E724" s="135">
        <v>59.83</v>
      </c>
      <c r="F724" s="139"/>
      <c r="G724" s="135">
        <v>12.52</v>
      </c>
      <c r="H724" s="123"/>
      <c r="I724" s="135">
        <v>15.88</v>
      </c>
      <c r="J724" s="135">
        <v>90.72</v>
      </c>
      <c r="K724" s="135">
        <v>75.930000000000007</v>
      </c>
      <c r="L724" s="139"/>
      <c r="M724" s="135">
        <v>8.07</v>
      </c>
      <c r="N724" s="123"/>
    </row>
    <row r="725" spans="1:14" s="1" customFormat="1" x14ac:dyDescent="0.25">
      <c r="A725" s="14"/>
      <c r="B725" s="121">
        <v>2017</v>
      </c>
      <c r="C725" s="135">
        <v>18.29</v>
      </c>
      <c r="D725" s="135">
        <v>77.05</v>
      </c>
      <c r="E725" s="135">
        <v>57.8</v>
      </c>
      <c r="F725" s="135">
        <v>38.83</v>
      </c>
      <c r="G725" s="135">
        <v>12.43</v>
      </c>
      <c r="H725" s="123"/>
      <c r="I725" s="135">
        <v>14.35</v>
      </c>
      <c r="J725" s="135">
        <v>89.21</v>
      </c>
      <c r="K725" s="135">
        <v>76.430000000000007</v>
      </c>
      <c r="L725" s="135">
        <v>54.6</v>
      </c>
      <c r="M725" s="137">
        <v>8.52</v>
      </c>
      <c r="N725" s="136"/>
    </row>
    <row r="726" spans="1:14" s="1" customFormat="1" x14ac:dyDescent="0.25">
      <c r="A726" s="14"/>
      <c r="B726" s="121">
        <v>2016</v>
      </c>
      <c r="C726" s="135">
        <v>17.32</v>
      </c>
      <c r="D726" s="135">
        <v>77.540000000000006</v>
      </c>
      <c r="E726" s="135">
        <v>60.53</v>
      </c>
      <c r="F726" s="135">
        <v>40.11</v>
      </c>
      <c r="G726" s="135">
        <v>12.41</v>
      </c>
      <c r="H726" s="123"/>
      <c r="I726" s="135">
        <v>14.04</v>
      </c>
      <c r="J726" s="135">
        <v>88.54</v>
      </c>
      <c r="K726" s="135">
        <v>75.62</v>
      </c>
      <c r="L726" s="135">
        <v>54.09</v>
      </c>
      <c r="M726" s="137">
        <v>9.1300000000000008</v>
      </c>
      <c r="N726" s="136"/>
    </row>
    <row r="727" spans="1:14" s="1" customFormat="1" x14ac:dyDescent="0.25">
      <c r="A727" s="14"/>
      <c r="B727" s="121">
        <v>2015</v>
      </c>
      <c r="C727" s="135">
        <v>17.27</v>
      </c>
      <c r="D727" s="135">
        <v>77.17</v>
      </c>
      <c r="E727" s="135">
        <v>61.51</v>
      </c>
      <c r="F727" s="135">
        <v>39.42</v>
      </c>
      <c r="G727" s="135">
        <v>12.96</v>
      </c>
      <c r="H727" s="123"/>
      <c r="I727" s="135">
        <v>14.47</v>
      </c>
      <c r="J727" s="135">
        <v>89.55</v>
      </c>
      <c r="K727" s="135">
        <v>74.709999999999994</v>
      </c>
      <c r="L727" s="135">
        <v>51.1</v>
      </c>
      <c r="M727" s="137">
        <v>9.3699999999999992</v>
      </c>
      <c r="N727" s="123"/>
    </row>
    <row r="728" spans="1:14" s="1" customFormat="1" x14ac:dyDescent="0.25">
      <c r="A728" s="14"/>
      <c r="B728" s="121">
        <v>2014</v>
      </c>
      <c r="C728" s="135">
        <v>16.52</v>
      </c>
      <c r="D728" s="137">
        <v>76.42</v>
      </c>
      <c r="E728" s="135">
        <v>59.93</v>
      </c>
      <c r="F728" s="135">
        <v>38.03</v>
      </c>
      <c r="G728" s="135">
        <v>13.38</v>
      </c>
      <c r="H728" s="123"/>
      <c r="I728" s="135">
        <v>14.82</v>
      </c>
      <c r="J728" s="135">
        <v>91.06</v>
      </c>
      <c r="K728" s="135">
        <v>75.27</v>
      </c>
      <c r="L728" s="135">
        <v>49.91</v>
      </c>
      <c r="M728" s="137">
        <v>9.82</v>
      </c>
      <c r="N728" s="123"/>
    </row>
    <row r="729" spans="1:14" s="1" customFormat="1" x14ac:dyDescent="0.25">
      <c r="A729" s="14"/>
      <c r="B729" s="121">
        <v>2013</v>
      </c>
      <c r="C729" s="135">
        <v>16.28</v>
      </c>
      <c r="D729" s="137">
        <v>78.03</v>
      </c>
      <c r="E729" s="135">
        <v>62.7</v>
      </c>
      <c r="F729" s="135">
        <v>40.39</v>
      </c>
      <c r="G729" s="137">
        <v>13.94</v>
      </c>
      <c r="H729" s="123"/>
      <c r="I729" s="135">
        <v>15.25</v>
      </c>
      <c r="J729" s="137">
        <v>91.54</v>
      </c>
      <c r="K729" s="135">
        <v>77.510000000000005</v>
      </c>
      <c r="L729" s="135">
        <v>52.32</v>
      </c>
      <c r="M729" s="137">
        <v>9.51</v>
      </c>
      <c r="N729" s="123"/>
    </row>
    <row r="730" spans="1:14" s="1" customFormat="1" x14ac:dyDescent="0.25">
      <c r="A730" s="14"/>
      <c r="B730" s="121">
        <v>2012</v>
      </c>
      <c r="C730" s="135">
        <v>15.93</v>
      </c>
      <c r="D730" s="137">
        <v>74.95</v>
      </c>
      <c r="E730" s="135">
        <v>57.51</v>
      </c>
      <c r="F730" s="135">
        <v>35.130000000000003</v>
      </c>
      <c r="G730" s="137">
        <v>15.26</v>
      </c>
      <c r="H730" s="123"/>
      <c r="I730" s="135">
        <v>13.48</v>
      </c>
      <c r="J730" s="137">
        <v>88.85</v>
      </c>
      <c r="K730" s="135">
        <v>73.510000000000005</v>
      </c>
      <c r="L730" s="135">
        <v>50.11</v>
      </c>
      <c r="M730" s="137">
        <v>10.78</v>
      </c>
      <c r="N730" s="123"/>
    </row>
    <row r="731" spans="1:14" s="1" customFormat="1" x14ac:dyDescent="0.25">
      <c r="A731" s="14"/>
      <c r="B731" s="121">
        <v>2011</v>
      </c>
      <c r="C731" s="135">
        <v>16.95</v>
      </c>
      <c r="D731" s="137">
        <v>75.56</v>
      </c>
      <c r="E731" s="135">
        <v>58.96</v>
      </c>
      <c r="F731" s="135">
        <v>35.58</v>
      </c>
      <c r="G731" s="137">
        <v>16.670000000000002</v>
      </c>
      <c r="H731" s="123"/>
      <c r="I731" s="135">
        <v>15.55</v>
      </c>
      <c r="J731" s="137">
        <v>88.64</v>
      </c>
      <c r="K731" s="135">
        <v>74.66</v>
      </c>
      <c r="L731" s="135">
        <v>48.74</v>
      </c>
      <c r="M731" s="137">
        <v>11.82</v>
      </c>
      <c r="N731" s="123"/>
    </row>
    <row r="732" spans="1:14" s="1" customFormat="1" x14ac:dyDescent="0.25">
      <c r="A732" s="14"/>
      <c r="B732" s="121">
        <v>2010</v>
      </c>
      <c r="C732" s="135">
        <v>13.9</v>
      </c>
      <c r="D732" s="137">
        <v>74.569999999999993</v>
      </c>
      <c r="E732" s="135">
        <v>54.3</v>
      </c>
      <c r="F732" s="135">
        <v>30.38</v>
      </c>
      <c r="G732" s="137">
        <v>16.559999999999999</v>
      </c>
      <c r="H732" s="123"/>
      <c r="I732" s="135">
        <v>13.08</v>
      </c>
      <c r="J732" s="137">
        <v>87.36</v>
      </c>
      <c r="K732" s="135">
        <v>71.2</v>
      </c>
      <c r="L732" s="135">
        <v>44.23</v>
      </c>
      <c r="M732" s="137">
        <v>11.19</v>
      </c>
      <c r="N732" s="123"/>
    </row>
    <row r="733" spans="1:14" s="1" customFormat="1" x14ac:dyDescent="0.25">
      <c r="A733" s="14"/>
      <c r="B733" s="121">
        <v>2009</v>
      </c>
      <c r="C733" s="135">
        <v>13.48</v>
      </c>
      <c r="D733" s="137">
        <v>73.13</v>
      </c>
      <c r="E733" s="135">
        <v>55.23</v>
      </c>
      <c r="F733" s="137">
        <v>31.23</v>
      </c>
      <c r="G733" s="137">
        <v>17.37</v>
      </c>
      <c r="H733" s="123"/>
      <c r="I733" s="135">
        <v>12.76</v>
      </c>
      <c r="J733" s="137">
        <v>89.36</v>
      </c>
      <c r="K733" s="135">
        <v>73.33</v>
      </c>
      <c r="L733" s="137">
        <v>46.03</v>
      </c>
      <c r="M733" s="137">
        <v>10.87</v>
      </c>
      <c r="N733" s="123"/>
    </row>
    <row r="734" spans="1:14" s="1" customFormat="1" x14ac:dyDescent="0.25">
      <c r="A734" s="14"/>
      <c r="B734" s="121">
        <v>2008</v>
      </c>
      <c r="C734" s="135">
        <v>16.829999999999998</v>
      </c>
      <c r="D734" s="137">
        <v>74.2</v>
      </c>
      <c r="E734" s="135">
        <v>53.4</v>
      </c>
      <c r="F734" s="137">
        <v>28.73</v>
      </c>
      <c r="G734" s="137">
        <v>17.68</v>
      </c>
      <c r="H734" s="123"/>
      <c r="I734" s="135">
        <v>15.02</v>
      </c>
      <c r="J734" s="137">
        <v>85.37</v>
      </c>
      <c r="K734" s="135">
        <v>70.19</v>
      </c>
      <c r="L734" s="137">
        <v>43.34</v>
      </c>
      <c r="M734" s="137">
        <v>11.09</v>
      </c>
      <c r="N734" s="123"/>
    </row>
    <row r="735" spans="1:14" s="1" customFormat="1" x14ac:dyDescent="0.25">
      <c r="A735" s="14"/>
      <c r="B735" s="157" t="s">
        <v>3</v>
      </c>
      <c r="C735" s="114"/>
      <c r="D735" s="114"/>
      <c r="E735" s="114"/>
      <c r="F735" s="114"/>
      <c r="G735" s="114"/>
      <c r="H735" s="114"/>
      <c r="I735" s="114"/>
      <c r="J735" s="114"/>
      <c r="K735" s="114"/>
      <c r="L735" s="114"/>
      <c r="M735" s="114"/>
      <c r="N735" s="114"/>
    </row>
    <row r="736" spans="1:14" s="1" customFormat="1" x14ac:dyDescent="0.25">
      <c r="A736" s="14"/>
      <c r="B736" s="115" t="s">
        <v>90</v>
      </c>
      <c r="C736" s="115"/>
      <c r="D736" s="115"/>
      <c r="E736" s="115"/>
      <c r="F736" s="115"/>
      <c r="G736" s="115"/>
      <c r="H736" s="115"/>
      <c r="I736" s="115"/>
      <c r="J736" s="115"/>
      <c r="K736" s="115"/>
      <c r="L736" s="115"/>
      <c r="M736" s="115"/>
      <c r="N736" s="115"/>
    </row>
    <row r="737" spans="1:14" s="1" customFormat="1" x14ac:dyDescent="0.25">
      <c r="A737" s="14"/>
      <c r="B737" s="118">
        <v>2022</v>
      </c>
      <c r="C737" s="133">
        <v>40.14</v>
      </c>
      <c r="D737" s="138"/>
      <c r="E737" s="138"/>
      <c r="F737" s="138"/>
      <c r="G737" s="133">
        <v>21.49</v>
      </c>
      <c r="H737" s="120" t="s">
        <v>301</v>
      </c>
      <c r="I737" s="133">
        <v>32.229999999999997</v>
      </c>
      <c r="J737" s="138"/>
      <c r="K737" s="138"/>
      <c r="L737" s="138"/>
      <c r="M737" s="134" t="s">
        <v>159</v>
      </c>
      <c r="N737" s="120"/>
    </row>
    <row r="738" spans="1:14" s="1" customFormat="1" x14ac:dyDescent="0.25">
      <c r="A738" s="14"/>
      <c r="B738" s="121">
        <v>2021</v>
      </c>
      <c r="C738" s="135">
        <v>36.229999999999997</v>
      </c>
      <c r="D738" s="135">
        <v>67.34</v>
      </c>
      <c r="E738" s="139"/>
      <c r="F738" s="139"/>
      <c r="G738" s="135">
        <v>21.13</v>
      </c>
      <c r="H738" s="123" t="s">
        <v>300</v>
      </c>
      <c r="I738" s="135">
        <v>20.95</v>
      </c>
      <c r="J738" s="135">
        <v>59.09</v>
      </c>
      <c r="K738" s="139"/>
      <c r="L738" s="139"/>
      <c r="M738" s="135">
        <v>29.52</v>
      </c>
      <c r="N738" s="123" t="s">
        <v>300</v>
      </c>
    </row>
    <row r="739" spans="1:14" s="1" customFormat="1" ht="15.75" x14ac:dyDescent="0.25">
      <c r="A739" s="17"/>
      <c r="B739" s="121">
        <v>2020</v>
      </c>
      <c r="C739" s="135">
        <v>22.25</v>
      </c>
      <c r="D739" s="135">
        <v>70.72</v>
      </c>
      <c r="E739" s="135">
        <v>48.86</v>
      </c>
      <c r="F739" s="139"/>
      <c r="G739" s="135">
        <v>20.56</v>
      </c>
      <c r="H739" s="123"/>
      <c r="I739" s="135">
        <v>16.670000000000002</v>
      </c>
      <c r="J739" s="135">
        <v>33.33</v>
      </c>
      <c r="K739" s="135">
        <v>24.24</v>
      </c>
      <c r="L739" s="139"/>
      <c r="M739" s="135">
        <v>55.05</v>
      </c>
      <c r="N739" s="136"/>
    </row>
    <row r="740" spans="1:14" s="1" customFormat="1" x14ac:dyDescent="0.25">
      <c r="A740" s="14"/>
      <c r="B740" s="121">
        <v>2019</v>
      </c>
      <c r="C740" s="135">
        <v>28.76</v>
      </c>
      <c r="D740" s="135">
        <v>64.709999999999994</v>
      </c>
      <c r="E740" s="135">
        <v>39.31</v>
      </c>
      <c r="F740" s="139"/>
      <c r="G740" s="135">
        <v>23.59</v>
      </c>
      <c r="H740" s="123"/>
      <c r="I740" s="135">
        <v>21.79</v>
      </c>
      <c r="J740" s="135">
        <v>70.59</v>
      </c>
      <c r="K740" s="135">
        <v>15.69</v>
      </c>
      <c r="L740" s="139"/>
      <c r="M740" s="135">
        <v>28.63</v>
      </c>
      <c r="N740" s="136"/>
    </row>
    <row r="741" spans="1:14" s="1" customFormat="1" x14ac:dyDescent="0.25">
      <c r="A741" s="14"/>
      <c r="B741" s="121">
        <v>2018</v>
      </c>
      <c r="C741" s="135">
        <v>27.62</v>
      </c>
      <c r="D741" s="135">
        <v>68.86</v>
      </c>
      <c r="E741" s="135">
        <v>40.71</v>
      </c>
      <c r="F741" s="139"/>
      <c r="G741" s="135">
        <v>22.7</v>
      </c>
      <c r="H741" s="123"/>
      <c r="I741" s="135">
        <v>21.67</v>
      </c>
      <c r="J741" s="135">
        <v>69.23</v>
      </c>
      <c r="K741" s="135">
        <v>38.46</v>
      </c>
      <c r="L741" s="139"/>
      <c r="M741" s="135">
        <v>24.58</v>
      </c>
      <c r="N741" s="123"/>
    </row>
    <row r="742" spans="1:14" s="1" customFormat="1" x14ac:dyDescent="0.25">
      <c r="A742" s="14"/>
      <c r="B742" s="121">
        <v>2017</v>
      </c>
      <c r="C742" s="135">
        <v>25.96</v>
      </c>
      <c r="D742" s="135">
        <v>63.62</v>
      </c>
      <c r="E742" s="135">
        <v>37.74</v>
      </c>
      <c r="F742" s="135">
        <v>18.64</v>
      </c>
      <c r="G742" s="135">
        <v>21.54</v>
      </c>
      <c r="H742" s="123"/>
      <c r="I742" s="135">
        <v>23.24</v>
      </c>
      <c r="J742" s="135">
        <v>73.209999999999994</v>
      </c>
      <c r="K742" s="135">
        <v>51.79</v>
      </c>
      <c r="L742" s="135">
        <v>16.07</v>
      </c>
      <c r="M742" s="137">
        <v>21.58</v>
      </c>
      <c r="N742" s="136"/>
    </row>
    <row r="743" spans="1:14" s="1" customFormat="1" x14ac:dyDescent="0.25">
      <c r="A743" s="14"/>
      <c r="B743" s="121">
        <v>2016</v>
      </c>
      <c r="C743" s="135">
        <v>25.56</v>
      </c>
      <c r="D743" s="135">
        <v>65.73</v>
      </c>
      <c r="E743" s="135">
        <v>42.87</v>
      </c>
      <c r="F743" s="135">
        <v>21.21</v>
      </c>
      <c r="G743" s="135">
        <v>20.45</v>
      </c>
      <c r="H743" s="123"/>
      <c r="I743" s="135">
        <v>25.66</v>
      </c>
      <c r="J743" s="135">
        <v>77.59</v>
      </c>
      <c r="K743" s="135">
        <v>51.72</v>
      </c>
      <c r="L743" s="135">
        <v>18.97</v>
      </c>
      <c r="M743" s="137">
        <v>16.809999999999999</v>
      </c>
      <c r="N743" s="136"/>
    </row>
    <row r="744" spans="1:14" s="1" customFormat="1" x14ac:dyDescent="0.25">
      <c r="A744" s="14"/>
      <c r="B744" s="121">
        <v>2015</v>
      </c>
      <c r="C744" s="135">
        <v>24.32</v>
      </c>
      <c r="D744" s="135">
        <v>62.97</v>
      </c>
      <c r="E744" s="135">
        <v>43.89</v>
      </c>
      <c r="F744" s="135">
        <v>20.3</v>
      </c>
      <c r="G744" s="135">
        <v>21.07</v>
      </c>
      <c r="H744" s="123"/>
      <c r="I744" s="135">
        <v>16.510000000000002</v>
      </c>
      <c r="J744" s="135">
        <v>60</v>
      </c>
      <c r="K744" s="135">
        <v>37.14</v>
      </c>
      <c r="L744" s="135">
        <v>11.43</v>
      </c>
      <c r="M744" s="137">
        <v>19.809999999999999</v>
      </c>
      <c r="N744" s="123"/>
    </row>
    <row r="745" spans="1:14" s="1" customFormat="1" x14ac:dyDescent="0.25">
      <c r="A745" s="14"/>
      <c r="B745" s="121">
        <v>2014</v>
      </c>
      <c r="C745" s="135">
        <v>23.23</v>
      </c>
      <c r="D745" s="137">
        <v>61.19</v>
      </c>
      <c r="E745" s="135">
        <v>40.46</v>
      </c>
      <c r="F745" s="135">
        <v>18.93</v>
      </c>
      <c r="G745" s="135">
        <v>21.94</v>
      </c>
      <c r="H745" s="123"/>
      <c r="I745" s="135">
        <v>22.57</v>
      </c>
      <c r="J745" s="135">
        <v>74.510000000000005</v>
      </c>
      <c r="K745" s="135">
        <v>52.94</v>
      </c>
      <c r="L745" s="135">
        <v>17.649999999999999</v>
      </c>
      <c r="M745" s="137">
        <v>23.45</v>
      </c>
      <c r="N745" s="123"/>
    </row>
    <row r="746" spans="1:14" s="1" customFormat="1" x14ac:dyDescent="0.25">
      <c r="A746" s="14"/>
      <c r="B746" s="121">
        <v>2013</v>
      </c>
      <c r="C746" s="135">
        <v>20.329999999999998</v>
      </c>
      <c r="D746" s="137">
        <v>61.68</v>
      </c>
      <c r="E746" s="135">
        <v>42.52</v>
      </c>
      <c r="F746" s="135">
        <v>20.68</v>
      </c>
      <c r="G746" s="137">
        <v>22.48</v>
      </c>
      <c r="H746" s="123"/>
      <c r="I746" s="135">
        <v>21.49</v>
      </c>
      <c r="J746" s="137">
        <v>71.430000000000007</v>
      </c>
      <c r="K746" s="135">
        <v>40.82</v>
      </c>
      <c r="L746" s="135">
        <v>20.41</v>
      </c>
      <c r="M746" s="137">
        <v>25.88</v>
      </c>
      <c r="N746" s="123"/>
    </row>
    <row r="747" spans="1:14" s="1" customFormat="1" x14ac:dyDescent="0.25">
      <c r="A747" s="14"/>
      <c r="B747" s="121">
        <v>2012</v>
      </c>
      <c r="C747" s="135">
        <v>20.56</v>
      </c>
      <c r="D747" s="137">
        <v>58.88</v>
      </c>
      <c r="E747" s="135">
        <v>38.159999999999997</v>
      </c>
      <c r="F747" s="135">
        <v>17.34</v>
      </c>
      <c r="G747" s="137">
        <v>24.1</v>
      </c>
      <c r="H747" s="123"/>
      <c r="I747" s="135">
        <v>15.9</v>
      </c>
      <c r="J747" s="137">
        <v>68.42</v>
      </c>
      <c r="K747" s="135">
        <v>42.11</v>
      </c>
      <c r="L747" s="135">
        <v>18.420000000000002</v>
      </c>
      <c r="M747" s="137">
        <v>24.69</v>
      </c>
      <c r="N747" s="123"/>
    </row>
    <row r="748" spans="1:14" s="1" customFormat="1" x14ac:dyDescent="0.25">
      <c r="A748" s="14"/>
      <c r="B748" s="121">
        <v>2011</v>
      </c>
      <c r="C748" s="135">
        <v>19.43</v>
      </c>
      <c r="D748" s="137">
        <v>57.11</v>
      </c>
      <c r="E748" s="135">
        <v>36.69</v>
      </c>
      <c r="F748" s="135">
        <v>15.87</v>
      </c>
      <c r="G748" s="137">
        <v>26.97</v>
      </c>
      <c r="H748" s="123"/>
      <c r="I748" s="135">
        <v>14.92</v>
      </c>
      <c r="J748" s="137">
        <v>59.09</v>
      </c>
      <c r="K748" s="135">
        <v>40.909999999999997</v>
      </c>
      <c r="L748" s="135">
        <v>9.09</v>
      </c>
      <c r="M748" s="137">
        <v>31.53</v>
      </c>
      <c r="N748" s="123"/>
    </row>
    <row r="749" spans="1:14" s="1" customFormat="1" x14ac:dyDescent="0.25">
      <c r="A749" s="14"/>
      <c r="B749" s="121">
        <v>2010</v>
      </c>
      <c r="C749" s="135">
        <v>17.010000000000002</v>
      </c>
      <c r="D749" s="137">
        <v>59.84</v>
      </c>
      <c r="E749" s="135">
        <v>33.479999999999997</v>
      </c>
      <c r="F749" s="135">
        <v>12.57</v>
      </c>
      <c r="G749" s="137">
        <v>25.21</v>
      </c>
      <c r="H749" s="123"/>
      <c r="I749" s="135">
        <v>23.62</v>
      </c>
      <c r="J749" s="137">
        <v>70.13</v>
      </c>
      <c r="K749" s="135">
        <v>37.659999999999997</v>
      </c>
      <c r="L749" s="135">
        <v>15.58</v>
      </c>
      <c r="M749" s="137">
        <v>25.15</v>
      </c>
      <c r="N749" s="123"/>
    </row>
    <row r="750" spans="1:14" s="1" customFormat="1" x14ac:dyDescent="0.25">
      <c r="A750" s="14"/>
      <c r="B750" s="121">
        <v>2009</v>
      </c>
      <c r="C750" s="135">
        <v>15.48</v>
      </c>
      <c r="D750" s="137">
        <v>57.78</v>
      </c>
      <c r="E750" s="135">
        <v>36.89</v>
      </c>
      <c r="F750" s="137">
        <v>14.16</v>
      </c>
      <c r="G750" s="137">
        <v>25.5</v>
      </c>
      <c r="H750" s="123"/>
      <c r="I750" s="135">
        <v>20.329999999999998</v>
      </c>
      <c r="J750" s="137">
        <v>61.29</v>
      </c>
      <c r="K750" s="135">
        <v>33.869999999999997</v>
      </c>
      <c r="L750" s="137">
        <v>9.68</v>
      </c>
      <c r="M750" s="137">
        <v>25.9</v>
      </c>
      <c r="N750" s="123"/>
    </row>
    <row r="751" spans="1:14" s="1" customFormat="1" x14ac:dyDescent="0.25">
      <c r="A751" s="14"/>
      <c r="B751" s="121">
        <v>2008</v>
      </c>
      <c r="C751" s="135">
        <v>19.54</v>
      </c>
      <c r="D751" s="137">
        <v>62.31</v>
      </c>
      <c r="E751" s="135">
        <v>36.1</v>
      </c>
      <c r="F751" s="137">
        <v>14.42</v>
      </c>
      <c r="G751" s="137">
        <v>25.01</v>
      </c>
      <c r="H751" s="123"/>
      <c r="I751" s="135">
        <v>23.99</v>
      </c>
      <c r="J751" s="137">
        <v>38.549999999999997</v>
      </c>
      <c r="K751" s="135">
        <v>24.1</v>
      </c>
      <c r="L751" s="137">
        <v>12.05</v>
      </c>
      <c r="M751" s="137">
        <v>27.17</v>
      </c>
      <c r="N751" s="123"/>
    </row>
    <row r="752" spans="1:14" s="1" customFormat="1" x14ac:dyDescent="0.25">
      <c r="A752" s="14"/>
      <c r="B752" s="115" t="s">
        <v>91</v>
      </c>
      <c r="C752" s="115"/>
      <c r="D752" s="115"/>
      <c r="E752" s="115"/>
      <c r="F752" s="115"/>
      <c r="G752" s="115"/>
      <c r="H752" s="115"/>
      <c r="I752" s="115"/>
      <c r="J752" s="115"/>
      <c r="K752" s="115"/>
      <c r="L752" s="115"/>
      <c r="M752" s="115"/>
      <c r="N752" s="115"/>
    </row>
    <row r="753" spans="1:14" s="1" customFormat="1" x14ac:dyDescent="0.25">
      <c r="A753" s="14"/>
      <c r="B753" s="118">
        <v>2022</v>
      </c>
      <c r="C753" s="133">
        <v>14.86</v>
      </c>
      <c r="D753" s="138"/>
      <c r="E753" s="138"/>
      <c r="F753" s="138"/>
      <c r="G753" s="133">
        <v>5.39</v>
      </c>
      <c r="H753" s="120" t="s">
        <v>301</v>
      </c>
      <c r="I753" s="133">
        <v>16.420000000000002</v>
      </c>
      <c r="J753" s="138"/>
      <c r="K753" s="138"/>
      <c r="L753" s="138"/>
      <c r="M753" s="134" t="s">
        <v>159</v>
      </c>
      <c r="N753" s="120"/>
    </row>
    <row r="754" spans="1:14" s="1" customFormat="1" x14ac:dyDescent="0.25">
      <c r="A754" s="14"/>
      <c r="B754" s="121">
        <v>2021</v>
      </c>
      <c r="C754" s="135">
        <v>13.88</v>
      </c>
      <c r="D754" s="135">
        <v>93.86</v>
      </c>
      <c r="E754" s="139"/>
      <c r="F754" s="139"/>
      <c r="G754" s="135">
        <v>5.9</v>
      </c>
      <c r="H754" s="123" t="s">
        <v>300</v>
      </c>
      <c r="I754" s="135">
        <v>14.99</v>
      </c>
      <c r="J754" s="135">
        <v>90.91</v>
      </c>
      <c r="K754" s="139"/>
      <c r="L754" s="139"/>
      <c r="M754" s="135">
        <v>7.42</v>
      </c>
      <c r="N754" s="123" t="s">
        <v>300</v>
      </c>
    </row>
    <row r="755" spans="1:14" s="1" customFormat="1" ht="15.75" x14ac:dyDescent="0.25">
      <c r="A755" s="17"/>
      <c r="B755" s="121">
        <v>2020</v>
      </c>
      <c r="C755" s="135">
        <v>12.04</v>
      </c>
      <c r="D755" s="135">
        <v>94.28</v>
      </c>
      <c r="E755" s="135">
        <v>85.44</v>
      </c>
      <c r="F755" s="139"/>
      <c r="G755" s="135">
        <v>5.73</v>
      </c>
      <c r="H755" s="123"/>
      <c r="I755" s="135">
        <v>12.54</v>
      </c>
      <c r="J755" s="135">
        <v>91.94</v>
      </c>
      <c r="K755" s="135">
        <v>81.17</v>
      </c>
      <c r="L755" s="139"/>
      <c r="M755" s="135">
        <v>6.75</v>
      </c>
      <c r="N755" s="136"/>
    </row>
    <row r="756" spans="1:14" s="1" customFormat="1" x14ac:dyDescent="0.25">
      <c r="A756" s="14"/>
      <c r="B756" s="121">
        <v>2019</v>
      </c>
      <c r="C756" s="135">
        <v>14.97</v>
      </c>
      <c r="D756" s="135">
        <v>92.58</v>
      </c>
      <c r="E756" s="135">
        <v>83.28</v>
      </c>
      <c r="F756" s="139"/>
      <c r="G756" s="135">
        <v>7.04</v>
      </c>
      <c r="H756" s="123"/>
      <c r="I756" s="135">
        <v>15.89</v>
      </c>
      <c r="J756" s="135">
        <v>91.5</v>
      </c>
      <c r="K756" s="135">
        <v>80.540000000000006</v>
      </c>
      <c r="L756" s="139"/>
      <c r="M756" s="135">
        <v>8.11</v>
      </c>
      <c r="N756" s="136"/>
    </row>
    <row r="757" spans="1:14" s="1" customFormat="1" x14ac:dyDescent="0.25">
      <c r="A757" s="14"/>
      <c r="B757" s="121">
        <v>2018</v>
      </c>
      <c r="C757" s="135">
        <v>14.64</v>
      </c>
      <c r="D757" s="135">
        <v>92.52</v>
      </c>
      <c r="E757" s="135">
        <v>81.39</v>
      </c>
      <c r="F757" s="139"/>
      <c r="G757" s="135">
        <v>6.44</v>
      </c>
      <c r="H757" s="123"/>
      <c r="I757" s="135">
        <v>15.73</v>
      </c>
      <c r="J757" s="135">
        <v>91.48</v>
      </c>
      <c r="K757" s="135">
        <v>77.27</v>
      </c>
      <c r="L757" s="139"/>
      <c r="M757" s="135">
        <v>7.64</v>
      </c>
      <c r="N757" s="123"/>
    </row>
    <row r="758" spans="1:14" s="1" customFormat="1" x14ac:dyDescent="0.25">
      <c r="A758" s="14"/>
      <c r="B758" s="121">
        <v>2017</v>
      </c>
      <c r="C758" s="135">
        <v>13.55</v>
      </c>
      <c r="D758" s="135">
        <v>92.97</v>
      </c>
      <c r="E758" s="135">
        <v>81.58</v>
      </c>
      <c r="F758" s="135">
        <v>62.76</v>
      </c>
      <c r="G758" s="135">
        <v>6.79</v>
      </c>
      <c r="H758" s="123"/>
      <c r="I758" s="135">
        <v>14.1</v>
      </c>
      <c r="J758" s="135">
        <v>89.95</v>
      </c>
      <c r="K758" s="135">
        <v>77.569999999999993</v>
      </c>
      <c r="L758" s="135">
        <v>56.4</v>
      </c>
      <c r="M758" s="137">
        <v>8.15</v>
      </c>
      <c r="N758" s="136"/>
    </row>
    <row r="759" spans="1:14" s="1" customFormat="1" x14ac:dyDescent="0.25">
      <c r="A759" s="14"/>
      <c r="B759" s="121">
        <v>2016</v>
      </c>
      <c r="C759" s="135">
        <v>12.41</v>
      </c>
      <c r="D759" s="135">
        <v>92.03</v>
      </c>
      <c r="E759" s="135">
        <v>82.19</v>
      </c>
      <c r="F759" s="135">
        <v>63.28</v>
      </c>
      <c r="G759" s="135">
        <v>7.62</v>
      </c>
      <c r="H759" s="123"/>
      <c r="I759" s="135">
        <v>13.71</v>
      </c>
      <c r="J759" s="135">
        <v>89.12</v>
      </c>
      <c r="K759" s="135">
        <v>76.88</v>
      </c>
      <c r="L759" s="135">
        <v>55.94</v>
      </c>
      <c r="M759" s="137">
        <v>8.91</v>
      </c>
      <c r="N759" s="136"/>
    </row>
    <row r="760" spans="1:14" s="1" customFormat="1" x14ac:dyDescent="0.25">
      <c r="A760" s="14"/>
      <c r="B760" s="121">
        <v>2015</v>
      </c>
      <c r="C760" s="135">
        <v>13.15</v>
      </c>
      <c r="D760" s="135">
        <v>92.51</v>
      </c>
      <c r="E760" s="135">
        <v>80.540000000000006</v>
      </c>
      <c r="F760" s="135">
        <v>60.08</v>
      </c>
      <c r="G760" s="135">
        <v>8.2200000000000006</v>
      </c>
      <c r="H760" s="123"/>
      <c r="I760" s="135">
        <v>14.42</v>
      </c>
      <c r="J760" s="135">
        <v>90.49</v>
      </c>
      <c r="K760" s="135">
        <v>75.91</v>
      </c>
      <c r="L760" s="135">
        <v>52.36</v>
      </c>
      <c r="M760" s="137">
        <v>9.08</v>
      </c>
      <c r="N760" s="123"/>
    </row>
    <row r="761" spans="1:14" s="1" customFormat="1" x14ac:dyDescent="0.25">
      <c r="A761" s="14"/>
      <c r="B761" s="121">
        <v>2014</v>
      </c>
      <c r="C761" s="135">
        <v>12.59</v>
      </c>
      <c r="D761" s="137">
        <v>92.87</v>
      </c>
      <c r="E761" s="135">
        <v>80.98</v>
      </c>
      <c r="F761" s="135">
        <v>58.66</v>
      </c>
      <c r="G761" s="135">
        <v>8.3699999999999992</v>
      </c>
      <c r="H761" s="123"/>
      <c r="I761" s="135">
        <v>14.58</v>
      </c>
      <c r="J761" s="135">
        <v>91.86</v>
      </c>
      <c r="K761" s="135">
        <v>76.349999999999994</v>
      </c>
      <c r="L761" s="135">
        <v>51.47</v>
      </c>
      <c r="M761" s="137">
        <v>9.4</v>
      </c>
      <c r="N761" s="123"/>
    </row>
    <row r="762" spans="1:14" s="1" customFormat="1" x14ac:dyDescent="0.25">
      <c r="A762" s="14"/>
      <c r="B762" s="121">
        <v>2013</v>
      </c>
      <c r="C762" s="135">
        <v>13.81</v>
      </c>
      <c r="D762" s="137">
        <v>92.69</v>
      </c>
      <c r="E762" s="135">
        <v>80.8</v>
      </c>
      <c r="F762" s="135">
        <v>58.07</v>
      </c>
      <c r="G762" s="137">
        <v>8.74</v>
      </c>
      <c r="H762" s="123"/>
      <c r="I762" s="135">
        <v>15.05</v>
      </c>
      <c r="J762" s="137">
        <v>92.5</v>
      </c>
      <c r="K762" s="135">
        <v>79.260000000000005</v>
      </c>
      <c r="L762" s="135">
        <v>53.85</v>
      </c>
      <c r="M762" s="137">
        <v>8.9700000000000006</v>
      </c>
      <c r="N762" s="123"/>
    </row>
    <row r="763" spans="1:14" s="1" customFormat="1" x14ac:dyDescent="0.25">
      <c r="A763" s="14"/>
      <c r="B763" s="121">
        <v>2012</v>
      </c>
      <c r="C763" s="135">
        <v>12.83</v>
      </c>
      <c r="D763" s="137">
        <v>92.19</v>
      </c>
      <c r="E763" s="135">
        <v>78.290000000000006</v>
      </c>
      <c r="F763" s="135">
        <v>54.22</v>
      </c>
      <c r="G763" s="137">
        <v>9.34</v>
      </c>
      <c r="H763" s="123"/>
      <c r="I763" s="135">
        <v>13.39</v>
      </c>
      <c r="J763" s="137">
        <v>89.75</v>
      </c>
      <c r="K763" s="135">
        <v>74.88</v>
      </c>
      <c r="L763" s="135">
        <v>51.5</v>
      </c>
      <c r="M763" s="137">
        <v>10.27</v>
      </c>
      <c r="N763" s="123"/>
    </row>
    <row r="764" spans="1:14" s="1" customFormat="1" x14ac:dyDescent="0.25">
      <c r="A764" s="14"/>
      <c r="B764" s="121">
        <v>2011</v>
      </c>
      <c r="C764" s="135">
        <v>15.07</v>
      </c>
      <c r="D764" s="137">
        <v>93.55</v>
      </c>
      <c r="E764" s="135">
        <v>80.66</v>
      </c>
      <c r="F764" s="135">
        <v>54.79</v>
      </c>
      <c r="G764" s="137">
        <v>8.89</v>
      </c>
      <c r="H764" s="123"/>
      <c r="I764" s="135">
        <v>15.58</v>
      </c>
      <c r="J764" s="137">
        <v>89.96</v>
      </c>
      <c r="K764" s="135">
        <v>76.17</v>
      </c>
      <c r="L764" s="135">
        <v>50.51</v>
      </c>
      <c r="M764" s="137">
        <v>10.9</v>
      </c>
      <c r="N764" s="123"/>
    </row>
    <row r="765" spans="1:14" s="1" customFormat="1" x14ac:dyDescent="0.25">
      <c r="A765" s="14"/>
      <c r="B765" s="121">
        <v>2010</v>
      </c>
      <c r="C765" s="135">
        <v>11.2</v>
      </c>
      <c r="D765" s="137">
        <v>94.07</v>
      </c>
      <c r="E765" s="135">
        <v>81.86</v>
      </c>
      <c r="F765" s="135">
        <v>53.95</v>
      </c>
      <c r="G765" s="137">
        <v>9.02</v>
      </c>
      <c r="H765" s="123"/>
      <c r="I765" s="135">
        <v>12.51</v>
      </c>
      <c r="J765" s="137">
        <v>89.14</v>
      </c>
      <c r="K765" s="135">
        <v>74.66</v>
      </c>
      <c r="L765" s="135">
        <v>47.18</v>
      </c>
      <c r="M765" s="137">
        <v>10.43</v>
      </c>
      <c r="N765" s="123"/>
    </row>
    <row r="766" spans="1:14" s="1" customFormat="1" x14ac:dyDescent="0.25">
      <c r="A766" s="14"/>
      <c r="B766" s="121">
        <v>2009</v>
      </c>
      <c r="C766" s="135">
        <v>11.52</v>
      </c>
      <c r="D766" s="137">
        <v>93.24</v>
      </c>
      <c r="E766" s="135">
        <v>79.27</v>
      </c>
      <c r="F766" s="137">
        <v>53.61</v>
      </c>
      <c r="G766" s="137">
        <v>9.44</v>
      </c>
      <c r="H766" s="123"/>
      <c r="I766" s="135">
        <v>12.37</v>
      </c>
      <c r="J766" s="137">
        <v>91.78</v>
      </c>
      <c r="K766" s="135">
        <v>76.739999999999995</v>
      </c>
      <c r="L766" s="137">
        <v>49.16</v>
      </c>
      <c r="M766" s="137">
        <v>10.08</v>
      </c>
      <c r="N766" s="123"/>
    </row>
    <row r="767" spans="1:14" s="1" customFormat="1" x14ac:dyDescent="0.25">
      <c r="A767" s="14"/>
      <c r="B767" s="121">
        <v>2008</v>
      </c>
      <c r="C767" s="135">
        <v>13.77</v>
      </c>
      <c r="D767" s="137">
        <v>93.25</v>
      </c>
      <c r="E767" s="135">
        <v>81.12</v>
      </c>
      <c r="F767" s="137">
        <v>51.66</v>
      </c>
      <c r="G767" s="137">
        <v>9.42</v>
      </c>
      <c r="H767" s="123"/>
      <c r="I767" s="135">
        <v>14.48</v>
      </c>
      <c r="J767" s="137">
        <v>90.07</v>
      </c>
      <c r="K767" s="135">
        <v>74.819999999999993</v>
      </c>
      <c r="L767" s="137">
        <v>46.49</v>
      </c>
      <c r="M767" s="137">
        <v>10.11</v>
      </c>
      <c r="N767" s="123"/>
    </row>
    <row r="768" spans="1:14" s="1" customFormat="1" x14ac:dyDescent="0.25">
      <c r="A768" s="14"/>
      <c r="B768" s="157" t="s">
        <v>30</v>
      </c>
      <c r="C768" s="114"/>
      <c r="D768" s="114"/>
      <c r="E768" s="114"/>
      <c r="F768" s="114"/>
      <c r="G768" s="114"/>
      <c r="H768" s="114"/>
      <c r="I768" s="114"/>
      <c r="J768" s="114"/>
      <c r="K768" s="114"/>
      <c r="L768" s="114"/>
      <c r="M768" s="114"/>
      <c r="N768" s="114"/>
    </row>
    <row r="769" spans="1:14" s="1" customFormat="1" x14ac:dyDescent="0.25">
      <c r="A769" s="14"/>
      <c r="B769" s="115" t="s">
        <v>92</v>
      </c>
      <c r="C769" s="115"/>
      <c r="D769" s="115"/>
      <c r="E769" s="115"/>
      <c r="F769" s="115"/>
      <c r="G769" s="115"/>
      <c r="H769" s="115"/>
      <c r="I769" s="115"/>
      <c r="J769" s="115"/>
      <c r="K769" s="115"/>
      <c r="L769" s="115"/>
      <c r="M769" s="115"/>
      <c r="N769" s="115"/>
    </row>
    <row r="770" spans="1:14" s="1" customFormat="1" x14ac:dyDescent="0.25">
      <c r="A770" s="14"/>
      <c r="B770" s="118">
        <v>2022</v>
      </c>
      <c r="C770" s="133">
        <v>28.39</v>
      </c>
      <c r="D770" s="138"/>
      <c r="E770" s="138"/>
      <c r="F770" s="138"/>
      <c r="G770" s="133">
        <v>12.98</v>
      </c>
      <c r="H770" s="120" t="s">
        <v>301</v>
      </c>
      <c r="I770" s="133">
        <v>16.420000000000002</v>
      </c>
      <c r="J770" s="138"/>
      <c r="K770" s="138"/>
      <c r="L770" s="138"/>
      <c r="M770" s="134" t="s">
        <v>159</v>
      </c>
      <c r="N770" s="120"/>
    </row>
    <row r="771" spans="1:14" s="1" customFormat="1" x14ac:dyDescent="0.25">
      <c r="A771" s="14"/>
      <c r="B771" s="121">
        <v>2021</v>
      </c>
      <c r="C771" s="135">
        <v>24.92</v>
      </c>
      <c r="D771" s="135">
        <v>76.62</v>
      </c>
      <c r="E771" s="139"/>
      <c r="F771" s="139"/>
      <c r="G771" s="135">
        <v>12.02</v>
      </c>
      <c r="H771" s="123" t="s">
        <v>300</v>
      </c>
      <c r="I771" s="135">
        <v>15.38</v>
      </c>
      <c r="J771" s="135">
        <v>90.58</v>
      </c>
      <c r="K771" s="139"/>
      <c r="L771" s="139"/>
      <c r="M771" s="135">
        <v>7.14</v>
      </c>
      <c r="N771" s="123" t="s">
        <v>300</v>
      </c>
    </row>
    <row r="772" spans="1:14" s="1" customFormat="1" x14ac:dyDescent="0.25">
      <c r="A772" s="14"/>
      <c r="B772" s="115" t="s">
        <v>93</v>
      </c>
      <c r="C772" s="115"/>
      <c r="D772" s="115"/>
      <c r="E772" s="115"/>
      <c r="F772" s="115"/>
      <c r="G772" s="115"/>
      <c r="H772" s="115"/>
      <c r="I772" s="115"/>
      <c r="J772" s="115"/>
      <c r="K772" s="115"/>
      <c r="L772" s="115"/>
      <c r="M772" s="115"/>
      <c r="N772" s="115"/>
    </row>
    <row r="773" spans="1:14" s="1" customFormat="1" x14ac:dyDescent="0.25">
      <c r="A773" s="14"/>
      <c r="B773" s="118">
        <v>2022</v>
      </c>
      <c r="C773" s="133">
        <v>23</v>
      </c>
      <c r="D773" s="138"/>
      <c r="E773" s="138"/>
      <c r="F773" s="138"/>
      <c r="G773" s="133">
        <v>12.79</v>
      </c>
      <c r="H773" s="120" t="s">
        <v>301</v>
      </c>
      <c r="I773" s="133">
        <v>15.54</v>
      </c>
      <c r="J773" s="138"/>
      <c r="K773" s="138"/>
      <c r="L773" s="138"/>
      <c r="M773" s="134" t="s">
        <v>159</v>
      </c>
      <c r="N773" s="120"/>
    </row>
    <row r="774" spans="1:14" s="1" customFormat="1" x14ac:dyDescent="0.25">
      <c r="A774" s="14"/>
      <c r="B774" s="121">
        <v>2021</v>
      </c>
      <c r="C774" s="135">
        <v>22.55</v>
      </c>
      <c r="D774" s="135">
        <v>79.599999999999994</v>
      </c>
      <c r="E774" s="139"/>
      <c r="F774" s="139"/>
      <c r="G774" s="135">
        <v>11.52</v>
      </c>
      <c r="H774" s="123" t="s">
        <v>300</v>
      </c>
      <c r="I774" s="135">
        <v>17.21</v>
      </c>
      <c r="J774" s="135">
        <v>91.84</v>
      </c>
      <c r="K774" s="139"/>
      <c r="L774" s="139"/>
      <c r="M774" s="135">
        <v>7.64</v>
      </c>
      <c r="N774" s="123" t="s">
        <v>300</v>
      </c>
    </row>
    <row r="775" spans="1:14" s="1" customFormat="1" x14ac:dyDescent="0.25">
      <c r="A775" s="14"/>
      <c r="B775" s="115" t="s">
        <v>344</v>
      </c>
      <c r="C775" s="115"/>
      <c r="D775" s="115"/>
      <c r="E775" s="115"/>
      <c r="F775" s="115"/>
      <c r="G775" s="115"/>
      <c r="H775" s="115"/>
      <c r="I775" s="115"/>
      <c r="J775" s="115"/>
      <c r="K775" s="115"/>
      <c r="L775" s="115"/>
      <c r="M775" s="115"/>
      <c r="N775" s="115"/>
    </row>
    <row r="776" spans="1:14" s="1" customFormat="1" x14ac:dyDescent="0.25">
      <c r="A776" s="14"/>
      <c r="B776" s="118">
        <v>2022</v>
      </c>
      <c r="C776" s="133">
        <v>24.57</v>
      </c>
      <c r="D776" s="138"/>
      <c r="E776" s="138"/>
      <c r="F776" s="138"/>
      <c r="G776" s="133">
        <v>11.25</v>
      </c>
      <c r="H776" s="120" t="s">
        <v>301</v>
      </c>
      <c r="I776" s="133">
        <v>16.29</v>
      </c>
      <c r="J776" s="138"/>
      <c r="K776" s="138"/>
      <c r="L776" s="138"/>
      <c r="M776" s="134" t="s">
        <v>159</v>
      </c>
      <c r="N776" s="120"/>
    </row>
    <row r="777" spans="1:14" s="1" customFormat="1" x14ac:dyDescent="0.25">
      <c r="A777" s="14"/>
      <c r="B777" s="121">
        <v>2021</v>
      </c>
      <c r="C777" s="135">
        <v>20.3</v>
      </c>
      <c r="D777" s="135">
        <v>77.36</v>
      </c>
      <c r="E777" s="139"/>
      <c r="F777" s="139"/>
      <c r="G777" s="135">
        <v>11.27</v>
      </c>
      <c r="H777" s="123" t="s">
        <v>300</v>
      </c>
      <c r="I777" s="135">
        <v>13.13</v>
      </c>
      <c r="J777" s="135">
        <v>90.91</v>
      </c>
      <c r="K777" s="139"/>
      <c r="L777" s="139"/>
      <c r="M777" s="135">
        <v>7.63</v>
      </c>
      <c r="N777" s="123" t="s">
        <v>300</v>
      </c>
    </row>
    <row r="778" spans="1:14" s="1" customFormat="1" x14ac:dyDescent="0.25">
      <c r="A778" s="14"/>
      <c r="B778" s="115" t="s">
        <v>343</v>
      </c>
      <c r="C778" s="115"/>
      <c r="D778" s="115"/>
      <c r="E778" s="115"/>
      <c r="F778" s="115"/>
      <c r="G778" s="115"/>
      <c r="H778" s="115"/>
      <c r="I778" s="115"/>
      <c r="J778" s="115"/>
      <c r="K778" s="115"/>
      <c r="L778" s="115"/>
      <c r="M778" s="115"/>
      <c r="N778" s="115"/>
    </row>
    <row r="779" spans="1:14" s="1" customFormat="1" x14ac:dyDescent="0.25">
      <c r="A779" s="14"/>
      <c r="B779" s="118">
        <v>2022</v>
      </c>
      <c r="C779" s="133">
        <v>24.57</v>
      </c>
      <c r="D779" s="138"/>
      <c r="E779" s="138"/>
      <c r="F779" s="138"/>
      <c r="G779" s="133">
        <v>11.25</v>
      </c>
      <c r="H779" s="120" t="s">
        <v>301</v>
      </c>
      <c r="I779" s="133">
        <v>16.29</v>
      </c>
      <c r="J779" s="138"/>
      <c r="K779" s="138"/>
      <c r="L779" s="138"/>
      <c r="M779" s="134" t="s">
        <v>159</v>
      </c>
      <c r="N779" s="120"/>
    </row>
    <row r="780" spans="1:14" s="1" customFormat="1" x14ac:dyDescent="0.25">
      <c r="A780" s="14"/>
      <c r="B780" s="121">
        <v>2021</v>
      </c>
      <c r="C780" s="135">
        <v>20.3</v>
      </c>
      <c r="D780" s="135">
        <v>77.36</v>
      </c>
      <c r="E780" s="139"/>
      <c r="F780" s="139"/>
      <c r="G780" s="135">
        <v>11.27</v>
      </c>
      <c r="H780" s="123" t="s">
        <v>300</v>
      </c>
      <c r="I780" s="135">
        <v>13.13</v>
      </c>
      <c r="J780" s="135">
        <v>90.91</v>
      </c>
      <c r="K780" s="139"/>
      <c r="L780" s="139"/>
      <c r="M780" s="135">
        <v>7.63</v>
      </c>
      <c r="N780" s="123" t="s">
        <v>300</v>
      </c>
    </row>
    <row r="781" spans="1:14" s="1" customFormat="1" x14ac:dyDescent="0.25">
      <c r="A781" s="14"/>
      <c r="B781" s="115" t="s">
        <v>342</v>
      </c>
      <c r="C781" s="115"/>
      <c r="D781" s="115"/>
      <c r="E781" s="115"/>
      <c r="F781" s="115"/>
      <c r="G781" s="115"/>
      <c r="H781" s="115"/>
      <c r="I781" s="115"/>
      <c r="J781" s="115"/>
      <c r="K781" s="115"/>
      <c r="L781" s="115"/>
      <c r="M781" s="115"/>
      <c r="N781" s="115"/>
    </row>
    <row r="782" spans="1:14" s="1" customFormat="1" x14ac:dyDescent="0.25">
      <c r="A782" s="14"/>
      <c r="B782" s="118">
        <v>2022</v>
      </c>
      <c r="C782" s="133">
        <v>28.84</v>
      </c>
      <c r="D782" s="138"/>
      <c r="E782" s="138"/>
      <c r="F782" s="138"/>
      <c r="G782" s="133">
        <v>16.32</v>
      </c>
      <c r="H782" s="120" t="s">
        <v>301</v>
      </c>
      <c r="I782" s="133">
        <v>20.43</v>
      </c>
      <c r="J782" s="138"/>
      <c r="K782" s="138"/>
      <c r="L782" s="138"/>
      <c r="M782" s="134" t="s">
        <v>159</v>
      </c>
      <c r="N782" s="120"/>
    </row>
    <row r="783" spans="1:14" s="1" customFormat="1" x14ac:dyDescent="0.25">
      <c r="A783" s="14"/>
      <c r="B783" s="121">
        <v>2021</v>
      </c>
      <c r="C783" s="135">
        <v>24.76</v>
      </c>
      <c r="D783" s="135">
        <v>77.94</v>
      </c>
      <c r="E783" s="139"/>
      <c r="F783" s="139"/>
      <c r="G783" s="135">
        <v>12.99</v>
      </c>
      <c r="H783" s="123" t="s">
        <v>300</v>
      </c>
      <c r="I783" s="135">
        <v>17.75</v>
      </c>
      <c r="J783" s="135">
        <v>93.88</v>
      </c>
      <c r="K783" s="139"/>
      <c r="L783" s="139"/>
      <c r="M783" s="135">
        <v>5.43</v>
      </c>
      <c r="N783" s="123" t="s">
        <v>300</v>
      </c>
    </row>
    <row r="784" spans="1:14" s="1" customFormat="1" x14ac:dyDescent="0.25">
      <c r="A784" s="14"/>
      <c r="B784" s="115" t="s">
        <v>94</v>
      </c>
      <c r="C784" s="115"/>
      <c r="D784" s="115"/>
      <c r="E784" s="115"/>
      <c r="F784" s="115"/>
      <c r="G784" s="115"/>
      <c r="H784" s="115"/>
      <c r="I784" s="115"/>
      <c r="J784" s="115"/>
      <c r="K784" s="115"/>
      <c r="L784" s="115"/>
      <c r="M784" s="115"/>
      <c r="N784" s="115"/>
    </row>
    <row r="785" spans="1:14" s="1" customFormat="1" x14ac:dyDescent="0.25">
      <c r="A785" s="14"/>
      <c r="B785" s="118">
        <v>2022</v>
      </c>
      <c r="C785" s="133">
        <v>17.420000000000002</v>
      </c>
      <c r="D785" s="138"/>
      <c r="E785" s="138"/>
      <c r="F785" s="138"/>
      <c r="G785" s="133">
        <v>12.89</v>
      </c>
      <c r="H785" s="120" t="s">
        <v>301</v>
      </c>
      <c r="I785" s="133">
        <v>11.25</v>
      </c>
      <c r="J785" s="138"/>
      <c r="K785" s="138"/>
      <c r="L785" s="138"/>
      <c r="M785" s="134" t="s">
        <v>159</v>
      </c>
      <c r="N785" s="120"/>
    </row>
    <row r="786" spans="1:14" s="1" customFormat="1" x14ac:dyDescent="0.25">
      <c r="A786" s="14"/>
      <c r="B786" s="121">
        <v>2021</v>
      </c>
      <c r="C786" s="135">
        <v>19.079999999999998</v>
      </c>
      <c r="D786" s="135">
        <v>80</v>
      </c>
      <c r="E786" s="139"/>
      <c r="F786" s="139"/>
      <c r="G786" s="135">
        <v>10.84</v>
      </c>
      <c r="H786" s="123" t="s">
        <v>300</v>
      </c>
      <c r="I786" s="135">
        <v>15.15</v>
      </c>
      <c r="J786" s="135">
        <v>80</v>
      </c>
      <c r="K786" s="139"/>
      <c r="L786" s="139"/>
      <c r="M786" s="135">
        <v>11.69</v>
      </c>
      <c r="N786" s="123" t="s">
        <v>300</v>
      </c>
    </row>
    <row r="787" spans="1:14" s="1" customFormat="1" x14ac:dyDescent="0.25">
      <c r="A787" s="14"/>
      <c r="B787" s="115" t="s">
        <v>95</v>
      </c>
      <c r="C787" s="115"/>
      <c r="D787" s="115"/>
      <c r="E787" s="115"/>
      <c r="F787" s="115"/>
      <c r="G787" s="115"/>
      <c r="H787" s="115"/>
      <c r="I787" s="115"/>
      <c r="J787" s="115"/>
      <c r="K787" s="115"/>
      <c r="L787" s="115"/>
      <c r="M787" s="115"/>
      <c r="N787" s="115"/>
    </row>
    <row r="788" spans="1:14" s="1" customFormat="1" x14ac:dyDescent="0.25">
      <c r="A788" s="14"/>
      <c r="B788" s="118">
        <v>2022</v>
      </c>
      <c r="C788" s="133">
        <v>28.84</v>
      </c>
      <c r="D788" s="138"/>
      <c r="E788" s="138"/>
      <c r="F788" s="138"/>
      <c r="G788" s="133">
        <v>16.32</v>
      </c>
      <c r="H788" s="120" t="s">
        <v>301</v>
      </c>
      <c r="I788" s="133">
        <v>20.43</v>
      </c>
      <c r="J788" s="138"/>
      <c r="K788" s="138"/>
      <c r="L788" s="138"/>
      <c r="M788" s="134" t="s">
        <v>159</v>
      </c>
      <c r="N788" s="120"/>
    </row>
    <row r="789" spans="1:14" s="1" customFormat="1" x14ac:dyDescent="0.25">
      <c r="A789" s="14"/>
      <c r="B789" s="121">
        <v>2021</v>
      </c>
      <c r="C789" s="135">
        <v>24.76</v>
      </c>
      <c r="D789" s="135">
        <v>77.94</v>
      </c>
      <c r="E789" s="139"/>
      <c r="F789" s="139"/>
      <c r="G789" s="135">
        <v>12.99</v>
      </c>
      <c r="H789" s="123" t="s">
        <v>300</v>
      </c>
      <c r="I789" s="135">
        <v>17.75</v>
      </c>
      <c r="J789" s="135">
        <v>93.88</v>
      </c>
      <c r="K789" s="139"/>
      <c r="L789" s="139"/>
      <c r="M789" s="135">
        <v>5.43</v>
      </c>
      <c r="N789" s="123" t="s">
        <v>300</v>
      </c>
    </row>
    <row r="790" spans="1:14" s="1" customFormat="1" x14ac:dyDescent="0.25">
      <c r="A790" s="14"/>
      <c r="B790" s="115" t="s">
        <v>398</v>
      </c>
      <c r="C790" s="115"/>
      <c r="D790" s="115"/>
      <c r="E790" s="115"/>
      <c r="F790" s="115"/>
      <c r="G790" s="115"/>
      <c r="H790" s="115"/>
      <c r="I790" s="115"/>
      <c r="J790" s="115"/>
      <c r="K790" s="115"/>
      <c r="L790" s="115"/>
      <c r="M790" s="115"/>
      <c r="N790" s="115"/>
    </row>
    <row r="791" spans="1:14" s="1" customFormat="1" x14ac:dyDescent="0.25">
      <c r="A791" s="14"/>
      <c r="B791" s="118">
        <v>2022</v>
      </c>
      <c r="C791" s="133">
        <v>18.62</v>
      </c>
      <c r="D791" s="138"/>
      <c r="E791" s="138"/>
      <c r="F791" s="138"/>
      <c r="G791" s="133">
        <v>12.89</v>
      </c>
      <c r="H791" s="120" t="s">
        <v>301</v>
      </c>
      <c r="I791" s="133">
        <v>9.09</v>
      </c>
      <c r="J791" s="138"/>
      <c r="K791" s="138"/>
      <c r="L791" s="138"/>
      <c r="M791" s="134" t="s">
        <v>159</v>
      </c>
      <c r="N791" s="120"/>
    </row>
    <row r="792" spans="1:14" s="1" customFormat="1" x14ac:dyDescent="0.25">
      <c r="A792" s="14"/>
      <c r="B792" s="121">
        <v>2021</v>
      </c>
      <c r="C792" s="135">
        <v>19.809999999999999</v>
      </c>
      <c r="D792" s="135">
        <v>79.69</v>
      </c>
      <c r="E792" s="139"/>
      <c r="F792" s="139"/>
      <c r="G792" s="135">
        <v>12.07</v>
      </c>
      <c r="H792" s="123" t="s">
        <v>300</v>
      </c>
      <c r="I792" s="135">
        <v>20.51</v>
      </c>
      <c r="J792" s="135">
        <v>91.67</v>
      </c>
      <c r="K792" s="139"/>
      <c r="L792" s="139"/>
      <c r="M792" s="135">
        <v>5.13</v>
      </c>
      <c r="N792" s="123" t="s">
        <v>300</v>
      </c>
    </row>
    <row r="793" spans="1:14" s="1" customFormat="1" x14ac:dyDescent="0.25">
      <c r="A793" s="14"/>
      <c r="B793" s="115" t="s">
        <v>416</v>
      </c>
      <c r="C793" s="115"/>
      <c r="D793" s="115"/>
      <c r="E793" s="115"/>
      <c r="F793" s="115"/>
      <c r="G793" s="115"/>
      <c r="H793" s="115"/>
      <c r="I793" s="115"/>
      <c r="J793" s="115"/>
      <c r="K793" s="115"/>
      <c r="L793" s="115"/>
      <c r="M793" s="115"/>
      <c r="N793" s="115"/>
    </row>
    <row r="794" spans="1:14" s="1" customFormat="1" x14ac:dyDescent="0.25">
      <c r="A794" s="14"/>
      <c r="B794" s="118">
        <v>2022</v>
      </c>
      <c r="C794" s="133">
        <v>26.79</v>
      </c>
      <c r="D794" s="138"/>
      <c r="E794" s="138"/>
      <c r="F794" s="138"/>
      <c r="G794" s="133">
        <v>10.15</v>
      </c>
      <c r="H794" s="120" t="s">
        <v>301</v>
      </c>
      <c r="I794" s="133">
        <v>21.58</v>
      </c>
      <c r="J794" s="138"/>
      <c r="K794" s="138"/>
      <c r="L794" s="138"/>
      <c r="M794" s="134" t="s">
        <v>159</v>
      </c>
      <c r="N794" s="120"/>
    </row>
    <row r="795" spans="1:14" s="1" customFormat="1" x14ac:dyDescent="0.25">
      <c r="A795" s="14"/>
      <c r="B795" s="121">
        <v>2021</v>
      </c>
      <c r="C795" s="135">
        <v>25.1</v>
      </c>
      <c r="D795" s="135">
        <v>76.8</v>
      </c>
      <c r="E795" s="139"/>
      <c r="F795" s="139"/>
      <c r="G795" s="135">
        <v>12.05</v>
      </c>
      <c r="H795" s="123" t="s">
        <v>300</v>
      </c>
      <c r="I795" s="135">
        <v>23.48</v>
      </c>
      <c r="J795" s="135">
        <v>90.74</v>
      </c>
      <c r="K795" s="139"/>
      <c r="L795" s="139"/>
      <c r="M795" s="135">
        <v>5.65</v>
      </c>
      <c r="N795" s="123" t="s">
        <v>300</v>
      </c>
    </row>
    <row r="796" spans="1:14" s="1" customFormat="1" x14ac:dyDescent="0.25">
      <c r="A796" s="14"/>
      <c r="B796" s="157" t="s">
        <v>173</v>
      </c>
      <c r="C796" s="114"/>
      <c r="D796" s="114"/>
      <c r="E796" s="114"/>
      <c r="F796" s="114"/>
      <c r="G796" s="114"/>
      <c r="H796" s="114"/>
      <c r="I796" s="114"/>
      <c r="J796" s="114"/>
      <c r="K796" s="114"/>
      <c r="L796" s="114"/>
      <c r="M796" s="114"/>
      <c r="N796" s="114"/>
    </row>
    <row r="797" spans="1:14" s="1" customFormat="1" x14ac:dyDescent="0.25">
      <c r="A797" s="14"/>
      <c r="B797" s="115" t="s">
        <v>209</v>
      </c>
      <c r="C797" s="115"/>
      <c r="D797" s="115"/>
      <c r="E797" s="115"/>
      <c r="F797" s="115"/>
      <c r="G797" s="115"/>
      <c r="H797" s="115"/>
      <c r="I797" s="115"/>
      <c r="J797" s="115"/>
      <c r="K797" s="115"/>
      <c r="L797" s="115"/>
      <c r="M797" s="115"/>
      <c r="N797" s="115"/>
    </row>
    <row r="798" spans="1:14" s="1" customFormat="1" x14ac:dyDescent="0.25">
      <c r="A798" s="14"/>
      <c r="B798" s="118">
        <v>2022</v>
      </c>
      <c r="C798" s="133">
        <v>6.73</v>
      </c>
      <c r="D798" s="138"/>
      <c r="E798" s="138"/>
      <c r="F798" s="138"/>
      <c r="G798" s="133">
        <v>7.3</v>
      </c>
      <c r="H798" s="120" t="s">
        <v>301</v>
      </c>
      <c r="I798" s="133">
        <v>7.92</v>
      </c>
      <c r="J798" s="138"/>
      <c r="K798" s="138"/>
      <c r="L798" s="138"/>
      <c r="M798" s="134" t="s">
        <v>159</v>
      </c>
      <c r="N798" s="120"/>
    </row>
    <row r="799" spans="1:14" s="1" customFormat="1" x14ac:dyDescent="0.25">
      <c r="A799" s="14"/>
      <c r="B799" s="121">
        <v>2021</v>
      </c>
      <c r="C799" s="135">
        <v>16.95</v>
      </c>
      <c r="D799" s="135">
        <v>84.17</v>
      </c>
      <c r="E799" s="139"/>
      <c r="F799" s="139"/>
      <c r="G799" s="135">
        <v>8.3000000000000007</v>
      </c>
      <c r="H799" s="123" t="s">
        <v>300</v>
      </c>
      <c r="I799" s="135">
        <v>7.62</v>
      </c>
      <c r="J799" s="135">
        <v>88.71</v>
      </c>
      <c r="K799" s="139"/>
      <c r="L799" s="139"/>
      <c r="M799" s="135">
        <v>5.67</v>
      </c>
      <c r="N799" s="123" t="s">
        <v>300</v>
      </c>
    </row>
    <row r="800" spans="1:14" s="1" customFormat="1" ht="15.75" x14ac:dyDescent="0.25">
      <c r="A800" s="17"/>
      <c r="B800" s="121">
        <v>2020</v>
      </c>
      <c r="C800" s="135">
        <v>6.54</v>
      </c>
      <c r="D800" s="135">
        <v>84.35</v>
      </c>
      <c r="E800" s="135">
        <v>73.52</v>
      </c>
      <c r="F800" s="139"/>
      <c r="G800" s="135">
        <v>7.42</v>
      </c>
      <c r="H800" s="123"/>
      <c r="I800" s="135">
        <v>7.11</v>
      </c>
      <c r="J800" s="135">
        <v>85.89</v>
      </c>
      <c r="K800" s="135">
        <v>75.84</v>
      </c>
      <c r="L800" s="139"/>
      <c r="M800" s="135">
        <v>7.38</v>
      </c>
      <c r="N800" s="136"/>
    </row>
    <row r="801" spans="1:14" s="1" customFormat="1" x14ac:dyDescent="0.25">
      <c r="A801" s="14"/>
      <c r="B801" s="121">
        <v>2019</v>
      </c>
      <c r="C801" s="135">
        <v>7.45</v>
      </c>
      <c r="D801" s="135">
        <v>81</v>
      </c>
      <c r="E801" s="135">
        <v>71.819999999999993</v>
      </c>
      <c r="F801" s="139"/>
      <c r="G801" s="135">
        <v>10.92</v>
      </c>
      <c r="H801" s="123"/>
      <c r="I801" s="135">
        <v>8.3699999999999992</v>
      </c>
      <c r="J801" s="135">
        <v>88.07</v>
      </c>
      <c r="K801" s="135">
        <v>81.28</v>
      </c>
      <c r="L801" s="139"/>
      <c r="M801" s="135">
        <v>5.17</v>
      </c>
      <c r="N801" s="136"/>
    </row>
    <row r="802" spans="1:14" s="1" customFormat="1" x14ac:dyDescent="0.25">
      <c r="A802" s="14"/>
      <c r="B802" s="121">
        <v>2018</v>
      </c>
      <c r="C802" s="135">
        <v>9.1</v>
      </c>
      <c r="D802" s="135">
        <v>79.94</v>
      </c>
      <c r="E802" s="135">
        <v>69.099999999999994</v>
      </c>
      <c r="F802" s="139"/>
      <c r="G802" s="135">
        <v>10.27</v>
      </c>
      <c r="H802" s="123"/>
      <c r="I802" s="135">
        <v>8.91</v>
      </c>
      <c r="J802" s="135">
        <v>85.14</v>
      </c>
      <c r="K802" s="135">
        <v>76.31</v>
      </c>
      <c r="L802" s="139"/>
      <c r="M802" s="135">
        <v>5.65</v>
      </c>
      <c r="N802" s="123"/>
    </row>
    <row r="803" spans="1:14" s="1" customFormat="1" x14ac:dyDescent="0.25">
      <c r="A803" s="14"/>
      <c r="B803" s="121">
        <v>2017</v>
      </c>
      <c r="C803" s="135">
        <v>9.0299999999999994</v>
      </c>
      <c r="D803" s="135">
        <v>68.48</v>
      </c>
      <c r="E803" s="135">
        <v>57.68</v>
      </c>
      <c r="F803" s="135">
        <v>41.95</v>
      </c>
      <c r="G803" s="135">
        <v>11</v>
      </c>
      <c r="H803" s="123"/>
      <c r="I803" s="135">
        <v>8.25</v>
      </c>
      <c r="J803" s="135">
        <v>88.79</v>
      </c>
      <c r="K803" s="135">
        <v>80.72</v>
      </c>
      <c r="L803" s="135">
        <v>62.78</v>
      </c>
      <c r="M803" s="137">
        <v>5.64</v>
      </c>
      <c r="N803" s="136"/>
    </row>
    <row r="804" spans="1:14" s="1" customFormat="1" x14ac:dyDescent="0.25">
      <c r="A804" s="14"/>
      <c r="B804" s="121">
        <v>2016</v>
      </c>
      <c r="C804" s="135">
        <v>9.0500000000000007</v>
      </c>
      <c r="D804" s="135">
        <v>73.5</v>
      </c>
      <c r="E804" s="135">
        <v>59.22</v>
      </c>
      <c r="F804" s="135">
        <v>42.67</v>
      </c>
      <c r="G804" s="135">
        <v>10.74</v>
      </c>
      <c r="H804" s="123"/>
      <c r="I804" s="135">
        <v>10.02</v>
      </c>
      <c r="J804" s="135">
        <v>87.8</v>
      </c>
      <c r="K804" s="135">
        <v>76.55</v>
      </c>
      <c r="L804" s="135">
        <v>60.79</v>
      </c>
      <c r="M804" s="137">
        <v>6.54</v>
      </c>
      <c r="N804" s="136"/>
    </row>
    <row r="805" spans="1:14" s="1" customFormat="1" x14ac:dyDescent="0.25">
      <c r="A805" s="14"/>
      <c r="B805" s="121">
        <v>2015</v>
      </c>
      <c r="C805" s="135">
        <v>9.1199999999999992</v>
      </c>
      <c r="D805" s="135">
        <v>72.05</v>
      </c>
      <c r="E805" s="135">
        <v>58.23</v>
      </c>
      <c r="F805" s="135">
        <v>41.53</v>
      </c>
      <c r="G805" s="135">
        <v>10.62</v>
      </c>
      <c r="H805" s="123"/>
      <c r="I805" s="135">
        <v>10.16</v>
      </c>
      <c r="J805" s="135">
        <v>85.04</v>
      </c>
      <c r="K805" s="135">
        <v>73.48</v>
      </c>
      <c r="L805" s="135">
        <v>57.58</v>
      </c>
      <c r="M805" s="137">
        <v>7.62</v>
      </c>
      <c r="N805" s="123"/>
    </row>
    <row r="806" spans="1:14" s="1" customFormat="1" x14ac:dyDescent="0.25">
      <c r="A806" s="14"/>
      <c r="B806" s="121">
        <v>2014</v>
      </c>
      <c r="C806" s="135">
        <v>9.3699999999999992</v>
      </c>
      <c r="D806" s="137">
        <v>70.19</v>
      </c>
      <c r="E806" s="135">
        <v>57.37</v>
      </c>
      <c r="F806" s="135">
        <v>39.92</v>
      </c>
      <c r="G806" s="135">
        <v>12.98</v>
      </c>
      <c r="H806" s="123"/>
      <c r="I806" s="135">
        <v>10.55</v>
      </c>
      <c r="J806" s="135">
        <v>87.24</v>
      </c>
      <c r="K806" s="135">
        <v>77.33</v>
      </c>
      <c r="L806" s="135">
        <v>56</v>
      </c>
      <c r="M806" s="137">
        <v>7.36</v>
      </c>
      <c r="N806" s="123"/>
    </row>
    <row r="807" spans="1:14" s="1" customFormat="1" x14ac:dyDescent="0.25">
      <c r="A807" s="14"/>
      <c r="B807" s="121">
        <v>2013</v>
      </c>
      <c r="C807" s="135">
        <v>8.91</v>
      </c>
      <c r="D807" s="137">
        <v>73.709999999999994</v>
      </c>
      <c r="E807" s="135">
        <v>61.17</v>
      </c>
      <c r="F807" s="135">
        <v>44.11</v>
      </c>
      <c r="G807" s="137">
        <v>15.34</v>
      </c>
      <c r="H807" s="123"/>
      <c r="I807" s="135">
        <v>13.19</v>
      </c>
      <c r="J807" s="137">
        <v>89.86</v>
      </c>
      <c r="K807" s="135">
        <v>79.88</v>
      </c>
      <c r="L807" s="135">
        <v>61.31</v>
      </c>
      <c r="M807" s="137">
        <v>7.82</v>
      </c>
      <c r="N807" s="123"/>
    </row>
    <row r="808" spans="1:14" s="1" customFormat="1" x14ac:dyDescent="0.25">
      <c r="A808" s="14"/>
      <c r="B808" s="121">
        <v>2012</v>
      </c>
      <c r="C808" s="135">
        <v>8.27</v>
      </c>
      <c r="D808" s="137">
        <v>73.569999999999993</v>
      </c>
      <c r="E808" s="135">
        <v>57.76</v>
      </c>
      <c r="F808" s="135">
        <v>38.950000000000003</v>
      </c>
      <c r="G808" s="137">
        <v>11.54</v>
      </c>
      <c r="H808" s="123"/>
      <c r="I808" s="135">
        <v>11.24</v>
      </c>
      <c r="J808" s="137">
        <v>86.71</v>
      </c>
      <c r="K808" s="135">
        <v>75.72</v>
      </c>
      <c r="L808" s="135">
        <v>57.8</v>
      </c>
      <c r="M808" s="137">
        <v>8.4499999999999993</v>
      </c>
      <c r="N808" s="123"/>
    </row>
    <row r="809" spans="1:14" s="1" customFormat="1" x14ac:dyDescent="0.25">
      <c r="A809" s="14"/>
      <c r="B809" s="121">
        <v>2011</v>
      </c>
      <c r="C809" s="135">
        <v>10.94</v>
      </c>
      <c r="D809" s="137">
        <v>79.5</v>
      </c>
      <c r="E809" s="135">
        <v>68.22</v>
      </c>
      <c r="F809" s="135">
        <v>47.36</v>
      </c>
      <c r="G809" s="137">
        <v>11.98</v>
      </c>
      <c r="H809" s="123"/>
      <c r="I809" s="135">
        <v>20.63</v>
      </c>
      <c r="J809" s="137">
        <v>93.69</v>
      </c>
      <c r="K809" s="135">
        <v>86.51</v>
      </c>
      <c r="L809" s="135">
        <v>68.88</v>
      </c>
      <c r="M809" s="137">
        <v>7.83</v>
      </c>
      <c r="N809" s="123"/>
    </row>
    <row r="810" spans="1:14" s="1" customFormat="1" x14ac:dyDescent="0.25">
      <c r="A810" s="14"/>
      <c r="B810" s="121">
        <v>2010</v>
      </c>
      <c r="C810" s="135">
        <v>7.01</v>
      </c>
      <c r="D810" s="137">
        <v>73.989999999999995</v>
      </c>
      <c r="E810" s="135">
        <v>59.76</v>
      </c>
      <c r="F810" s="135">
        <v>38.99</v>
      </c>
      <c r="G810" s="137">
        <v>11.78</v>
      </c>
      <c r="H810" s="123"/>
      <c r="I810" s="135">
        <v>12.92</v>
      </c>
      <c r="J810" s="137">
        <v>85.26</v>
      </c>
      <c r="K810" s="135">
        <v>71.709999999999994</v>
      </c>
      <c r="L810" s="135">
        <v>51.79</v>
      </c>
      <c r="M810" s="137">
        <v>8.6999999999999993</v>
      </c>
      <c r="N810" s="123"/>
    </row>
    <row r="811" spans="1:14" s="1" customFormat="1" x14ac:dyDescent="0.25">
      <c r="A811" s="14"/>
      <c r="B811" s="121">
        <v>2009</v>
      </c>
      <c r="C811" s="135">
        <v>6.84</v>
      </c>
      <c r="D811" s="137">
        <v>76.03</v>
      </c>
      <c r="E811" s="135">
        <v>61.98</v>
      </c>
      <c r="F811" s="137">
        <v>40.6</v>
      </c>
      <c r="G811" s="137">
        <v>10.1</v>
      </c>
      <c r="H811" s="123"/>
      <c r="I811" s="135">
        <v>12.21</v>
      </c>
      <c r="J811" s="137">
        <v>85.84</v>
      </c>
      <c r="K811" s="135">
        <v>72.569999999999993</v>
      </c>
      <c r="L811" s="137">
        <v>52.43</v>
      </c>
      <c r="M811" s="137">
        <v>8.86</v>
      </c>
      <c r="N811" s="123"/>
    </row>
    <row r="812" spans="1:14" s="1" customFormat="1" x14ac:dyDescent="0.25">
      <c r="A812" s="14"/>
      <c r="B812" s="121">
        <v>2008</v>
      </c>
      <c r="C812" s="135">
        <v>7.38</v>
      </c>
      <c r="D812" s="137">
        <v>76.06</v>
      </c>
      <c r="E812" s="135">
        <v>61.01</v>
      </c>
      <c r="F812" s="137">
        <v>40.32</v>
      </c>
      <c r="G812" s="137">
        <v>13.25</v>
      </c>
      <c r="H812" s="123"/>
      <c r="I812" s="135">
        <v>12.28</v>
      </c>
      <c r="J812" s="137">
        <v>88.07</v>
      </c>
      <c r="K812" s="135">
        <v>76.150000000000006</v>
      </c>
      <c r="L812" s="137">
        <v>52.75</v>
      </c>
      <c r="M812" s="137">
        <v>8.4499999999999993</v>
      </c>
      <c r="N812" s="123"/>
    </row>
    <row r="813" spans="1:14" s="1" customFormat="1" x14ac:dyDescent="0.25">
      <c r="A813" s="14"/>
      <c r="B813" s="157" t="s">
        <v>3</v>
      </c>
      <c r="C813" s="114"/>
      <c r="D813" s="114"/>
      <c r="E813" s="114"/>
      <c r="F813" s="114"/>
      <c r="G813" s="114"/>
      <c r="H813" s="114"/>
      <c r="I813" s="114"/>
      <c r="J813" s="114"/>
      <c r="K813" s="114"/>
      <c r="L813" s="114"/>
      <c r="M813" s="114"/>
      <c r="N813" s="114"/>
    </row>
    <row r="814" spans="1:14" s="1" customFormat="1" x14ac:dyDescent="0.25">
      <c r="A814" s="14"/>
      <c r="B814" s="115" t="s">
        <v>167</v>
      </c>
      <c r="C814" s="115"/>
      <c r="D814" s="115"/>
      <c r="E814" s="115"/>
      <c r="F814" s="115"/>
      <c r="G814" s="115"/>
      <c r="H814" s="115"/>
      <c r="I814" s="115"/>
      <c r="J814" s="115"/>
      <c r="K814" s="115"/>
      <c r="L814" s="115"/>
      <c r="M814" s="115"/>
      <c r="N814" s="115"/>
    </row>
    <row r="815" spans="1:14" s="1" customFormat="1" x14ac:dyDescent="0.25">
      <c r="A815" s="14"/>
      <c r="B815" s="118">
        <v>2022</v>
      </c>
      <c r="C815" s="133">
        <v>6.63</v>
      </c>
      <c r="D815" s="138"/>
      <c r="E815" s="138"/>
      <c r="F815" s="138"/>
      <c r="G815" s="133">
        <v>11.99</v>
      </c>
      <c r="H815" s="120" t="s">
        <v>301</v>
      </c>
      <c r="I815" s="133">
        <v>5.73</v>
      </c>
      <c r="J815" s="138"/>
      <c r="K815" s="138"/>
      <c r="L815" s="138"/>
      <c r="M815" s="134" t="s">
        <v>159</v>
      </c>
      <c r="N815" s="120"/>
    </row>
    <row r="816" spans="1:14" s="1" customFormat="1" x14ac:dyDescent="0.25">
      <c r="A816" s="14"/>
      <c r="B816" s="121">
        <v>2021</v>
      </c>
      <c r="C816" s="135">
        <v>27.11</v>
      </c>
      <c r="D816" s="135">
        <v>82.03</v>
      </c>
      <c r="E816" s="139"/>
      <c r="F816" s="139"/>
      <c r="G816" s="135">
        <v>12.04</v>
      </c>
      <c r="H816" s="123" t="s">
        <v>300</v>
      </c>
      <c r="I816" s="135">
        <v>7.8</v>
      </c>
      <c r="J816" s="135">
        <v>87.5</v>
      </c>
      <c r="K816" s="139"/>
      <c r="L816" s="139"/>
      <c r="M816" s="135">
        <v>17.559999999999999</v>
      </c>
      <c r="N816" s="123" t="s">
        <v>300</v>
      </c>
    </row>
    <row r="817" spans="1:14" s="1" customFormat="1" ht="15.75" x14ac:dyDescent="0.25">
      <c r="A817" s="17"/>
      <c r="B817" s="121">
        <v>2020</v>
      </c>
      <c r="C817" s="135">
        <v>7.18</v>
      </c>
      <c r="D817" s="135">
        <v>74.430000000000007</v>
      </c>
      <c r="E817" s="135">
        <v>59.79</v>
      </c>
      <c r="F817" s="139"/>
      <c r="G817" s="135">
        <v>12.61</v>
      </c>
      <c r="H817" s="123"/>
      <c r="I817" s="135">
        <v>7.11</v>
      </c>
      <c r="J817" s="135">
        <v>39.29</v>
      </c>
      <c r="K817" s="135">
        <v>17.86</v>
      </c>
      <c r="L817" s="139"/>
      <c r="M817" s="135">
        <v>49.75</v>
      </c>
      <c r="N817" s="136"/>
    </row>
    <row r="818" spans="1:14" s="1" customFormat="1" x14ac:dyDescent="0.25">
      <c r="A818" s="14"/>
      <c r="B818" s="121">
        <v>2019</v>
      </c>
      <c r="C818" s="135">
        <v>7.53</v>
      </c>
      <c r="D818" s="135">
        <v>67.459999999999994</v>
      </c>
      <c r="E818" s="135">
        <v>54.44</v>
      </c>
      <c r="F818" s="139"/>
      <c r="G818" s="135">
        <v>17.98</v>
      </c>
      <c r="H818" s="123"/>
      <c r="I818" s="135">
        <v>6.9</v>
      </c>
      <c r="J818" s="135">
        <v>80.650000000000006</v>
      </c>
      <c r="K818" s="135">
        <v>45.16</v>
      </c>
      <c r="L818" s="139"/>
      <c r="M818" s="135">
        <v>12.69</v>
      </c>
      <c r="N818" s="136"/>
    </row>
    <row r="819" spans="1:14" s="1" customFormat="1" x14ac:dyDescent="0.25">
      <c r="A819" s="14"/>
      <c r="B819" s="121">
        <v>2018</v>
      </c>
      <c r="C819" s="135">
        <v>10.41</v>
      </c>
      <c r="D819" s="135">
        <v>73.08</v>
      </c>
      <c r="E819" s="135">
        <v>59.41</v>
      </c>
      <c r="F819" s="139"/>
      <c r="G819" s="135">
        <v>15.74</v>
      </c>
      <c r="H819" s="123"/>
      <c r="I819" s="135">
        <v>10.83</v>
      </c>
      <c r="J819" s="135">
        <v>73.08</v>
      </c>
      <c r="K819" s="135">
        <v>59.62</v>
      </c>
      <c r="L819" s="139"/>
      <c r="M819" s="135">
        <v>14.17</v>
      </c>
      <c r="N819" s="123"/>
    </row>
    <row r="820" spans="1:14" s="1" customFormat="1" x14ac:dyDescent="0.25">
      <c r="A820" s="14"/>
      <c r="B820" s="121">
        <v>2017</v>
      </c>
      <c r="C820" s="135">
        <v>10.11</v>
      </c>
      <c r="D820" s="135">
        <v>55</v>
      </c>
      <c r="E820" s="135">
        <v>41.15</v>
      </c>
      <c r="F820" s="135">
        <v>23.34</v>
      </c>
      <c r="G820" s="135">
        <v>15.93</v>
      </c>
      <c r="H820" s="123"/>
      <c r="I820" s="135">
        <v>6.07</v>
      </c>
      <c r="J820" s="135">
        <v>83.33</v>
      </c>
      <c r="K820" s="135">
        <v>70</v>
      </c>
      <c r="L820" s="135">
        <v>30</v>
      </c>
      <c r="M820" s="137">
        <v>11.94</v>
      </c>
      <c r="N820" s="136"/>
    </row>
    <row r="821" spans="1:14" s="1" customFormat="1" x14ac:dyDescent="0.25">
      <c r="A821" s="14"/>
      <c r="B821" s="121">
        <v>2016</v>
      </c>
      <c r="C821" s="135">
        <v>9.76</v>
      </c>
      <c r="D821" s="135">
        <v>62.52</v>
      </c>
      <c r="E821" s="135">
        <v>44.66</v>
      </c>
      <c r="F821" s="135">
        <v>24.76</v>
      </c>
      <c r="G821" s="135">
        <v>15.15</v>
      </c>
      <c r="H821" s="123"/>
      <c r="I821" s="135">
        <v>11.05</v>
      </c>
      <c r="J821" s="135">
        <v>76.27</v>
      </c>
      <c r="K821" s="135">
        <v>57.63</v>
      </c>
      <c r="L821" s="135">
        <v>27.12</v>
      </c>
      <c r="M821" s="137">
        <v>12.73</v>
      </c>
      <c r="N821" s="136"/>
    </row>
    <row r="822" spans="1:14" s="1" customFormat="1" x14ac:dyDescent="0.25">
      <c r="A822" s="14"/>
      <c r="B822" s="121">
        <v>2015</v>
      </c>
      <c r="C822" s="135">
        <v>9.52</v>
      </c>
      <c r="D822" s="135">
        <v>60.8</v>
      </c>
      <c r="E822" s="135">
        <v>44.55</v>
      </c>
      <c r="F822" s="135">
        <v>25.05</v>
      </c>
      <c r="G822" s="135">
        <v>14.19</v>
      </c>
      <c r="H822" s="123"/>
      <c r="I822" s="135">
        <v>10.81</v>
      </c>
      <c r="J822" s="135">
        <v>74.599999999999994</v>
      </c>
      <c r="K822" s="135">
        <v>61.9</v>
      </c>
      <c r="L822" s="135">
        <v>28.57</v>
      </c>
      <c r="M822" s="137">
        <v>18.52</v>
      </c>
      <c r="N822" s="123"/>
    </row>
    <row r="823" spans="1:14" s="1" customFormat="1" x14ac:dyDescent="0.25">
      <c r="A823" s="14"/>
      <c r="B823" s="121">
        <v>2014</v>
      </c>
      <c r="C823" s="135">
        <v>9.36</v>
      </c>
      <c r="D823" s="137">
        <v>57.56</v>
      </c>
      <c r="E823" s="135">
        <v>41.54</v>
      </c>
      <c r="F823" s="135">
        <v>23.46</v>
      </c>
      <c r="G823" s="135">
        <v>17.45</v>
      </c>
      <c r="H823" s="123"/>
      <c r="I823" s="135">
        <v>9.5</v>
      </c>
      <c r="J823" s="135">
        <v>80.7</v>
      </c>
      <c r="K823" s="135">
        <v>56.14</v>
      </c>
      <c r="L823" s="135">
        <v>28.07</v>
      </c>
      <c r="M823" s="137">
        <v>14.5</v>
      </c>
      <c r="N823" s="123"/>
    </row>
    <row r="824" spans="1:14" s="1" customFormat="1" x14ac:dyDescent="0.25">
      <c r="A824" s="14"/>
      <c r="B824" s="121">
        <v>2013</v>
      </c>
      <c r="C824" s="135">
        <v>8.3800000000000008</v>
      </c>
      <c r="D824" s="137">
        <v>61.95</v>
      </c>
      <c r="E824" s="135">
        <v>46.29</v>
      </c>
      <c r="F824" s="135">
        <v>27.56</v>
      </c>
      <c r="G824" s="137">
        <v>20.04</v>
      </c>
      <c r="H824" s="123"/>
      <c r="I824" s="135">
        <v>17.440000000000001</v>
      </c>
      <c r="J824" s="137">
        <v>83.19</v>
      </c>
      <c r="K824" s="135">
        <v>71.680000000000007</v>
      </c>
      <c r="L824" s="135">
        <v>42.48</v>
      </c>
      <c r="M824" s="137">
        <v>13.89</v>
      </c>
      <c r="N824" s="123"/>
    </row>
    <row r="825" spans="1:14" s="1" customFormat="1" x14ac:dyDescent="0.25">
      <c r="A825" s="14"/>
      <c r="B825" s="121">
        <v>2012</v>
      </c>
      <c r="C825" s="135">
        <v>7.57</v>
      </c>
      <c r="D825" s="137">
        <v>62.78</v>
      </c>
      <c r="E825" s="135">
        <v>42.14</v>
      </c>
      <c r="F825" s="135">
        <v>23.06</v>
      </c>
      <c r="G825" s="137">
        <v>14.09</v>
      </c>
      <c r="H825" s="123"/>
      <c r="I825" s="135">
        <v>7.06</v>
      </c>
      <c r="J825" s="137">
        <v>80.430000000000007</v>
      </c>
      <c r="K825" s="135">
        <v>58.7</v>
      </c>
      <c r="L825" s="135">
        <v>13.04</v>
      </c>
      <c r="M825" s="137">
        <v>18.87</v>
      </c>
      <c r="N825" s="123"/>
    </row>
    <row r="826" spans="1:14" s="1" customFormat="1" x14ac:dyDescent="0.25">
      <c r="A826" s="14"/>
      <c r="B826" s="121">
        <v>2011</v>
      </c>
      <c r="C826" s="135">
        <v>8.5299999999999994</v>
      </c>
      <c r="D826" s="137">
        <v>66.88</v>
      </c>
      <c r="E826" s="135">
        <v>51.55</v>
      </c>
      <c r="F826" s="135">
        <v>26.84</v>
      </c>
      <c r="G826" s="137">
        <v>14.57</v>
      </c>
      <c r="H826" s="123"/>
      <c r="I826" s="135">
        <v>7.46</v>
      </c>
      <c r="J826" s="137">
        <v>77.78</v>
      </c>
      <c r="K826" s="135">
        <v>57.41</v>
      </c>
      <c r="L826" s="135">
        <v>33.33</v>
      </c>
      <c r="M826" s="137">
        <v>16.16</v>
      </c>
      <c r="N826" s="123"/>
    </row>
    <row r="827" spans="1:14" s="1" customFormat="1" x14ac:dyDescent="0.25">
      <c r="A827" s="14"/>
      <c r="B827" s="121">
        <v>2010</v>
      </c>
      <c r="C827" s="135">
        <v>5.83</v>
      </c>
      <c r="D827" s="137">
        <v>63.86</v>
      </c>
      <c r="E827" s="135">
        <v>45.45</v>
      </c>
      <c r="F827" s="135">
        <v>21.94</v>
      </c>
      <c r="G827" s="137">
        <v>13.84</v>
      </c>
      <c r="H827" s="123"/>
      <c r="I827" s="135">
        <v>16.670000000000002</v>
      </c>
      <c r="J827" s="137">
        <v>70.37</v>
      </c>
      <c r="K827" s="135">
        <v>48.89</v>
      </c>
      <c r="L827" s="135">
        <v>28.89</v>
      </c>
      <c r="M827" s="137">
        <v>18.27</v>
      </c>
      <c r="N827" s="123"/>
    </row>
    <row r="828" spans="1:14" s="1" customFormat="1" x14ac:dyDescent="0.25">
      <c r="A828" s="14"/>
      <c r="B828" s="121">
        <v>2009</v>
      </c>
      <c r="C828" s="135">
        <v>5.67</v>
      </c>
      <c r="D828" s="137">
        <v>66.790000000000006</v>
      </c>
      <c r="E828" s="135">
        <v>49.72</v>
      </c>
      <c r="F828" s="137">
        <v>25.05</v>
      </c>
      <c r="G828" s="137">
        <v>11.38</v>
      </c>
      <c r="H828" s="123"/>
      <c r="I828" s="135">
        <v>15.73</v>
      </c>
      <c r="J828" s="137">
        <v>70.63</v>
      </c>
      <c r="K828" s="135">
        <v>53.97</v>
      </c>
      <c r="L828" s="137">
        <v>30.95</v>
      </c>
      <c r="M828" s="137">
        <v>18.48</v>
      </c>
      <c r="N828" s="123"/>
    </row>
    <row r="829" spans="1:14" s="1" customFormat="1" x14ac:dyDescent="0.25">
      <c r="A829" s="14"/>
      <c r="B829" s="121">
        <v>2008</v>
      </c>
      <c r="C829" s="135">
        <v>5.89</v>
      </c>
      <c r="D829" s="137">
        <v>65.900000000000006</v>
      </c>
      <c r="E829" s="135">
        <v>46.84</v>
      </c>
      <c r="F829" s="137">
        <v>24.9</v>
      </c>
      <c r="G829" s="137">
        <v>15.22</v>
      </c>
      <c r="H829" s="123"/>
      <c r="I829" s="135">
        <v>10.6</v>
      </c>
      <c r="J829" s="137">
        <v>62.96</v>
      </c>
      <c r="K829" s="135">
        <v>45.68</v>
      </c>
      <c r="L829" s="137">
        <v>16.05</v>
      </c>
      <c r="M829" s="137">
        <v>13.74</v>
      </c>
      <c r="N829" s="123"/>
    </row>
    <row r="830" spans="1:14" s="1" customFormat="1" x14ac:dyDescent="0.25">
      <c r="A830" s="14"/>
      <c r="B830" s="115" t="s">
        <v>168</v>
      </c>
      <c r="C830" s="115"/>
      <c r="D830" s="115"/>
      <c r="E830" s="115"/>
      <c r="F830" s="115"/>
      <c r="G830" s="115"/>
      <c r="H830" s="115"/>
      <c r="I830" s="115"/>
      <c r="J830" s="115"/>
      <c r="K830" s="115"/>
      <c r="L830" s="115"/>
      <c r="M830" s="115"/>
      <c r="N830" s="115"/>
    </row>
    <row r="831" spans="1:14" s="1" customFormat="1" x14ac:dyDescent="0.25">
      <c r="A831" s="14"/>
      <c r="B831" s="118">
        <v>2022</v>
      </c>
      <c r="C831" s="133">
        <v>6.81</v>
      </c>
      <c r="D831" s="138"/>
      <c r="E831" s="138"/>
      <c r="F831" s="138"/>
      <c r="G831" s="133">
        <v>3.22</v>
      </c>
      <c r="H831" s="120" t="s">
        <v>301</v>
      </c>
      <c r="I831" s="133">
        <v>7.99</v>
      </c>
      <c r="J831" s="138"/>
      <c r="K831" s="138"/>
      <c r="L831" s="138"/>
      <c r="M831" s="134" t="s">
        <v>159</v>
      </c>
      <c r="N831" s="120"/>
    </row>
    <row r="832" spans="1:14" s="1" customFormat="1" x14ac:dyDescent="0.25">
      <c r="A832" s="14"/>
      <c r="B832" s="121">
        <v>2021</v>
      </c>
      <c r="C832" s="135">
        <v>7.23</v>
      </c>
      <c r="D832" s="135">
        <v>91.84</v>
      </c>
      <c r="E832" s="139"/>
      <c r="F832" s="139"/>
      <c r="G832" s="135">
        <v>4.72</v>
      </c>
      <c r="H832" s="123" t="s">
        <v>300</v>
      </c>
      <c r="I832" s="135">
        <v>7.61</v>
      </c>
      <c r="J832" s="135">
        <v>88.76</v>
      </c>
      <c r="K832" s="139"/>
      <c r="L832" s="139"/>
      <c r="M832" s="135">
        <v>5.24</v>
      </c>
      <c r="N832" s="123" t="s">
        <v>300</v>
      </c>
    </row>
    <row r="833" spans="1:14" s="1" customFormat="1" ht="15.75" x14ac:dyDescent="0.25">
      <c r="A833" s="17"/>
      <c r="B833" s="121">
        <v>2020</v>
      </c>
      <c r="C833" s="135">
        <v>6.02</v>
      </c>
      <c r="D833" s="135">
        <v>93.75</v>
      </c>
      <c r="E833" s="135">
        <v>86.52</v>
      </c>
      <c r="F833" s="139"/>
      <c r="G833" s="135">
        <v>3.3</v>
      </c>
      <c r="H833" s="123"/>
      <c r="I833" s="135">
        <v>7.11</v>
      </c>
      <c r="J833" s="135">
        <v>89.23</v>
      </c>
      <c r="K833" s="135">
        <v>80</v>
      </c>
      <c r="L833" s="139"/>
      <c r="M833" s="135">
        <v>4.34</v>
      </c>
      <c r="N833" s="136"/>
    </row>
    <row r="834" spans="1:14" s="1" customFormat="1" x14ac:dyDescent="0.25">
      <c r="A834" s="14"/>
      <c r="B834" s="121">
        <v>2019</v>
      </c>
      <c r="C834" s="135">
        <v>7.36</v>
      </c>
      <c r="D834" s="135">
        <v>94.93</v>
      </c>
      <c r="E834" s="135">
        <v>89.71</v>
      </c>
      <c r="F834" s="139"/>
      <c r="G834" s="135">
        <v>3.81</v>
      </c>
      <c r="H834" s="123"/>
      <c r="I834" s="135">
        <v>8.5</v>
      </c>
      <c r="J834" s="135">
        <v>88.57</v>
      </c>
      <c r="K834" s="135">
        <v>83.74</v>
      </c>
      <c r="L834" s="139"/>
      <c r="M834" s="135">
        <v>4.54</v>
      </c>
      <c r="N834" s="136"/>
    </row>
    <row r="835" spans="1:14" s="1" customFormat="1" x14ac:dyDescent="0.25">
      <c r="A835" s="14"/>
      <c r="B835" s="121">
        <v>2018</v>
      </c>
      <c r="C835" s="135">
        <v>7.61</v>
      </c>
      <c r="D835" s="135">
        <v>90.64</v>
      </c>
      <c r="E835" s="135">
        <v>84.24</v>
      </c>
      <c r="F835" s="139"/>
      <c r="G835" s="135">
        <v>4.03</v>
      </c>
      <c r="H835" s="123"/>
      <c r="I835" s="135">
        <v>8.7200000000000006</v>
      </c>
      <c r="J835" s="135">
        <v>86.55</v>
      </c>
      <c r="K835" s="135">
        <v>78.25</v>
      </c>
      <c r="L835" s="139"/>
      <c r="M835" s="135">
        <v>4.8499999999999996</v>
      </c>
      <c r="N835" s="123"/>
    </row>
    <row r="836" spans="1:14" s="1" customFormat="1" x14ac:dyDescent="0.25">
      <c r="A836" s="14"/>
      <c r="B836" s="121">
        <v>2017</v>
      </c>
      <c r="C836" s="135">
        <v>7.63</v>
      </c>
      <c r="D836" s="135">
        <v>91.54</v>
      </c>
      <c r="E836" s="135">
        <v>85.96</v>
      </c>
      <c r="F836" s="135">
        <v>73.77</v>
      </c>
      <c r="G836" s="135">
        <v>4.62</v>
      </c>
      <c r="H836" s="123"/>
      <c r="I836" s="135">
        <v>8.4700000000000006</v>
      </c>
      <c r="J836" s="135">
        <v>89.18</v>
      </c>
      <c r="K836" s="135">
        <v>81.489999999999995</v>
      </c>
      <c r="L836" s="135">
        <v>65.14</v>
      </c>
      <c r="M836" s="137">
        <v>5.01</v>
      </c>
      <c r="N836" s="136"/>
    </row>
    <row r="837" spans="1:14" s="1" customFormat="1" x14ac:dyDescent="0.25">
      <c r="A837" s="14"/>
      <c r="B837" s="121">
        <v>2016</v>
      </c>
      <c r="C837" s="135">
        <v>8.06</v>
      </c>
      <c r="D837" s="135">
        <v>92.11</v>
      </c>
      <c r="E837" s="135">
        <v>83.88</v>
      </c>
      <c r="F837" s="135">
        <v>73.03</v>
      </c>
      <c r="G837" s="135">
        <v>4.57</v>
      </c>
      <c r="H837" s="123"/>
      <c r="I837" s="135">
        <v>9.91</v>
      </c>
      <c r="J837" s="135">
        <v>89.24</v>
      </c>
      <c r="K837" s="135">
        <v>78.900000000000006</v>
      </c>
      <c r="L837" s="135">
        <v>64.98</v>
      </c>
      <c r="M837" s="137">
        <v>5.85</v>
      </c>
      <c r="N837" s="136"/>
    </row>
    <row r="838" spans="1:14" s="1" customFormat="1" x14ac:dyDescent="0.25">
      <c r="A838" s="14"/>
      <c r="B838" s="121">
        <v>2015</v>
      </c>
      <c r="C838" s="135">
        <v>8.51</v>
      </c>
      <c r="D838" s="135">
        <v>90.88</v>
      </c>
      <c r="E838" s="135">
        <v>81.12</v>
      </c>
      <c r="F838" s="135">
        <v>69.12</v>
      </c>
      <c r="G838" s="135">
        <v>5.29</v>
      </c>
      <c r="H838" s="123"/>
      <c r="I838" s="135">
        <v>10.08</v>
      </c>
      <c r="J838" s="135">
        <v>86.45</v>
      </c>
      <c r="K838" s="135">
        <v>75.05</v>
      </c>
      <c r="L838" s="135">
        <v>61.51</v>
      </c>
      <c r="M838" s="137">
        <v>6.24</v>
      </c>
      <c r="N838" s="123"/>
    </row>
    <row r="839" spans="1:14" s="1" customFormat="1" x14ac:dyDescent="0.25">
      <c r="A839" s="14"/>
      <c r="B839" s="121">
        <v>2014</v>
      </c>
      <c r="C839" s="135">
        <v>9.39</v>
      </c>
      <c r="D839" s="137">
        <v>91.74</v>
      </c>
      <c r="E839" s="135">
        <v>84.4</v>
      </c>
      <c r="F839" s="135">
        <v>68.040000000000006</v>
      </c>
      <c r="G839" s="135">
        <v>5.33</v>
      </c>
      <c r="H839" s="123"/>
      <c r="I839" s="135">
        <v>10.7</v>
      </c>
      <c r="J839" s="135">
        <v>88.03</v>
      </c>
      <c r="K839" s="135">
        <v>79.91</v>
      </c>
      <c r="L839" s="135">
        <v>59.4</v>
      </c>
      <c r="M839" s="137">
        <v>6.38</v>
      </c>
      <c r="N839" s="123"/>
    </row>
    <row r="840" spans="1:14" s="1" customFormat="1" x14ac:dyDescent="0.25">
      <c r="A840" s="14"/>
      <c r="B840" s="121">
        <v>2013</v>
      </c>
      <c r="C840" s="135">
        <v>10.050000000000001</v>
      </c>
      <c r="D840" s="137">
        <v>94.66</v>
      </c>
      <c r="E840" s="135">
        <v>87.69</v>
      </c>
      <c r="F840" s="135">
        <v>73.59</v>
      </c>
      <c r="G840" s="137">
        <v>5.31</v>
      </c>
      <c r="H840" s="123"/>
      <c r="I840" s="135">
        <v>12.54</v>
      </c>
      <c r="J840" s="137">
        <v>91.29</v>
      </c>
      <c r="K840" s="135">
        <v>81.63</v>
      </c>
      <c r="L840" s="135">
        <v>65.34</v>
      </c>
      <c r="M840" s="137">
        <v>6.89</v>
      </c>
      <c r="N840" s="123"/>
    </row>
    <row r="841" spans="1:14" s="1" customFormat="1" x14ac:dyDescent="0.25">
      <c r="A841" s="14"/>
      <c r="B841" s="121">
        <v>2012</v>
      </c>
      <c r="C841" s="135">
        <v>9.92</v>
      </c>
      <c r="D841" s="137">
        <v>93.11</v>
      </c>
      <c r="E841" s="135">
        <v>86.07</v>
      </c>
      <c r="F841" s="135">
        <v>67.760000000000005</v>
      </c>
      <c r="G841" s="137">
        <v>5.47</v>
      </c>
      <c r="H841" s="123"/>
      <c r="I841" s="135">
        <v>11.93</v>
      </c>
      <c r="J841" s="137">
        <v>87.32</v>
      </c>
      <c r="K841" s="135">
        <v>77.38</v>
      </c>
      <c r="L841" s="135">
        <v>62.16</v>
      </c>
      <c r="M841" s="137">
        <v>6.73</v>
      </c>
      <c r="N841" s="123"/>
    </row>
    <row r="842" spans="1:14" s="1" customFormat="1" x14ac:dyDescent="0.25">
      <c r="A842" s="14"/>
      <c r="B842" s="121">
        <v>2011</v>
      </c>
      <c r="C842" s="135">
        <v>17.489999999999998</v>
      </c>
      <c r="D842" s="137">
        <v>96.25</v>
      </c>
      <c r="E842" s="135">
        <v>90.35</v>
      </c>
      <c r="F842" s="135">
        <v>74.599999999999994</v>
      </c>
      <c r="G842" s="137">
        <v>4.95</v>
      </c>
      <c r="H842" s="123"/>
      <c r="I842" s="135">
        <v>23.18</v>
      </c>
      <c r="J842" s="137">
        <v>94.68</v>
      </c>
      <c r="K842" s="135">
        <v>88.32</v>
      </c>
      <c r="L842" s="135">
        <v>71.099999999999994</v>
      </c>
      <c r="M842" s="137">
        <v>6.22</v>
      </c>
      <c r="N842" s="123"/>
    </row>
    <row r="843" spans="1:14" s="1" customFormat="1" x14ac:dyDescent="0.25">
      <c r="A843" s="14"/>
      <c r="B843" s="121">
        <v>2010</v>
      </c>
      <c r="C843" s="135">
        <v>10.83</v>
      </c>
      <c r="D843" s="137">
        <v>91.75</v>
      </c>
      <c r="E843" s="135">
        <v>84.88</v>
      </c>
      <c r="F843" s="135">
        <v>68.900000000000006</v>
      </c>
      <c r="G843" s="137">
        <v>5.0599999999999996</v>
      </c>
      <c r="H843" s="123"/>
      <c r="I843" s="135">
        <v>11.94</v>
      </c>
      <c r="J843" s="137">
        <v>90.74</v>
      </c>
      <c r="K843" s="135">
        <v>80.11</v>
      </c>
      <c r="L843" s="135">
        <v>60.22</v>
      </c>
      <c r="M843" s="137">
        <v>6.18</v>
      </c>
      <c r="N843" s="123"/>
    </row>
    <row r="844" spans="1:14" s="1" customFormat="1" x14ac:dyDescent="0.25">
      <c r="A844" s="14"/>
      <c r="B844" s="121">
        <v>2009</v>
      </c>
      <c r="C844" s="135">
        <v>11.09</v>
      </c>
      <c r="D844" s="137">
        <v>93.15</v>
      </c>
      <c r="E844" s="135">
        <v>84.71</v>
      </c>
      <c r="F844" s="137">
        <v>69.42</v>
      </c>
      <c r="G844" s="137">
        <v>5.48</v>
      </c>
      <c r="H844" s="123"/>
      <c r="I844" s="135">
        <v>11.24</v>
      </c>
      <c r="J844" s="137">
        <v>91.72</v>
      </c>
      <c r="K844" s="135">
        <v>79.75</v>
      </c>
      <c r="L844" s="137">
        <v>60.74</v>
      </c>
      <c r="M844" s="137">
        <v>6.21</v>
      </c>
      <c r="N844" s="123"/>
    </row>
    <row r="845" spans="1:14" s="1" customFormat="1" x14ac:dyDescent="0.25">
      <c r="A845" s="14"/>
      <c r="B845" s="121">
        <v>2008</v>
      </c>
      <c r="C845" s="135">
        <v>13.8</v>
      </c>
      <c r="D845" s="137">
        <v>94.72</v>
      </c>
      <c r="E845" s="135">
        <v>87.03</v>
      </c>
      <c r="F845" s="137">
        <v>68.63</v>
      </c>
      <c r="G845" s="137">
        <v>4.8099999999999996</v>
      </c>
      <c r="H845" s="123"/>
      <c r="I845" s="135">
        <v>12.74</v>
      </c>
      <c r="J845" s="137">
        <v>93.8</v>
      </c>
      <c r="K845" s="135">
        <v>83.1</v>
      </c>
      <c r="L845" s="137">
        <v>61.13</v>
      </c>
      <c r="M845" s="137">
        <v>7</v>
      </c>
      <c r="N845" s="123"/>
    </row>
    <row r="846" spans="1:14" s="1" customFormat="1" x14ac:dyDescent="0.25">
      <c r="A846" s="14"/>
      <c r="B846" s="157" t="s">
        <v>30</v>
      </c>
      <c r="C846" s="114"/>
      <c r="D846" s="114"/>
      <c r="E846" s="114"/>
      <c r="F846" s="114"/>
      <c r="G846" s="114"/>
      <c r="H846" s="114"/>
      <c r="I846" s="114"/>
      <c r="J846" s="114"/>
      <c r="K846" s="114"/>
      <c r="L846" s="114"/>
      <c r="M846" s="114"/>
      <c r="N846" s="114"/>
    </row>
    <row r="847" spans="1:14" s="1" customFormat="1" x14ac:dyDescent="0.25">
      <c r="A847" s="14"/>
      <c r="B847" s="115" t="s">
        <v>169</v>
      </c>
      <c r="C847" s="115"/>
      <c r="D847" s="115"/>
      <c r="E847" s="115"/>
      <c r="F847" s="115"/>
      <c r="G847" s="115"/>
      <c r="H847" s="115"/>
      <c r="I847" s="115"/>
      <c r="J847" s="115"/>
      <c r="K847" s="115"/>
      <c r="L847" s="115"/>
      <c r="M847" s="115"/>
      <c r="N847" s="115"/>
    </row>
    <row r="848" spans="1:14" s="1" customFormat="1" x14ac:dyDescent="0.25">
      <c r="A848" s="14"/>
      <c r="B848" s="118">
        <v>2022</v>
      </c>
      <c r="C848" s="133">
        <v>6.07</v>
      </c>
      <c r="D848" s="138"/>
      <c r="E848" s="138"/>
      <c r="F848" s="138"/>
      <c r="G848" s="133">
        <v>6.92</v>
      </c>
      <c r="H848" s="120" t="s">
        <v>301</v>
      </c>
      <c r="I848" s="133">
        <v>7.41</v>
      </c>
      <c r="J848" s="138"/>
      <c r="K848" s="138"/>
      <c r="L848" s="138"/>
      <c r="M848" s="134" t="s">
        <v>159</v>
      </c>
      <c r="N848" s="120"/>
    </row>
    <row r="849" spans="1:14" s="1" customFormat="1" x14ac:dyDescent="0.25">
      <c r="A849" s="14"/>
      <c r="B849" s="121">
        <v>2021</v>
      </c>
      <c r="C849" s="135">
        <v>16.07</v>
      </c>
      <c r="D849" s="135">
        <v>85.38</v>
      </c>
      <c r="E849" s="139"/>
      <c r="F849" s="139"/>
      <c r="G849" s="135">
        <v>7.64</v>
      </c>
      <c r="H849" s="123" t="s">
        <v>300</v>
      </c>
      <c r="I849" s="135">
        <v>6.7</v>
      </c>
      <c r="J849" s="135">
        <v>90.91</v>
      </c>
      <c r="K849" s="139"/>
      <c r="L849" s="139"/>
      <c r="M849" s="135">
        <v>5.1100000000000003</v>
      </c>
      <c r="N849" s="123" t="s">
        <v>300</v>
      </c>
    </row>
    <row r="850" spans="1:14" s="1" customFormat="1" x14ac:dyDescent="0.25">
      <c r="A850" s="14"/>
      <c r="B850" s="115" t="s">
        <v>170</v>
      </c>
      <c r="C850" s="115"/>
      <c r="D850" s="115"/>
      <c r="E850" s="115"/>
      <c r="F850" s="115"/>
      <c r="G850" s="115"/>
      <c r="H850" s="115"/>
      <c r="I850" s="115"/>
      <c r="J850" s="115"/>
      <c r="K850" s="115"/>
      <c r="L850" s="115"/>
      <c r="M850" s="115"/>
      <c r="N850" s="115"/>
    </row>
    <row r="851" spans="1:14" s="1" customFormat="1" x14ac:dyDescent="0.25">
      <c r="A851" s="14"/>
      <c r="B851" s="118">
        <v>2022</v>
      </c>
      <c r="C851" s="133">
        <v>5.88</v>
      </c>
      <c r="D851" s="138"/>
      <c r="E851" s="138"/>
      <c r="F851" s="138"/>
      <c r="G851" s="133">
        <v>8.09</v>
      </c>
      <c r="H851" s="120" t="s">
        <v>301</v>
      </c>
      <c r="I851" s="133">
        <v>5.87</v>
      </c>
      <c r="J851" s="138"/>
      <c r="K851" s="138"/>
      <c r="L851" s="138"/>
      <c r="M851" s="134" t="s">
        <v>159</v>
      </c>
      <c r="N851" s="120"/>
    </row>
    <row r="852" spans="1:14" s="1" customFormat="1" x14ac:dyDescent="0.25">
      <c r="A852" s="14"/>
      <c r="B852" s="121">
        <v>2021</v>
      </c>
      <c r="C852" s="135">
        <v>17.11</v>
      </c>
      <c r="D852" s="135">
        <v>81.760000000000005</v>
      </c>
      <c r="E852" s="139"/>
      <c r="F852" s="139"/>
      <c r="G852" s="135">
        <v>8.0399999999999991</v>
      </c>
      <c r="H852" s="123" t="s">
        <v>300</v>
      </c>
      <c r="I852" s="135">
        <v>7.26</v>
      </c>
      <c r="J852" s="135">
        <v>85.71</v>
      </c>
      <c r="K852" s="139"/>
      <c r="L852" s="139"/>
      <c r="M852" s="135">
        <v>4.1500000000000004</v>
      </c>
      <c r="N852" s="123" t="s">
        <v>300</v>
      </c>
    </row>
    <row r="853" spans="1:14" s="1" customFormat="1" x14ac:dyDescent="0.25">
      <c r="A853" s="14"/>
      <c r="B853" s="115" t="s">
        <v>341</v>
      </c>
      <c r="C853" s="115"/>
      <c r="D853" s="115"/>
      <c r="E853" s="115"/>
      <c r="F853" s="115"/>
      <c r="G853" s="115"/>
      <c r="H853" s="115"/>
      <c r="I853" s="115"/>
      <c r="J853" s="115"/>
      <c r="K853" s="115"/>
      <c r="L853" s="115"/>
      <c r="M853" s="115"/>
      <c r="N853" s="115"/>
    </row>
    <row r="854" spans="1:14" s="1" customFormat="1" x14ac:dyDescent="0.25">
      <c r="A854" s="14"/>
      <c r="B854" s="118">
        <v>2022</v>
      </c>
      <c r="C854" s="133">
        <v>7.56</v>
      </c>
      <c r="D854" s="138"/>
      <c r="E854" s="138"/>
      <c r="F854" s="138"/>
      <c r="G854" s="133">
        <v>6.19</v>
      </c>
      <c r="H854" s="120" t="s">
        <v>301</v>
      </c>
      <c r="I854" s="133">
        <v>9.39</v>
      </c>
      <c r="J854" s="138"/>
      <c r="K854" s="138"/>
      <c r="L854" s="138"/>
      <c r="M854" s="134" t="s">
        <v>159</v>
      </c>
      <c r="N854" s="120"/>
    </row>
    <row r="855" spans="1:14" s="1" customFormat="1" x14ac:dyDescent="0.25">
      <c r="A855" s="14"/>
      <c r="B855" s="121">
        <v>2021</v>
      </c>
      <c r="C855" s="135">
        <v>15.28</v>
      </c>
      <c r="D855" s="135">
        <v>85.96</v>
      </c>
      <c r="E855" s="139"/>
      <c r="F855" s="139"/>
      <c r="G855" s="135">
        <v>7.77</v>
      </c>
      <c r="H855" s="123" t="s">
        <v>300</v>
      </c>
      <c r="I855" s="135">
        <v>8.4499999999999993</v>
      </c>
      <c r="J855" s="135">
        <v>86.57</v>
      </c>
      <c r="K855" s="139"/>
      <c r="L855" s="139"/>
      <c r="M855" s="135">
        <v>6.81</v>
      </c>
      <c r="N855" s="123" t="s">
        <v>300</v>
      </c>
    </row>
    <row r="856" spans="1:14" s="1" customFormat="1" x14ac:dyDescent="0.25">
      <c r="A856" s="14"/>
      <c r="B856" s="115" t="s">
        <v>340</v>
      </c>
      <c r="C856" s="115"/>
      <c r="D856" s="115"/>
      <c r="E856" s="115"/>
      <c r="F856" s="115"/>
      <c r="G856" s="115"/>
      <c r="H856" s="115"/>
      <c r="I856" s="115"/>
      <c r="J856" s="115"/>
      <c r="K856" s="115"/>
      <c r="L856" s="115"/>
      <c r="M856" s="115"/>
      <c r="N856" s="115"/>
    </row>
    <row r="857" spans="1:14" s="1" customFormat="1" x14ac:dyDescent="0.25">
      <c r="A857" s="14"/>
      <c r="B857" s="118">
        <v>2022</v>
      </c>
      <c r="C857" s="133">
        <v>7.56</v>
      </c>
      <c r="D857" s="138"/>
      <c r="E857" s="138"/>
      <c r="F857" s="138"/>
      <c r="G857" s="133">
        <v>6.19</v>
      </c>
      <c r="H857" s="120" t="s">
        <v>301</v>
      </c>
      <c r="I857" s="133">
        <v>9.39</v>
      </c>
      <c r="J857" s="138"/>
      <c r="K857" s="138"/>
      <c r="L857" s="138"/>
      <c r="M857" s="134" t="s">
        <v>159</v>
      </c>
      <c r="N857" s="120"/>
    </row>
    <row r="858" spans="1:14" s="1" customFormat="1" x14ac:dyDescent="0.25">
      <c r="A858" s="14"/>
      <c r="B858" s="121">
        <v>2021</v>
      </c>
      <c r="C858" s="135">
        <v>15.28</v>
      </c>
      <c r="D858" s="135">
        <v>85.96</v>
      </c>
      <c r="E858" s="139"/>
      <c r="F858" s="139"/>
      <c r="G858" s="135">
        <v>7.77</v>
      </c>
      <c r="H858" s="123" t="s">
        <v>300</v>
      </c>
      <c r="I858" s="135">
        <v>8.4499999999999993</v>
      </c>
      <c r="J858" s="135">
        <v>86.57</v>
      </c>
      <c r="K858" s="139"/>
      <c r="L858" s="139"/>
      <c r="M858" s="135">
        <v>6.81</v>
      </c>
      <c r="N858" s="123" t="s">
        <v>300</v>
      </c>
    </row>
    <row r="859" spans="1:14" s="1" customFormat="1" x14ac:dyDescent="0.25">
      <c r="A859" s="14"/>
      <c r="B859" s="115" t="s">
        <v>339</v>
      </c>
      <c r="C859" s="115"/>
      <c r="D859" s="115"/>
      <c r="E859" s="115"/>
      <c r="F859" s="115"/>
      <c r="G859" s="115"/>
      <c r="H859" s="115"/>
      <c r="I859" s="115"/>
      <c r="J859" s="115"/>
      <c r="K859" s="115"/>
      <c r="L859" s="115"/>
      <c r="M859" s="115"/>
      <c r="N859" s="115"/>
    </row>
    <row r="860" spans="1:14" s="1" customFormat="1" x14ac:dyDescent="0.25">
      <c r="A860" s="14"/>
      <c r="B860" s="118">
        <v>2022</v>
      </c>
      <c r="C860" s="133">
        <v>7.21</v>
      </c>
      <c r="D860" s="138"/>
      <c r="E860" s="138"/>
      <c r="F860" s="138"/>
      <c r="G860" s="133">
        <v>8.4600000000000009</v>
      </c>
      <c r="H860" s="120" t="s">
        <v>301</v>
      </c>
      <c r="I860" s="133">
        <v>6.15</v>
      </c>
      <c r="J860" s="138"/>
      <c r="K860" s="138"/>
      <c r="L860" s="138"/>
      <c r="M860" s="134" t="s">
        <v>159</v>
      </c>
      <c r="N860" s="120"/>
    </row>
    <row r="861" spans="1:14" s="1" customFormat="1" x14ac:dyDescent="0.25">
      <c r="A861" s="14"/>
      <c r="B861" s="121">
        <v>2021</v>
      </c>
      <c r="C861" s="135">
        <v>19.61</v>
      </c>
      <c r="D861" s="135">
        <v>82.44</v>
      </c>
      <c r="E861" s="139"/>
      <c r="F861" s="139"/>
      <c r="G861" s="135">
        <v>10.48</v>
      </c>
      <c r="H861" s="123" t="s">
        <v>300</v>
      </c>
      <c r="I861" s="135">
        <v>8.99</v>
      </c>
      <c r="J861" s="135">
        <v>94.12</v>
      </c>
      <c r="K861" s="139"/>
      <c r="L861" s="139"/>
      <c r="M861" s="135">
        <v>4.76</v>
      </c>
      <c r="N861" s="123" t="s">
        <v>300</v>
      </c>
    </row>
    <row r="862" spans="1:14" s="1" customFormat="1" x14ac:dyDescent="0.25">
      <c r="A862" s="14"/>
      <c r="B862" s="115" t="s">
        <v>171</v>
      </c>
      <c r="C862" s="115"/>
      <c r="D862" s="115"/>
      <c r="E862" s="115"/>
      <c r="F862" s="115"/>
      <c r="G862" s="115"/>
      <c r="H862" s="115"/>
      <c r="I862" s="115"/>
      <c r="J862" s="115"/>
      <c r="K862" s="115"/>
      <c r="L862" s="115"/>
      <c r="M862" s="115"/>
      <c r="N862" s="115"/>
    </row>
    <row r="863" spans="1:14" s="1" customFormat="1" x14ac:dyDescent="0.25">
      <c r="A863" s="14"/>
      <c r="B863" s="118">
        <v>2022</v>
      </c>
      <c r="C863" s="133">
        <v>5.74</v>
      </c>
      <c r="D863" s="138"/>
      <c r="E863" s="138"/>
      <c r="F863" s="138"/>
      <c r="G863" s="133">
        <v>8.98</v>
      </c>
      <c r="H863" s="120" t="s">
        <v>301</v>
      </c>
      <c r="I863" s="133">
        <v>8.25</v>
      </c>
      <c r="J863" s="138"/>
      <c r="K863" s="138"/>
      <c r="L863" s="138"/>
      <c r="M863" s="134" t="s">
        <v>159</v>
      </c>
      <c r="N863" s="120"/>
    </row>
    <row r="864" spans="1:14" s="1" customFormat="1" x14ac:dyDescent="0.25">
      <c r="A864" s="14"/>
      <c r="B864" s="121">
        <v>2021</v>
      </c>
      <c r="C864" s="135">
        <v>20.059999999999999</v>
      </c>
      <c r="D864" s="135">
        <v>82.52</v>
      </c>
      <c r="E864" s="139"/>
      <c r="F864" s="139"/>
      <c r="G864" s="135">
        <v>9.68</v>
      </c>
      <c r="H864" s="123" t="s">
        <v>300</v>
      </c>
      <c r="I864" s="135">
        <v>10.87</v>
      </c>
      <c r="J864" s="135">
        <v>95</v>
      </c>
      <c r="K864" s="139"/>
      <c r="L864" s="139"/>
      <c r="M864" s="135">
        <v>6.52</v>
      </c>
      <c r="N864" s="123" t="s">
        <v>300</v>
      </c>
    </row>
    <row r="865" spans="1:14" s="1" customFormat="1" x14ac:dyDescent="0.25">
      <c r="A865" s="14"/>
      <c r="B865" s="115" t="s">
        <v>172</v>
      </c>
      <c r="C865" s="115"/>
      <c r="D865" s="115"/>
      <c r="E865" s="115"/>
      <c r="F865" s="115"/>
      <c r="G865" s="115"/>
      <c r="H865" s="115"/>
      <c r="I865" s="115"/>
      <c r="J865" s="115"/>
      <c r="K865" s="115"/>
      <c r="L865" s="115"/>
      <c r="M865" s="115"/>
      <c r="N865" s="115"/>
    </row>
    <row r="866" spans="1:14" s="1" customFormat="1" x14ac:dyDescent="0.25">
      <c r="A866" s="14"/>
      <c r="B866" s="118">
        <v>2022</v>
      </c>
      <c r="C866" s="133">
        <v>7.21</v>
      </c>
      <c r="D866" s="138"/>
      <c r="E866" s="138"/>
      <c r="F866" s="138"/>
      <c r="G866" s="133">
        <v>8.4600000000000009</v>
      </c>
      <c r="H866" s="120" t="s">
        <v>301</v>
      </c>
      <c r="I866" s="133">
        <v>6.15</v>
      </c>
      <c r="J866" s="138"/>
      <c r="K866" s="138"/>
      <c r="L866" s="138"/>
      <c r="M866" s="134" t="s">
        <v>159</v>
      </c>
      <c r="N866" s="120"/>
    </row>
    <row r="867" spans="1:14" s="1" customFormat="1" x14ac:dyDescent="0.25">
      <c r="A867" s="14"/>
      <c r="B867" s="121">
        <v>2021</v>
      </c>
      <c r="C867" s="135">
        <v>19.61</v>
      </c>
      <c r="D867" s="135">
        <v>82.44</v>
      </c>
      <c r="E867" s="139"/>
      <c r="F867" s="139"/>
      <c r="G867" s="135">
        <v>10.48</v>
      </c>
      <c r="H867" s="123" t="s">
        <v>300</v>
      </c>
      <c r="I867" s="135">
        <v>8.99</v>
      </c>
      <c r="J867" s="135">
        <v>94.12</v>
      </c>
      <c r="K867" s="139"/>
      <c r="L867" s="139"/>
      <c r="M867" s="135">
        <v>4.76</v>
      </c>
      <c r="N867" s="123" t="s">
        <v>300</v>
      </c>
    </row>
    <row r="868" spans="1:14" s="1" customFormat="1" x14ac:dyDescent="0.25">
      <c r="A868" s="14"/>
      <c r="B868" s="115" t="s">
        <v>399</v>
      </c>
      <c r="C868" s="115"/>
      <c r="D868" s="115"/>
      <c r="E868" s="115"/>
      <c r="F868" s="115"/>
      <c r="G868" s="115"/>
      <c r="H868" s="115"/>
      <c r="I868" s="115"/>
      <c r="J868" s="115"/>
      <c r="K868" s="115"/>
      <c r="L868" s="115"/>
      <c r="M868" s="115"/>
      <c r="N868" s="115"/>
    </row>
    <row r="869" spans="1:14" s="1" customFormat="1" x14ac:dyDescent="0.25">
      <c r="A869" s="14"/>
      <c r="B869" s="118">
        <v>2022</v>
      </c>
      <c r="C869" s="133">
        <v>8.9700000000000006</v>
      </c>
      <c r="D869" s="138"/>
      <c r="E869" s="138"/>
      <c r="F869" s="138"/>
      <c r="G869" s="133">
        <v>10.9</v>
      </c>
      <c r="H869" s="120" t="s">
        <v>301</v>
      </c>
      <c r="I869" s="133">
        <v>7.14</v>
      </c>
      <c r="J869" s="138"/>
      <c r="K869" s="138"/>
      <c r="L869" s="138"/>
      <c r="M869" s="134" t="s">
        <v>159</v>
      </c>
      <c r="N869" s="120"/>
    </row>
    <row r="870" spans="1:14" s="1" customFormat="1" x14ac:dyDescent="0.25">
      <c r="A870" s="14"/>
      <c r="B870" s="121">
        <v>2021</v>
      </c>
      <c r="C870" s="135">
        <v>28.31</v>
      </c>
      <c r="D870" s="135">
        <v>72.34</v>
      </c>
      <c r="E870" s="139"/>
      <c r="F870" s="139"/>
      <c r="G870" s="135">
        <v>12.05</v>
      </c>
      <c r="H870" s="123" t="s">
        <v>300</v>
      </c>
      <c r="I870" s="135">
        <v>9.09</v>
      </c>
      <c r="J870" s="135">
        <v>80</v>
      </c>
      <c r="K870" s="139"/>
      <c r="L870" s="139"/>
      <c r="M870" s="135">
        <v>7.27</v>
      </c>
      <c r="N870" s="123" t="s">
        <v>300</v>
      </c>
    </row>
    <row r="871" spans="1:14" s="1" customFormat="1" x14ac:dyDescent="0.25">
      <c r="A871" s="14"/>
      <c r="B871" s="115" t="s">
        <v>417</v>
      </c>
      <c r="C871" s="115"/>
      <c r="D871" s="115"/>
      <c r="E871" s="115"/>
      <c r="F871" s="115"/>
      <c r="G871" s="115"/>
      <c r="H871" s="115"/>
      <c r="I871" s="115"/>
      <c r="J871" s="115"/>
      <c r="K871" s="115"/>
      <c r="L871" s="115"/>
      <c r="M871" s="115"/>
      <c r="N871" s="115"/>
    </row>
    <row r="872" spans="1:14" s="1" customFormat="1" x14ac:dyDescent="0.25">
      <c r="A872" s="14"/>
      <c r="B872" s="118">
        <v>2022</v>
      </c>
      <c r="C872" s="133">
        <v>6.25</v>
      </c>
      <c r="D872" s="138"/>
      <c r="E872" s="138"/>
      <c r="F872" s="138"/>
      <c r="G872" s="133">
        <v>7.92</v>
      </c>
      <c r="H872" s="120" t="s">
        <v>301</v>
      </c>
      <c r="I872" s="133">
        <v>11.36</v>
      </c>
      <c r="J872" s="138"/>
      <c r="K872" s="138"/>
      <c r="L872" s="138"/>
      <c r="M872" s="134" t="s">
        <v>159</v>
      </c>
      <c r="N872" s="120"/>
    </row>
    <row r="873" spans="1:14" s="1" customFormat="1" x14ac:dyDescent="0.25">
      <c r="A873" s="14"/>
      <c r="B873" s="121">
        <v>2021</v>
      </c>
      <c r="C873" s="135">
        <v>22.06</v>
      </c>
      <c r="D873" s="135">
        <v>75</v>
      </c>
      <c r="E873" s="139"/>
      <c r="F873" s="139"/>
      <c r="G873" s="135">
        <v>12.87</v>
      </c>
      <c r="H873" s="123" t="s">
        <v>300</v>
      </c>
      <c r="I873" s="135">
        <v>17.78</v>
      </c>
      <c r="J873" s="135">
        <v>87.5</v>
      </c>
      <c r="K873" s="139"/>
      <c r="L873" s="139"/>
      <c r="M873" s="135">
        <v>8.89</v>
      </c>
      <c r="N873" s="123" t="s">
        <v>300</v>
      </c>
    </row>
    <row r="874" spans="1:14" s="1" customFormat="1" x14ac:dyDescent="0.25">
      <c r="A874" s="14"/>
      <c r="B874" s="157" t="s">
        <v>96</v>
      </c>
      <c r="C874" s="114"/>
      <c r="D874" s="114"/>
      <c r="E874" s="114"/>
      <c r="F874" s="114"/>
      <c r="G874" s="114"/>
      <c r="H874" s="114"/>
      <c r="I874" s="114"/>
      <c r="J874" s="114"/>
      <c r="K874" s="114"/>
      <c r="L874" s="114"/>
      <c r="M874" s="114"/>
      <c r="N874" s="114"/>
    </row>
    <row r="875" spans="1:14" s="1" customFormat="1" x14ac:dyDescent="0.25">
      <c r="A875" s="14"/>
      <c r="B875" s="115" t="s">
        <v>210</v>
      </c>
      <c r="C875" s="115"/>
      <c r="D875" s="115"/>
      <c r="E875" s="115"/>
      <c r="F875" s="115"/>
      <c r="G875" s="115"/>
      <c r="H875" s="115"/>
      <c r="I875" s="115"/>
      <c r="J875" s="115"/>
      <c r="K875" s="115"/>
      <c r="L875" s="115"/>
      <c r="M875" s="115"/>
      <c r="N875" s="115"/>
    </row>
    <row r="876" spans="1:14" s="1" customFormat="1" x14ac:dyDescent="0.25">
      <c r="A876" s="14"/>
      <c r="B876" s="118">
        <v>2022</v>
      </c>
      <c r="C876" s="133">
        <v>13.7</v>
      </c>
      <c r="D876" s="138"/>
      <c r="E876" s="138"/>
      <c r="F876" s="138"/>
      <c r="G876" s="133">
        <v>6.53</v>
      </c>
      <c r="H876" s="120" t="s">
        <v>301</v>
      </c>
      <c r="I876" s="133">
        <v>15.66</v>
      </c>
      <c r="J876" s="138"/>
      <c r="K876" s="138"/>
      <c r="L876" s="138"/>
      <c r="M876" s="134" t="s">
        <v>159</v>
      </c>
      <c r="N876" s="120"/>
    </row>
    <row r="877" spans="1:14" s="1" customFormat="1" x14ac:dyDescent="0.25">
      <c r="A877" s="14"/>
      <c r="B877" s="121">
        <v>2021</v>
      </c>
      <c r="C877" s="135">
        <v>13.88</v>
      </c>
      <c r="D877" s="135">
        <v>85.95</v>
      </c>
      <c r="E877" s="139"/>
      <c r="F877" s="139"/>
      <c r="G877" s="135">
        <v>7.35</v>
      </c>
      <c r="H877" s="123" t="s">
        <v>300</v>
      </c>
      <c r="I877" s="135">
        <v>15.25</v>
      </c>
      <c r="J877" s="135">
        <v>88.21</v>
      </c>
      <c r="K877" s="139"/>
      <c r="L877" s="139"/>
      <c r="M877" s="135">
        <v>8.36</v>
      </c>
      <c r="N877" s="123" t="s">
        <v>300</v>
      </c>
    </row>
    <row r="878" spans="1:14" s="1" customFormat="1" ht="15.75" x14ac:dyDescent="0.25">
      <c r="A878" s="17"/>
      <c r="B878" s="121">
        <v>2020</v>
      </c>
      <c r="C878" s="135">
        <v>11.96</v>
      </c>
      <c r="D878" s="135">
        <v>85.19</v>
      </c>
      <c r="E878" s="135">
        <v>73.989999999999995</v>
      </c>
      <c r="F878" s="139"/>
      <c r="G878" s="135">
        <v>6.34</v>
      </c>
      <c r="H878" s="123"/>
      <c r="I878" s="135">
        <v>14</v>
      </c>
      <c r="J878" s="135">
        <v>85.12</v>
      </c>
      <c r="K878" s="135">
        <v>74.81</v>
      </c>
      <c r="L878" s="139"/>
      <c r="M878" s="135">
        <v>8.93</v>
      </c>
      <c r="N878" s="136"/>
    </row>
    <row r="879" spans="1:14" s="1" customFormat="1" x14ac:dyDescent="0.25">
      <c r="A879" s="14"/>
      <c r="B879" s="121">
        <v>2019</v>
      </c>
      <c r="C879" s="135">
        <v>15.25</v>
      </c>
      <c r="D879" s="135">
        <v>85.47</v>
      </c>
      <c r="E879" s="135">
        <v>74.95</v>
      </c>
      <c r="F879" s="139"/>
      <c r="G879" s="135">
        <v>7.15</v>
      </c>
      <c r="H879" s="123"/>
      <c r="I879" s="135">
        <v>17.809999999999999</v>
      </c>
      <c r="J879" s="135">
        <v>88.49</v>
      </c>
      <c r="K879" s="135">
        <v>76.510000000000005</v>
      </c>
      <c r="L879" s="139"/>
      <c r="M879" s="135">
        <v>7.97</v>
      </c>
      <c r="N879" s="136"/>
    </row>
    <row r="880" spans="1:14" s="1" customFormat="1" x14ac:dyDescent="0.25">
      <c r="A880" s="14"/>
      <c r="B880" s="121">
        <v>2018</v>
      </c>
      <c r="C880" s="135">
        <v>16.940000000000001</v>
      </c>
      <c r="D880" s="135">
        <v>86.29</v>
      </c>
      <c r="E880" s="135">
        <v>74.680000000000007</v>
      </c>
      <c r="F880" s="139"/>
      <c r="G880" s="135">
        <v>7.38</v>
      </c>
      <c r="H880" s="123"/>
      <c r="I880" s="135">
        <v>19.14</v>
      </c>
      <c r="J880" s="135">
        <v>88.29</v>
      </c>
      <c r="K880" s="135">
        <v>76.89</v>
      </c>
      <c r="L880" s="139"/>
      <c r="M880" s="135">
        <v>7.42</v>
      </c>
      <c r="N880" s="123"/>
    </row>
    <row r="881" spans="1:14" s="1" customFormat="1" x14ac:dyDescent="0.25">
      <c r="A881" s="14"/>
      <c r="B881" s="121">
        <v>2017</v>
      </c>
      <c r="C881" s="135">
        <v>17.09</v>
      </c>
      <c r="D881" s="135">
        <v>84.97</v>
      </c>
      <c r="E881" s="135">
        <v>73.14</v>
      </c>
      <c r="F881" s="135">
        <v>56.39</v>
      </c>
      <c r="G881" s="135">
        <v>7.01</v>
      </c>
      <c r="H881" s="123"/>
      <c r="I881" s="135">
        <v>18.600000000000001</v>
      </c>
      <c r="J881" s="135">
        <v>88.69</v>
      </c>
      <c r="K881" s="135">
        <v>78.67</v>
      </c>
      <c r="L881" s="135">
        <v>58.2</v>
      </c>
      <c r="M881" s="137">
        <v>7.54</v>
      </c>
      <c r="N881" s="136"/>
    </row>
    <row r="882" spans="1:14" s="1" customFormat="1" x14ac:dyDescent="0.25">
      <c r="A882" s="14"/>
      <c r="B882" s="121">
        <v>2016</v>
      </c>
      <c r="C882" s="135">
        <v>15.42</v>
      </c>
      <c r="D882" s="135">
        <v>86.13</v>
      </c>
      <c r="E882" s="135">
        <v>75.459999999999994</v>
      </c>
      <c r="F882" s="135">
        <v>57.71</v>
      </c>
      <c r="G882" s="135">
        <v>6.66</v>
      </c>
      <c r="H882" s="123"/>
      <c r="I882" s="135">
        <v>16.93</v>
      </c>
      <c r="J882" s="135">
        <v>86.84</v>
      </c>
      <c r="K882" s="135">
        <v>75.56</v>
      </c>
      <c r="L882" s="135">
        <v>55.87</v>
      </c>
      <c r="M882" s="137">
        <v>8.2799999999999994</v>
      </c>
      <c r="N882" s="136"/>
    </row>
    <row r="883" spans="1:14" s="1" customFormat="1" x14ac:dyDescent="0.25">
      <c r="A883" s="14"/>
      <c r="B883" s="121">
        <v>2015</v>
      </c>
      <c r="C883" s="135">
        <v>13.87</v>
      </c>
      <c r="D883" s="135">
        <v>84.22</v>
      </c>
      <c r="E883" s="135">
        <v>72.61</v>
      </c>
      <c r="F883" s="135">
        <v>55.73</v>
      </c>
      <c r="G883" s="135">
        <v>6.8</v>
      </c>
      <c r="H883" s="123"/>
      <c r="I883" s="135">
        <v>15.03</v>
      </c>
      <c r="J883" s="135">
        <v>87.13</v>
      </c>
      <c r="K883" s="135">
        <v>75.03</v>
      </c>
      <c r="L883" s="135">
        <v>58.15</v>
      </c>
      <c r="M883" s="137">
        <v>8.8000000000000007</v>
      </c>
      <c r="N883" s="123"/>
    </row>
    <row r="884" spans="1:14" s="1" customFormat="1" x14ac:dyDescent="0.25">
      <c r="A884" s="14"/>
      <c r="B884" s="121">
        <v>2014</v>
      </c>
      <c r="C884" s="135">
        <v>11.94</v>
      </c>
      <c r="D884" s="137">
        <v>81.760000000000005</v>
      </c>
      <c r="E884" s="135">
        <v>72.180000000000007</v>
      </c>
      <c r="F884" s="135">
        <v>55.04</v>
      </c>
      <c r="G884" s="135">
        <v>7.37</v>
      </c>
      <c r="H884" s="123"/>
      <c r="I884" s="135">
        <v>13.44</v>
      </c>
      <c r="J884" s="135">
        <v>86.71</v>
      </c>
      <c r="K884" s="135">
        <v>74.42</v>
      </c>
      <c r="L884" s="135">
        <v>54.99</v>
      </c>
      <c r="M884" s="137">
        <v>9.3000000000000007</v>
      </c>
      <c r="N884" s="123"/>
    </row>
    <row r="885" spans="1:14" s="1" customFormat="1" x14ac:dyDescent="0.25">
      <c r="A885" s="14"/>
      <c r="B885" s="121">
        <v>2013</v>
      </c>
      <c r="C885" s="135">
        <v>9.64</v>
      </c>
      <c r="D885" s="137">
        <v>82.3</v>
      </c>
      <c r="E885" s="135">
        <v>70.8</v>
      </c>
      <c r="F885" s="135">
        <v>54.31</v>
      </c>
      <c r="G885" s="137">
        <v>8.4600000000000009</v>
      </c>
      <c r="H885" s="123"/>
      <c r="I885" s="135">
        <v>11.37</v>
      </c>
      <c r="J885" s="137">
        <v>83.75</v>
      </c>
      <c r="K885" s="135">
        <v>70.75</v>
      </c>
      <c r="L885" s="135">
        <v>51.81</v>
      </c>
      <c r="M885" s="137">
        <v>11.86</v>
      </c>
      <c r="N885" s="123"/>
    </row>
    <row r="886" spans="1:14" s="1" customFormat="1" x14ac:dyDescent="0.25">
      <c r="A886" s="14"/>
      <c r="B886" s="121">
        <v>2012</v>
      </c>
      <c r="C886" s="135">
        <v>8.9</v>
      </c>
      <c r="D886" s="137">
        <v>80.92</v>
      </c>
      <c r="E886" s="135">
        <v>68.290000000000006</v>
      </c>
      <c r="F886" s="135">
        <v>50.51</v>
      </c>
      <c r="G886" s="137">
        <v>9.89</v>
      </c>
      <c r="H886" s="123"/>
      <c r="I886" s="135">
        <v>9.98</v>
      </c>
      <c r="J886" s="137">
        <v>81.97</v>
      </c>
      <c r="K886" s="135">
        <v>68.19</v>
      </c>
      <c r="L886" s="135">
        <v>49.14</v>
      </c>
      <c r="M886" s="137">
        <v>15.13</v>
      </c>
      <c r="N886" s="123"/>
    </row>
    <row r="887" spans="1:14" s="1" customFormat="1" x14ac:dyDescent="0.25">
      <c r="A887" s="14"/>
      <c r="B887" s="121">
        <v>2011</v>
      </c>
      <c r="C887" s="135">
        <v>8.35</v>
      </c>
      <c r="D887" s="137">
        <v>78.67</v>
      </c>
      <c r="E887" s="135">
        <v>65.61</v>
      </c>
      <c r="F887" s="135">
        <v>47.37</v>
      </c>
      <c r="G887" s="137">
        <v>10.81</v>
      </c>
      <c r="H887" s="123"/>
      <c r="I887" s="135">
        <v>9.52</v>
      </c>
      <c r="J887" s="137">
        <v>79.22</v>
      </c>
      <c r="K887" s="135">
        <v>61.73</v>
      </c>
      <c r="L887" s="135">
        <v>39.659999999999997</v>
      </c>
      <c r="M887" s="137">
        <v>15.59</v>
      </c>
      <c r="N887" s="123"/>
    </row>
    <row r="888" spans="1:14" s="1" customFormat="1" x14ac:dyDescent="0.25">
      <c r="A888" s="14"/>
      <c r="B888" s="121">
        <v>2010</v>
      </c>
      <c r="C888" s="135">
        <v>8.61</v>
      </c>
      <c r="D888" s="137">
        <v>80.2</v>
      </c>
      <c r="E888" s="135">
        <v>65.28</v>
      </c>
      <c r="F888" s="135">
        <v>43.95</v>
      </c>
      <c r="G888" s="137">
        <v>10.220000000000001</v>
      </c>
      <c r="H888" s="123"/>
      <c r="I888" s="135">
        <v>11.67</v>
      </c>
      <c r="J888" s="137">
        <v>71.88</v>
      </c>
      <c r="K888" s="135">
        <v>56.84</v>
      </c>
      <c r="L888" s="135">
        <v>35.299999999999997</v>
      </c>
      <c r="M888" s="137">
        <v>15.61</v>
      </c>
      <c r="N888" s="123"/>
    </row>
    <row r="889" spans="1:14" s="1" customFormat="1" x14ac:dyDescent="0.25">
      <c r="A889" s="14"/>
      <c r="B889" s="121">
        <v>2009</v>
      </c>
      <c r="C889" s="135">
        <v>8.39</v>
      </c>
      <c r="D889" s="137">
        <v>81.06</v>
      </c>
      <c r="E889" s="135">
        <v>68.36</v>
      </c>
      <c r="F889" s="137">
        <v>45.69</v>
      </c>
      <c r="G889" s="137">
        <v>9.5</v>
      </c>
      <c r="H889" s="123"/>
      <c r="I889" s="135">
        <v>9.58</v>
      </c>
      <c r="J889" s="137">
        <v>82.76</v>
      </c>
      <c r="K889" s="135">
        <v>67.42</v>
      </c>
      <c r="L889" s="137">
        <v>38.36</v>
      </c>
      <c r="M889" s="137">
        <v>13.96</v>
      </c>
      <c r="N889" s="123"/>
    </row>
    <row r="890" spans="1:14" s="1" customFormat="1" x14ac:dyDescent="0.25">
      <c r="A890" s="14"/>
      <c r="B890" s="121">
        <v>2008</v>
      </c>
      <c r="C890" s="135">
        <v>11.24</v>
      </c>
      <c r="D890" s="137">
        <v>82.18</v>
      </c>
      <c r="E890" s="135">
        <v>68.78</v>
      </c>
      <c r="F890" s="137">
        <v>42.44</v>
      </c>
      <c r="G890" s="137">
        <v>8.6</v>
      </c>
      <c r="H890" s="123"/>
      <c r="I890" s="135">
        <v>12.47</v>
      </c>
      <c r="J890" s="137">
        <v>82.98</v>
      </c>
      <c r="K890" s="135">
        <v>65.959999999999994</v>
      </c>
      <c r="L890" s="137">
        <v>32.51</v>
      </c>
      <c r="M890" s="137">
        <v>12.9</v>
      </c>
      <c r="N890" s="123"/>
    </row>
    <row r="891" spans="1:14" s="1" customFormat="1" x14ac:dyDescent="0.25">
      <c r="A891" s="14"/>
      <c r="B891" s="157" t="s">
        <v>3</v>
      </c>
      <c r="C891" s="114"/>
      <c r="D891" s="114"/>
      <c r="E891" s="114"/>
      <c r="F891" s="114"/>
      <c r="G891" s="114"/>
      <c r="H891" s="114"/>
      <c r="I891" s="114"/>
      <c r="J891" s="114"/>
      <c r="K891" s="114"/>
      <c r="L891" s="114"/>
      <c r="M891" s="114"/>
      <c r="N891" s="114"/>
    </row>
    <row r="892" spans="1:14" s="1" customFormat="1" x14ac:dyDescent="0.25">
      <c r="A892" s="14"/>
      <c r="B892" s="115" t="s">
        <v>97</v>
      </c>
      <c r="C892" s="115"/>
      <c r="D892" s="115"/>
      <c r="E892" s="115"/>
      <c r="F892" s="115"/>
      <c r="G892" s="115"/>
      <c r="H892" s="115"/>
      <c r="I892" s="115"/>
      <c r="J892" s="115"/>
      <c r="K892" s="115"/>
      <c r="L892" s="115"/>
      <c r="M892" s="115"/>
      <c r="N892" s="115"/>
    </row>
    <row r="893" spans="1:14" s="1" customFormat="1" x14ac:dyDescent="0.25">
      <c r="A893" s="14"/>
      <c r="B893" s="118">
        <v>2022</v>
      </c>
      <c r="C893" s="133">
        <v>25.46</v>
      </c>
      <c r="D893" s="138"/>
      <c r="E893" s="138"/>
      <c r="F893" s="138"/>
      <c r="G893" s="133">
        <v>19.489999999999998</v>
      </c>
      <c r="H893" s="120" t="s">
        <v>301</v>
      </c>
      <c r="I893" s="133">
        <v>22.08</v>
      </c>
      <c r="J893" s="138"/>
      <c r="K893" s="138"/>
      <c r="L893" s="138"/>
      <c r="M893" s="134" t="s">
        <v>159</v>
      </c>
      <c r="N893" s="120"/>
    </row>
    <row r="894" spans="1:14" s="1" customFormat="1" x14ac:dyDescent="0.25">
      <c r="A894" s="14"/>
      <c r="B894" s="121">
        <v>2021</v>
      </c>
      <c r="C894" s="135">
        <v>24.17</v>
      </c>
      <c r="D894" s="135">
        <v>68.790000000000006</v>
      </c>
      <c r="E894" s="139"/>
      <c r="F894" s="139"/>
      <c r="G894" s="135">
        <v>19.53</v>
      </c>
      <c r="H894" s="123" t="s">
        <v>300</v>
      </c>
      <c r="I894" s="135">
        <v>15.18</v>
      </c>
      <c r="J894" s="135">
        <v>50</v>
      </c>
      <c r="K894" s="139"/>
      <c r="L894" s="139"/>
      <c r="M894" s="135">
        <v>29.91</v>
      </c>
      <c r="N894" s="123" t="s">
        <v>300</v>
      </c>
    </row>
    <row r="895" spans="1:14" s="1" customFormat="1" ht="15.75" x14ac:dyDescent="0.25">
      <c r="A895" s="17"/>
      <c r="B895" s="121">
        <v>2020</v>
      </c>
      <c r="C895" s="135">
        <v>21.3</v>
      </c>
      <c r="D895" s="135">
        <v>68.17</v>
      </c>
      <c r="E895" s="135">
        <v>47.17</v>
      </c>
      <c r="F895" s="139"/>
      <c r="G895" s="135">
        <v>18.760000000000002</v>
      </c>
      <c r="H895" s="123"/>
      <c r="I895" s="135">
        <v>18.43</v>
      </c>
      <c r="J895" s="135">
        <v>21.36</v>
      </c>
      <c r="K895" s="135">
        <v>14.56</v>
      </c>
      <c r="L895" s="139"/>
      <c r="M895" s="135">
        <v>63.15</v>
      </c>
      <c r="N895" s="136"/>
    </row>
    <row r="896" spans="1:14" s="1" customFormat="1" x14ac:dyDescent="0.25">
      <c r="A896" s="14"/>
      <c r="B896" s="121">
        <v>2019</v>
      </c>
      <c r="C896" s="135">
        <v>26.04</v>
      </c>
      <c r="D896" s="135">
        <v>67.94</v>
      </c>
      <c r="E896" s="135">
        <v>48.75</v>
      </c>
      <c r="F896" s="139"/>
      <c r="G896" s="135">
        <v>21.22</v>
      </c>
      <c r="H896" s="123"/>
      <c r="I896" s="135">
        <v>25.25</v>
      </c>
      <c r="J896" s="135">
        <v>58.67</v>
      </c>
      <c r="K896" s="135">
        <v>19.329999999999998</v>
      </c>
      <c r="L896" s="139"/>
      <c r="M896" s="135">
        <v>26.43</v>
      </c>
      <c r="N896" s="136"/>
    </row>
    <row r="897" spans="1:14" s="1" customFormat="1" x14ac:dyDescent="0.25">
      <c r="A897" s="14"/>
      <c r="B897" s="121">
        <v>2018</v>
      </c>
      <c r="C897" s="135">
        <v>27.57</v>
      </c>
      <c r="D897" s="135">
        <v>71.17</v>
      </c>
      <c r="E897" s="135">
        <v>48.49</v>
      </c>
      <c r="F897" s="139"/>
      <c r="G897" s="135">
        <v>21.75</v>
      </c>
      <c r="H897" s="123"/>
      <c r="I897" s="135">
        <v>27.96</v>
      </c>
      <c r="J897" s="135">
        <v>60.74</v>
      </c>
      <c r="K897" s="135">
        <v>39.880000000000003</v>
      </c>
      <c r="L897" s="139"/>
      <c r="M897" s="135">
        <v>24.53</v>
      </c>
      <c r="N897" s="123"/>
    </row>
    <row r="898" spans="1:14" s="1" customFormat="1" x14ac:dyDescent="0.25">
      <c r="A898" s="14"/>
      <c r="B898" s="121">
        <v>2017</v>
      </c>
      <c r="C898" s="135">
        <v>29.92</v>
      </c>
      <c r="D898" s="135">
        <v>70.14</v>
      </c>
      <c r="E898" s="135">
        <v>47.13</v>
      </c>
      <c r="F898" s="135">
        <v>23.52</v>
      </c>
      <c r="G898" s="135">
        <v>18.84</v>
      </c>
      <c r="H898" s="123"/>
      <c r="I898" s="135">
        <v>28.19</v>
      </c>
      <c r="J898" s="135">
        <v>65.61</v>
      </c>
      <c r="K898" s="135">
        <v>45.86</v>
      </c>
      <c r="L898" s="135">
        <v>8.92</v>
      </c>
      <c r="M898" s="137">
        <v>22.26</v>
      </c>
      <c r="N898" s="136"/>
    </row>
    <row r="899" spans="1:14" s="1" customFormat="1" x14ac:dyDescent="0.25">
      <c r="A899" s="14"/>
      <c r="B899" s="121">
        <v>2016</v>
      </c>
      <c r="C899" s="135">
        <v>28.76</v>
      </c>
      <c r="D899" s="135">
        <v>72.91</v>
      </c>
      <c r="E899" s="135">
        <v>52.72</v>
      </c>
      <c r="F899" s="135">
        <v>24.47</v>
      </c>
      <c r="G899" s="135">
        <v>17.27</v>
      </c>
      <c r="H899" s="123"/>
      <c r="I899" s="135">
        <v>27</v>
      </c>
      <c r="J899" s="135">
        <v>60.94</v>
      </c>
      <c r="K899" s="135">
        <v>40.630000000000003</v>
      </c>
      <c r="L899" s="135">
        <v>13.28</v>
      </c>
      <c r="M899" s="137">
        <v>18.57</v>
      </c>
      <c r="N899" s="136"/>
    </row>
    <row r="900" spans="1:14" s="1" customFormat="1" x14ac:dyDescent="0.25">
      <c r="A900" s="14"/>
      <c r="B900" s="121">
        <v>2015</v>
      </c>
      <c r="C900" s="135">
        <v>29.15</v>
      </c>
      <c r="D900" s="135">
        <v>72.5</v>
      </c>
      <c r="E900" s="135">
        <v>53.61</v>
      </c>
      <c r="F900" s="135">
        <v>26.77</v>
      </c>
      <c r="G900" s="135">
        <v>16.7</v>
      </c>
      <c r="H900" s="123"/>
      <c r="I900" s="135">
        <v>25.3</v>
      </c>
      <c r="J900" s="135">
        <v>66.67</v>
      </c>
      <c r="K900" s="135">
        <v>50.48</v>
      </c>
      <c r="L900" s="135">
        <v>21.9</v>
      </c>
      <c r="M900" s="137">
        <v>19.28</v>
      </c>
      <c r="N900" s="123"/>
    </row>
    <row r="901" spans="1:14" s="1" customFormat="1" x14ac:dyDescent="0.25">
      <c r="A901" s="14"/>
      <c r="B901" s="121">
        <v>2014</v>
      </c>
      <c r="C901" s="135">
        <v>23.66</v>
      </c>
      <c r="D901" s="137">
        <v>64.459999999999994</v>
      </c>
      <c r="E901" s="135">
        <v>48.45</v>
      </c>
      <c r="F901" s="135">
        <v>24.05</v>
      </c>
      <c r="G901" s="135">
        <v>18.989999999999998</v>
      </c>
      <c r="H901" s="123"/>
      <c r="I901" s="135">
        <v>24.13</v>
      </c>
      <c r="J901" s="135">
        <v>50</v>
      </c>
      <c r="K901" s="135">
        <v>37.78</v>
      </c>
      <c r="L901" s="135">
        <v>13.33</v>
      </c>
      <c r="M901" s="137">
        <v>18.5</v>
      </c>
      <c r="N901" s="123"/>
    </row>
    <row r="902" spans="1:14" s="1" customFormat="1" x14ac:dyDescent="0.25">
      <c r="A902" s="14"/>
      <c r="B902" s="121">
        <v>2013</v>
      </c>
      <c r="C902" s="135">
        <v>19.5</v>
      </c>
      <c r="D902" s="137">
        <v>66.78</v>
      </c>
      <c r="E902" s="135">
        <v>46.99</v>
      </c>
      <c r="F902" s="135">
        <v>25.48</v>
      </c>
      <c r="G902" s="137">
        <v>21.26</v>
      </c>
      <c r="H902" s="123"/>
      <c r="I902" s="135">
        <v>22.61</v>
      </c>
      <c r="J902" s="137">
        <v>49.41</v>
      </c>
      <c r="K902" s="135">
        <v>44.71</v>
      </c>
      <c r="L902" s="135">
        <v>25.88</v>
      </c>
      <c r="M902" s="137">
        <v>24.47</v>
      </c>
      <c r="N902" s="123"/>
    </row>
    <row r="903" spans="1:14" s="1" customFormat="1" x14ac:dyDescent="0.25">
      <c r="A903" s="14"/>
      <c r="B903" s="121">
        <v>2012</v>
      </c>
      <c r="C903" s="135">
        <v>19.309999999999999</v>
      </c>
      <c r="D903" s="137">
        <v>67.650000000000006</v>
      </c>
      <c r="E903" s="135">
        <v>47.67</v>
      </c>
      <c r="F903" s="135">
        <v>24.63</v>
      </c>
      <c r="G903" s="137">
        <v>20.85</v>
      </c>
      <c r="H903" s="123"/>
      <c r="I903" s="135">
        <v>17.02</v>
      </c>
      <c r="J903" s="137">
        <v>52.31</v>
      </c>
      <c r="K903" s="135">
        <v>36.92</v>
      </c>
      <c r="L903" s="135">
        <v>18.46</v>
      </c>
      <c r="M903" s="137">
        <v>28.53</v>
      </c>
      <c r="N903" s="123"/>
    </row>
    <row r="904" spans="1:14" s="1" customFormat="1" x14ac:dyDescent="0.25">
      <c r="A904" s="14"/>
      <c r="B904" s="121">
        <v>2011</v>
      </c>
      <c r="C904" s="135">
        <v>15.86</v>
      </c>
      <c r="D904" s="137">
        <v>59.4</v>
      </c>
      <c r="E904" s="135">
        <v>41.13</v>
      </c>
      <c r="F904" s="135">
        <v>21.42</v>
      </c>
      <c r="G904" s="137">
        <v>23.91</v>
      </c>
      <c r="H904" s="123"/>
      <c r="I904" s="135">
        <v>18.41</v>
      </c>
      <c r="J904" s="137">
        <v>41.98</v>
      </c>
      <c r="K904" s="135">
        <v>24.69</v>
      </c>
      <c r="L904" s="135">
        <v>11.11</v>
      </c>
      <c r="M904" s="137">
        <v>29.09</v>
      </c>
      <c r="N904" s="123"/>
    </row>
    <row r="905" spans="1:14" s="1" customFormat="1" x14ac:dyDescent="0.25">
      <c r="A905" s="14"/>
      <c r="B905" s="121">
        <v>2010</v>
      </c>
      <c r="C905" s="135">
        <v>17.899999999999999</v>
      </c>
      <c r="D905" s="137">
        <v>63.05</v>
      </c>
      <c r="E905" s="135">
        <v>40.24</v>
      </c>
      <c r="F905" s="135">
        <v>15.9</v>
      </c>
      <c r="G905" s="137">
        <v>21.55</v>
      </c>
      <c r="H905" s="123"/>
      <c r="I905" s="135">
        <v>30.22</v>
      </c>
      <c r="J905" s="137">
        <v>59.73</v>
      </c>
      <c r="K905" s="135">
        <v>40.270000000000003</v>
      </c>
      <c r="L905" s="135">
        <v>22.15</v>
      </c>
      <c r="M905" s="137">
        <v>26.57</v>
      </c>
      <c r="N905" s="123"/>
    </row>
    <row r="906" spans="1:14" s="1" customFormat="1" x14ac:dyDescent="0.25">
      <c r="A906" s="14"/>
      <c r="B906" s="121">
        <v>2009</v>
      </c>
      <c r="C906" s="135">
        <v>16.260000000000002</v>
      </c>
      <c r="D906" s="137">
        <v>65.25</v>
      </c>
      <c r="E906" s="135">
        <v>47.75</v>
      </c>
      <c r="F906" s="137">
        <v>19.2</v>
      </c>
      <c r="G906" s="137">
        <v>17.57</v>
      </c>
      <c r="H906" s="123"/>
      <c r="I906" s="135">
        <v>21.62</v>
      </c>
      <c r="J906" s="137">
        <v>52.75</v>
      </c>
      <c r="K906" s="135">
        <v>37.36</v>
      </c>
      <c r="L906" s="137">
        <v>18.68</v>
      </c>
      <c r="M906" s="137">
        <v>27.79</v>
      </c>
      <c r="N906" s="123"/>
    </row>
    <row r="907" spans="1:14" s="1" customFormat="1" x14ac:dyDescent="0.25">
      <c r="A907" s="14"/>
      <c r="B907" s="121">
        <v>2008</v>
      </c>
      <c r="C907" s="135">
        <v>21.71</v>
      </c>
      <c r="D907" s="137">
        <v>66.91</v>
      </c>
      <c r="E907" s="135">
        <v>46.84</v>
      </c>
      <c r="F907" s="137">
        <v>19.53</v>
      </c>
      <c r="G907" s="137">
        <v>17.100000000000001</v>
      </c>
      <c r="H907" s="123"/>
      <c r="I907" s="135">
        <v>24.2</v>
      </c>
      <c r="J907" s="137">
        <v>49.12</v>
      </c>
      <c r="K907" s="135">
        <v>26.32</v>
      </c>
      <c r="L907" s="137">
        <v>9.65</v>
      </c>
      <c r="M907" s="137">
        <v>28.66</v>
      </c>
      <c r="N907" s="123"/>
    </row>
    <row r="908" spans="1:14" s="1" customFormat="1" x14ac:dyDescent="0.25">
      <c r="A908" s="14"/>
      <c r="B908" s="115" t="s">
        <v>98</v>
      </c>
      <c r="C908" s="115"/>
      <c r="D908" s="115"/>
      <c r="E908" s="115"/>
      <c r="F908" s="115"/>
      <c r="G908" s="115"/>
      <c r="H908" s="115"/>
      <c r="I908" s="115"/>
      <c r="J908" s="115"/>
      <c r="K908" s="115"/>
      <c r="L908" s="115"/>
      <c r="M908" s="115"/>
      <c r="N908" s="115"/>
    </row>
    <row r="909" spans="1:14" s="1" customFormat="1" x14ac:dyDescent="0.25">
      <c r="A909" s="14"/>
      <c r="B909" s="118">
        <v>2022</v>
      </c>
      <c r="C909" s="133">
        <v>10.95</v>
      </c>
      <c r="D909" s="138"/>
      <c r="E909" s="138"/>
      <c r="F909" s="138"/>
      <c r="G909" s="133">
        <v>3.51</v>
      </c>
      <c r="H909" s="120" t="s">
        <v>301</v>
      </c>
      <c r="I909" s="133">
        <v>15.58</v>
      </c>
      <c r="J909" s="138"/>
      <c r="K909" s="138"/>
      <c r="L909" s="138"/>
      <c r="M909" s="134" t="s">
        <v>159</v>
      </c>
      <c r="N909" s="120"/>
    </row>
    <row r="910" spans="1:14" s="1" customFormat="1" x14ac:dyDescent="0.25">
      <c r="A910" s="14"/>
      <c r="B910" s="121">
        <v>2021</v>
      </c>
      <c r="C910" s="135">
        <v>11.5</v>
      </c>
      <c r="D910" s="135">
        <v>94.28</v>
      </c>
      <c r="E910" s="139"/>
      <c r="F910" s="139"/>
      <c r="G910" s="135">
        <v>4.53</v>
      </c>
      <c r="H910" s="123" t="s">
        <v>300</v>
      </c>
      <c r="I910" s="135">
        <v>15.25</v>
      </c>
      <c r="J910" s="135">
        <v>88.65</v>
      </c>
      <c r="K910" s="139"/>
      <c r="L910" s="139"/>
      <c r="M910" s="135">
        <v>8.1</v>
      </c>
      <c r="N910" s="123" t="s">
        <v>300</v>
      </c>
    </row>
    <row r="911" spans="1:14" s="1" customFormat="1" ht="15.75" x14ac:dyDescent="0.25">
      <c r="A911" s="17"/>
      <c r="B911" s="121">
        <v>2020</v>
      </c>
      <c r="C911" s="135">
        <v>9.7799999999999994</v>
      </c>
      <c r="D911" s="135">
        <v>93.79</v>
      </c>
      <c r="E911" s="135">
        <v>87.56</v>
      </c>
      <c r="F911" s="139"/>
      <c r="G911" s="135">
        <v>3.46</v>
      </c>
      <c r="H911" s="123"/>
      <c r="I911" s="135">
        <v>13.86</v>
      </c>
      <c r="J911" s="135">
        <v>87.84</v>
      </c>
      <c r="K911" s="135">
        <v>77.39</v>
      </c>
      <c r="L911" s="139"/>
      <c r="M911" s="135">
        <v>7.18</v>
      </c>
      <c r="N911" s="136"/>
    </row>
    <row r="912" spans="1:14" s="1" customFormat="1" x14ac:dyDescent="0.25">
      <c r="A912" s="14"/>
      <c r="B912" s="121">
        <v>2019</v>
      </c>
      <c r="C912" s="135">
        <v>12.6</v>
      </c>
      <c r="D912" s="135">
        <v>94.37</v>
      </c>
      <c r="E912" s="135">
        <v>88.25</v>
      </c>
      <c r="F912" s="139"/>
      <c r="G912" s="135">
        <v>3.69</v>
      </c>
      <c r="H912" s="123"/>
      <c r="I912" s="135">
        <v>17.55</v>
      </c>
      <c r="J912" s="135">
        <v>90.02</v>
      </c>
      <c r="K912" s="135">
        <v>79.459999999999994</v>
      </c>
      <c r="L912" s="139"/>
      <c r="M912" s="135">
        <v>7.3</v>
      </c>
      <c r="N912" s="136"/>
    </row>
    <row r="913" spans="1:14" s="1" customFormat="1" x14ac:dyDescent="0.25">
      <c r="A913" s="14"/>
      <c r="B913" s="121">
        <v>2018</v>
      </c>
      <c r="C913" s="135">
        <v>14.22</v>
      </c>
      <c r="D913" s="135">
        <v>93.77</v>
      </c>
      <c r="E913" s="135">
        <v>87.65</v>
      </c>
      <c r="F913" s="139"/>
      <c r="G913" s="135">
        <v>3.7</v>
      </c>
      <c r="H913" s="123"/>
      <c r="I913" s="135">
        <v>18.79</v>
      </c>
      <c r="J913" s="135">
        <v>89.93</v>
      </c>
      <c r="K913" s="135">
        <v>79.09</v>
      </c>
      <c r="L913" s="139"/>
      <c r="M913" s="135">
        <v>6.74</v>
      </c>
      <c r="N913" s="123"/>
    </row>
    <row r="914" spans="1:14" s="1" customFormat="1" x14ac:dyDescent="0.25">
      <c r="A914" s="14"/>
      <c r="B914" s="121">
        <v>2017</v>
      </c>
      <c r="C914" s="135">
        <v>13.72</v>
      </c>
      <c r="D914" s="135">
        <v>93.48</v>
      </c>
      <c r="E914" s="135">
        <v>88.06</v>
      </c>
      <c r="F914" s="135">
        <v>75.239999999999995</v>
      </c>
      <c r="G914" s="135">
        <v>3.89</v>
      </c>
      <c r="H914" s="123"/>
      <c r="I914" s="135">
        <v>18.18</v>
      </c>
      <c r="J914" s="135">
        <v>90.26</v>
      </c>
      <c r="K914" s="135">
        <v>80.91</v>
      </c>
      <c r="L914" s="135">
        <v>61.57</v>
      </c>
      <c r="M914" s="137">
        <v>6.89</v>
      </c>
      <c r="N914" s="136"/>
    </row>
    <row r="915" spans="1:14" s="1" customFormat="1" x14ac:dyDescent="0.25">
      <c r="A915" s="14"/>
      <c r="B915" s="121">
        <v>2016</v>
      </c>
      <c r="C915" s="135">
        <v>12.23</v>
      </c>
      <c r="D915" s="135">
        <v>93.55</v>
      </c>
      <c r="E915" s="135">
        <v>88.2</v>
      </c>
      <c r="F915" s="135">
        <v>76.349999999999994</v>
      </c>
      <c r="G915" s="135">
        <v>4.13</v>
      </c>
      <c r="H915" s="123"/>
      <c r="I915" s="135">
        <v>16.5</v>
      </c>
      <c r="J915" s="135">
        <v>88.65</v>
      </c>
      <c r="K915" s="135">
        <v>78</v>
      </c>
      <c r="L915" s="135">
        <v>58.84</v>
      </c>
      <c r="M915" s="137">
        <v>7.84</v>
      </c>
      <c r="N915" s="136"/>
    </row>
    <row r="916" spans="1:14" s="1" customFormat="1" x14ac:dyDescent="0.25">
      <c r="A916" s="14"/>
      <c r="B916" s="121">
        <v>2015</v>
      </c>
      <c r="C916" s="135">
        <v>10.58</v>
      </c>
      <c r="D916" s="135">
        <v>91.18</v>
      </c>
      <c r="E916" s="135">
        <v>83.89</v>
      </c>
      <c r="F916" s="135">
        <v>72.92</v>
      </c>
      <c r="G916" s="135">
        <v>4.67</v>
      </c>
      <c r="H916" s="123"/>
      <c r="I916" s="135">
        <v>14.61</v>
      </c>
      <c r="J916" s="135">
        <v>88.6</v>
      </c>
      <c r="K916" s="135">
        <v>76.790000000000006</v>
      </c>
      <c r="L916" s="135">
        <v>60.75</v>
      </c>
      <c r="M916" s="137">
        <v>8.3699999999999992</v>
      </c>
      <c r="N916" s="123"/>
    </row>
    <row r="917" spans="1:14" s="1" customFormat="1" x14ac:dyDescent="0.25">
      <c r="A917" s="14"/>
      <c r="B917" s="121">
        <v>2014</v>
      </c>
      <c r="C917" s="135">
        <v>9.68</v>
      </c>
      <c r="D917" s="137">
        <v>89.91</v>
      </c>
      <c r="E917" s="135">
        <v>83.37</v>
      </c>
      <c r="F917" s="135">
        <v>69.650000000000006</v>
      </c>
      <c r="G917" s="135">
        <v>5.13</v>
      </c>
      <c r="H917" s="123"/>
      <c r="I917" s="135">
        <v>13.01</v>
      </c>
      <c r="J917" s="135">
        <v>89.44</v>
      </c>
      <c r="K917" s="135">
        <v>77.150000000000006</v>
      </c>
      <c r="L917" s="135">
        <v>58.09</v>
      </c>
      <c r="M917" s="137">
        <v>8.93</v>
      </c>
      <c r="N917" s="123"/>
    </row>
    <row r="918" spans="1:14" s="1" customFormat="1" x14ac:dyDescent="0.25">
      <c r="A918" s="14"/>
      <c r="B918" s="121">
        <v>2013</v>
      </c>
      <c r="C918" s="135">
        <v>7.78</v>
      </c>
      <c r="D918" s="137">
        <v>89.68</v>
      </c>
      <c r="E918" s="135">
        <v>82.11</v>
      </c>
      <c r="F918" s="135">
        <v>68</v>
      </c>
      <c r="G918" s="137">
        <v>6.04</v>
      </c>
      <c r="H918" s="123"/>
      <c r="I918" s="135">
        <v>10.91</v>
      </c>
      <c r="J918" s="137">
        <v>86.69</v>
      </c>
      <c r="K918" s="135">
        <v>72.98</v>
      </c>
      <c r="L918" s="135">
        <v>54.03</v>
      </c>
      <c r="M918" s="137">
        <v>11.34</v>
      </c>
      <c r="N918" s="123"/>
    </row>
    <row r="919" spans="1:14" s="1" customFormat="1" x14ac:dyDescent="0.25">
      <c r="A919" s="14"/>
      <c r="B919" s="121">
        <v>2012</v>
      </c>
      <c r="C919" s="135">
        <v>6.92</v>
      </c>
      <c r="D919" s="137">
        <v>88.01</v>
      </c>
      <c r="E919" s="135">
        <v>79.290000000000006</v>
      </c>
      <c r="F919" s="135">
        <v>64.319999999999993</v>
      </c>
      <c r="G919" s="137">
        <v>7.8</v>
      </c>
      <c r="H919" s="123"/>
      <c r="I919" s="135">
        <v>9.6999999999999993</v>
      </c>
      <c r="J919" s="137">
        <v>84.06</v>
      </c>
      <c r="K919" s="135">
        <v>70.39</v>
      </c>
      <c r="L919" s="135">
        <v>51.3</v>
      </c>
      <c r="M919" s="137">
        <v>14.59</v>
      </c>
      <c r="N919" s="123"/>
    </row>
    <row r="920" spans="1:14" s="1" customFormat="1" x14ac:dyDescent="0.25">
      <c r="A920" s="14"/>
      <c r="B920" s="121">
        <v>2011</v>
      </c>
      <c r="C920" s="135">
        <v>6.86</v>
      </c>
      <c r="D920" s="137">
        <v>87.52</v>
      </c>
      <c r="E920" s="135">
        <v>76.84</v>
      </c>
      <c r="F920" s="135">
        <v>59.29</v>
      </c>
      <c r="G920" s="137">
        <v>8.2100000000000009</v>
      </c>
      <c r="H920" s="123"/>
      <c r="I920" s="135">
        <v>9.1300000000000008</v>
      </c>
      <c r="J920" s="137">
        <v>82.49</v>
      </c>
      <c r="K920" s="135">
        <v>64.97</v>
      </c>
      <c r="L920" s="135">
        <v>42.16</v>
      </c>
      <c r="M920" s="137">
        <v>15</v>
      </c>
      <c r="N920" s="123"/>
    </row>
    <row r="921" spans="1:14" s="1" customFormat="1" x14ac:dyDescent="0.25">
      <c r="A921" s="14"/>
      <c r="B921" s="121">
        <v>2010</v>
      </c>
      <c r="C921" s="135">
        <v>6.68</v>
      </c>
      <c r="D921" s="137">
        <v>89.78</v>
      </c>
      <c r="E921" s="135">
        <v>79.25</v>
      </c>
      <c r="F921" s="135">
        <v>59.61</v>
      </c>
      <c r="G921" s="137">
        <v>7.86</v>
      </c>
      <c r="H921" s="123"/>
      <c r="I921" s="135">
        <v>10.83</v>
      </c>
      <c r="J921" s="137">
        <v>73.42</v>
      </c>
      <c r="K921" s="135">
        <v>58.94</v>
      </c>
      <c r="L921" s="135">
        <v>36.97</v>
      </c>
      <c r="M921" s="137">
        <v>15.12</v>
      </c>
      <c r="N921" s="123"/>
    </row>
    <row r="922" spans="1:14" s="1" customFormat="1" x14ac:dyDescent="0.25">
      <c r="A922" s="14"/>
      <c r="B922" s="121">
        <v>2009</v>
      </c>
      <c r="C922" s="135">
        <v>6.8</v>
      </c>
      <c r="D922" s="137">
        <v>88.74</v>
      </c>
      <c r="E922" s="135">
        <v>78.36</v>
      </c>
      <c r="F922" s="137">
        <v>58.55</v>
      </c>
      <c r="G922" s="137">
        <v>7.87</v>
      </c>
      <c r="H922" s="123"/>
      <c r="I922" s="135">
        <v>9.1199999999999992</v>
      </c>
      <c r="J922" s="137">
        <v>85.45</v>
      </c>
      <c r="K922" s="135">
        <v>70.11</v>
      </c>
      <c r="L922" s="137">
        <v>40.119999999999997</v>
      </c>
      <c r="M922" s="137">
        <v>13.44</v>
      </c>
      <c r="N922" s="123"/>
    </row>
    <row r="923" spans="1:14" s="1" customFormat="1" x14ac:dyDescent="0.25">
      <c r="A923" s="14"/>
      <c r="B923" s="121">
        <v>2008</v>
      </c>
      <c r="C923" s="135">
        <v>9.1</v>
      </c>
      <c r="D923" s="137">
        <v>89.62</v>
      </c>
      <c r="E923" s="135">
        <v>79.45</v>
      </c>
      <c r="F923" s="137">
        <v>53.59</v>
      </c>
      <c r="G923" s="137">
        <v>6.87</v>
      </c>
      <c r="H923" s="123"/>
      <c r="I923" s="135">
        <v>12</v>
      </c>
      <c r="J923" s="137">
        <v>85.76</v>
      </c>
      <c r="K923" s="135">
        <v>69.209999999999994</v>
      </c>
      <c r="L923" s="137">
        <v>34.39</v>
      </c>
      <c r="M923" s="137">
        <v>12.26</v>
      </c>
      <c r="N923" s="123"/>
    </row>
    <row r="924" spans="1:14" s="1" customFormat="1" x14ac:dyDescent="0.25">
      <c r="A924" s="14"/>
      <c r="B924" s="157" t="s">
        <v>30</v>
      </c>
      <c r="C924" s="114"/>
      <c r="D924" s="114"/>
      <c r="E924" s="114"/>
      <c r="F924" s="114"/>
      <c r="G924" s="114"/>
      <c r="H924" s="114"/>
      <c r="I924" s="114"/>
      <c r="J924" s="114"/>
      <c r="K924" s="114"/>
      <c r="L924" s="114"/>
      <c r="M924" s="114"/>
      <c r="N924" s="114"/>
    </row>
    <row r="925" spans="1:14" s="1" customFormat="1" x14ac:dyDescent="0.25">
      <c r="A925" s="14"/>
      <c r="B925" s="115" t="s">
        <v>99</v>
      </c>
      <c r="C925" s="115"/>
      <c r="D925" s="115"/>
      <c r="E925" s="115"/>
      <c r="F925" s="115"/>
      <c r="G925" s="115"/>
      <c r="H925" s="115"/>
      <c r="I925" s="115"/>
      <c r="J925" s="115"/>
      <c r="K925" s="115"/>
      <c r="L925" s="115"/>
      <c r="M925" s="115"/>
      <c r="N925" s="115"/>
    </row>
    <row r="926" spans="1:14" s="1" customFormat="1" x14ac:dyDescent="0.25">
      <c r="A926" s="14"/>
      <c r="B926" s="118">
        <v>2022</v>
      </c>
      <c r="C926" s="133">
        <v>12.9</v>
      </c>
      <c r="D926" s="138"/>
      <c r="E926" s="138"/>
      <c r="F926" s="138"/>
      <c r="G926" s="133">
        <v>5.67</v>
      </c>
      <c r="H926" s="120" t="s">
        <v>301</v>
      </c>
      <c r="I926" s="133">
        <v>15.26</v>
      </c>
      <c r="J926" s="138"/>
      <c r="K926" s="138"/>
      <c r="L926" s="138"/>
      <c r="M926" s="134" t="s">
        <v>159</v>
      </c>
      <c r="N926" s="120"/>
    </row>
    <row r="927" spans="1:14" s="1" customFormat="1" x14ac:dyDescent="0.25">
      <c r="A927" s="14"/>
      <c r="B927" s="121">
        <v>2021</v>
      </c>
      <c r="C927" s="135">
        <v>13.19</v>
      </c>
      <c r="D927" s="135">
        <v>86.38</v>
      </c>
      <c r="E927" s="139"/>
      <c r="F927" s="139"/>
      <c r="G927" s="135">
        <v>6.66</v>
      </c>
      <c r="H927" s="123" t="s">
        <v>300</v>
      </c>
      <c r="I927" s="135">
        <v>15.61</v>
      </c>
      <c r="J927" s="135">
        <v>87.32</v>
      </c>
      <c r="K927" s="139"/>
      <c r="L927" s="139"/>
      <c r="M927" s="135">
        <v>8.7200000000000006</v>
      </c>
      <c r="N927" s="123" t="s">
        <v>300</v>
      </c>
    </row>
    <row r="928" spans="1:14" s="1" customFormat="1" x14ac:dyDescent="0.25">
      <c r="A928" s="14"/>
      <c r="B928" s="115" t="s">
        <v>100</v>
      </c>
      <c r="C928" s="115"/>
      <c r="D928" s="115"/>
      <c r="E928" s="115"/>
      <c r="F928" s="115"/>
      <c r="G928" s="115"/>
      <c r="H928" s="115"/>
      <c r="I928" s="115"/>
      <c r="J928" s="115"/>
      <c r="K928" s="115"/>
      <c r="L928" s="115"/>
      <c r="M928" s="115"/>
      <c r="N928" s="115"/>
    </row>
    <row r="929" spans="1:14" s="1" customFormat="1" x14ac:dyDescent="0.25">
      <c r="A929" s="14"/>
      <c r="B929" s="118">
        <v>2022</v>
      </c>
      <c r="C929" s="133">
        <v>13.19</v>
      </c>
      <c r="D929" s="138"/>
      <c r="E929" s="138"/>
      <c r="F929" s="138"/>
      <c r="G929" s="133">
        <v>6.27</v>
      </c>
      <c r="H929" s="120" t="s">
        <v>301</v>
      </c>
      <c r="I929" s="133">
        <v>15.04</v>
      </c>
      <c r="J929" s="138"/>
      <c r="K929" s="138"/>
      <c r="L929" s="138"/>
      <c r="M929" s="134" t="s">
        <v>159</v>
      </c>
      <c r="N929" s="120"/>
    </row>
    <row r="930" spans="1:14" s="1" customFormat="1" x14ac:dyDescent="0.25">
      <c r="A930" s="14"/>
      <c r="B930" s="121">
        <v>2021</v>
      </c>
      <c r="C930" s="135">
        <v>13.78</v>
      </c>
      <c r="D930" s="135">
        <v>85.94</v>
      </c>
      <c r="E930" s="139"/>
      <c r="F930" s="139"/>
      <c r="G930" s="135">
        <v>6.34</v>
      </c>
      <c r="H930" s="123" t="s">
        <v>300</v>
      </c>
      <c r="I930" s="135">
        <v>16.73</v>
      </c>
      <c r="J930" s="135">
        <v>87.75</v>
      </c>
      <c r="K930" s="139"/>
      <c r="L930" s="139"/>
      <c r="M930" s="135">
        <v>8.14</v>
      </c>
      <c r="N930" s="123" t="s">
        <v>300</v>
      </c>
    </row>
    <row r="931" spans="1:14" s="1" customFormat="1" x14ac:dyDescent="0.25">
      <c r="A931" s="14"/>
      <c r="B931" s="115" t="s">
        <v>338</v>
      </c>
      <c r="C931" s="115"/>
      <c r="D931" s="115"/>
      <c r="E931" s="115"/>
      <c r="F931" s="115"/>
      <c r="G931" s="115"/>
      <c r="H931" s="115"/>
      <c r="I931" s="115"/>
      <c r="J931" s="115"/>
      <c r="K931" s="115"/>
      <c r="L931" s="115"/>
      <c r="M931" s="115"/>
      <c r="N931" s="115"/>
    </row>
    <row r="932" spans="1:14" s="1" customFormat="1" x14ac:dyDescent="0.25">
      <c r="A932" s="14"/>
      <c r="B932" s="118">
        <v>2022</v>
      </c>
      <c r="C932" s="133">
        <v>12.96</v>
      </c>
      <c r="D932" s="138"/>
      <c r="E932" s="138"/>
      <c r="F932" s="138"/>
      <c r="G932" s="133">
        <v>6.32</v>
      </c>
      <c r="H932" s="120" t="s">
        <v>301</v>
      </c>
      <c r="I932" s="133">
        <v>15.37</v>
      </c>
      <c r="J932" s="138"/>
      <c r="K932" s="138"/>
      <c r="L932" s="138"/>
      <c r="M932" s="134" t="s">
        <v>159</v>
      </c>
      <c r="N932" s="120"/>
    </row>
    <row r="933" spans="1:14" s="1" customFormat="1" x14ac:dyDescent="0.25">
      <c r="A933" s="14"/>
      <c r="B933" s="121">
        <v>2021</v>
      </c>
      <c r="C933" s="135">
        <v>12.95</v>
      </c>
      <c r="D933" s="135">
        <v>87.12</v>
      </c>
      <c r="E933" s="139"/>
      <c r="F933" s="139"/>
      <c r="G933" s="135">
        <v>7.27</v>
      </c>
      <c r="H933" s="123" t="s">
        <v>300</v>
      </c>
      <c r="I933" s="135">
        <v>14.13</v>
      </c>
      <c r="J933" s="135">
        <v>87.88</v>
      </c>
      <c r="K933" s="139"/>
      <c r="L933" s="139"/>
      <c r="M933" s="135">
        <v>8.26</v>
      </c>
      <c r="N933" s="123" t="s">
        <v>300</v>
      </c>
    </row>
    <row r="934" spans="1:14" s="1" customFormat="1" x14ac:dyDescent="0.25">
      <c r="A934" s="14"/>
      <c r="B934" s="115" t="s">
        <v>337</v>
      </c>
      <c r="C934" s="115"/>
      <c r="D934" s="115"/>
      <c r="E934" s="115"/>
      <c r="F934" s="115"/>
      <c r="G934" s="115"/>
      <c r="H934" s="115"/>
      <c r="I934" s="115"/>
      <c r="J934" s="115"/>
      <c r="K934" s="115"/>
      <c r="L934" s="115"/>
      <c r="M934" s="115"/>
      <c r="N934" s="115"/>
    </row>
    <row r="935" spans="1:14" s="1" customFormat="1" x14ac:dyDescent="0.25">
      <c r="A935" s="14"/>
      <c r="B935" s="118">
        <v>2022</v>
      </c>
      <c r="C935" s="133">
        <v>12.96</v>
      </c>
      <c r="D935" s="138"/>
      <c r="E935" s="138"/>
      <c r="F935" s="138"/>
      <c r="G935" s="133">
        <v>6.32</v>
      </c>
      <c r="H935" s="120" t="s">
        <v>301</v>
      </c>
      <c r="I935" s="133">
        <v>15.37</v>
      </c>
      <c r="J935" s="138"/>
      <c r="K935" s="138"/>
      <c r="L935" s="138"/>
      <c r="M935" s="134" t="s">
        <v>159</v>
      </c>
      <c r="N935" s="120"/>
    </row>
    <row r="936" spans="1:14" s="1" customFormat="1" x14ac:dyDescent="0.25">
      <c r="A936" s="14"/>
      <c r="B936" s="121">
        <v>2021</v>
      </c>
      <c r="C936" s="135">
        <v>12.95</v>
      </c>
      <c r="D936" s="135">
        <v>87.12</v>
      </c>
      <c r="E936" s="139"/>
      <c r="F936" s="139"/>
      <c r="G936" s="135">
        <v>7.27</v>
      </c>
      <c r="H936" s="123" t="s">
        <v>300</v>
      </c>
      <c r="I936" s="135">
        <v>14.13</v>
      </c>
      <c r="J936" s="135">
        <v>87.88</v>
      </c>
      <c r="K936" s="139"/>
      <c r="L936" s="139"/>
      <c r="M936" s="135">
        <v>8.26</v>
      </c>
      <c r="N936" s="123" t="s">
        <v>300</v>
      </c>
    </row>
    <row r="937" spans="1:14" s="1" customFormat="1" x14ac:dyDescent="0.25">
      <c r="A937" s="14"/>
      <c r="B937" s="115" t="s">
        <v>336</v>
      </c>
      <c r="C937" s="115"/>
      <c r="D937" s="115"/>
      <c r="E937" s="115"/>
      <c r="F937" s="115"/>
      <c r="G937" s="115"/>
      <c r="H937" s="115"/>
      <c r="I937" s="115"/>
      <c r="J937" s="115"/>
      <c r="K937" s="115"/>
      <c r="L937" s="115"/>
      <c r="M937" s="115"/>
      <c r="N937" s="115"/>
    </row>
    <row r="938" spans="1:14" s="1" customFormat="1" x14ac:dyDescent="0.25">
      <c r="A938" s="14"/>
      <c r="B938" s="118">
        <v>2022</v>
      </c>
      <c r="C938" s="133">
        <v>14.02</v>
      </c>
      <c r="D938" s="138"/>
      <c r="E938" s="138"/>
      <c r="F938" s="138"/>
      <c r="G938" s="133">
        <v>7.48</v>
      </c>
      <c r="H938" s="120" t="s">
        <v>301</v>
      </c>
      <c r="I938" s="133">
        <v>14.44</v>
      </c>
      <c r="J938" s="138"/>
      <c r="K938" s="138"/>
      <c r="L938" s="138"/>
      <c r="M938" s="134" t="s">
        <v>159</v>
      </c>
      <c r="N938" s="120"/>
    </row>
    <row r="939" spans="1:14" s="1" customFormat="1" x14ac:dyDescent="0.25">
      <c r="A939" s="14"/>
      <c r="B939" s="121">
        <v>2021</v>
      </c>
      <c r="C939" s="135">
        <v>14.53</v>
      </c>
      <c r="D939" s="135">
        <v>85.05</v>
      </c>
      <c r="E939" s="139"/>
      <c r="F939" s="139"/>
      <c r="G939" s="135">
        <v>8.31</v>
      </c>
      <c r="H939" s="123" t="s">
        <v>300</v>
      </c>
      <c r="I939" s="135">
        <v>11.99</v>
      </c>
      <c r="J939" s="135">
        <v>90.06</v>
      </c>
      <c r="K939" s="139"/>
      <c r="L939" s="139"/>
      <c r="M939" s="135">
        <v>7.95</v>
      </c>
      <c r="N939" s="123" t="s">
        <v>300</v>
      </c>
    </row>
    <row r="940" spans="1:14" s="1" customFormat="1" x14ac:dyDescent="0.25">
      <c r="A940" s="14"/>
      <c r="B940" s="115" t="s">
        <v>101</v>
      </c>
      <c r="C940" s="115"/>
      <c r="D940" s="115"/>
      <c r="E940" s="115"/>
      <c r="F940" s="115"/>
      <c r="G940" s="115"/>
      <c r="H940" s="115"/>
      <c r="I940" s="115"/>
      <c r="J940" s="115"/>
      <c r="K940" s="115"/>
      <c r="L940" s="115"/>
      <c r="M940" s="115"/>
      <c r="N940" s="115"/>
    </row>
    <row r="941" spans="1:14" s="1" customFormat="1" x14ac:dyDescent="0.25">
      <c r="A941" s="14"/>
      <c r="B941" s="118">
        <v>2022</v>
      </c>
      <c r="C941" s="133">
        <v>15.37</v>
      </c>
      <c r="D941" s="138"/>
      <c r="E941" s="138"/>
      <c r="F941" s="138"/>
      <c r="G941" s="133">
        <v>8.58</v>
      </c>
      <c r="H941" s="120" t="s">
        <v>301</v>
      </c>
      <c r="I941" s="133">
        <v>16.95</v>
      </c>
      <c r="J941" s="138"/>
      <c r="K941" s="138"/>
      <c r="L941" s="138"/>
      <c r="M941" s="134" t="s">
        <v>159</v>
      </c>
      <c r="N941" s="120"/>
    </row>
    <row r="942" spans="1:14" s="1" customFormat="1" x14ac:dyDescent="0.25">
      <c r="A942" s="14"/>
      <c r="B942" s="121">
        <v>2021</v>
      </c>
      <c r="C942" s="135">
        <v>16.309999999999999</v>
      </c>
      <c r="D942" s="135">
        <v>80.77</v>
      </c>
      <c r="E942" s="139"/>
      <c r="F942" s="139"/>
      <c r="G942" s="135">
        <v>8.4700000000000006</v>
      </c>
      <c r="H942" s="123" t="s">
        <v>300</v>
      </c>
      <c r="I942" s="135">
        <v>19.899999999999999</v>
      </c>
      <c r="J942" s="135">
        <v>92.77</v>
      </c>
      <c r="K942" s="139"/>
      <c r="L942" s="139"/>
      <c r="M942" s="135">
        <v>6.95</v>
      </c>
      <c r="N942" s="123" t="s">
        <v>300</v>
      </c>
    </row>
    <row r="943" spans="1:14" s="1" customFormat="1" x14ac:dyDescent="0.25">
      <c r="A943" s="14"/>
      <c r="B943" s="115" t="s">
        <v>102</v>
      </c>
      <c r="C943" s="115"/>
      <c r="D943" s="115"/>
      <c r="E943" s="115"/>
      <c r="F943" s="115"/>
      <c r="G943" s="115"/>
      <c r="H943" s="115"/>
      <c r="I943" s="115"/>
      <c r="J943" s="115"/>
      <c r="K943" s="115"/>
      <c r="L943" s="115"/>
      <c r="M943" s="115"/>
      <c r="N943" s="115"/>
    </row>
    <row r="944" spans="1:14" s="1" customFormat="1" x14ac:dyDescent="0.25">
      <c r="A944" s="14"/>
      <c r="B944" s="118">
        <v>2022</v>
      </c>
      <c r="C944" s="133">
        <v>14.02</v>
      </c>
      <c r="D944" s="138"/>
      <c r="E944" s="138"/>
      <c r="F944" s="138"/>
      <c r="G944" s="133">
        <v>7.48</v>
      </c>
      <c r="H944" s="120" t="s">
        <v>301</v>
      </c>
      <c r="I944" s="133">
        <v>14.44</v>
      </c>
      <c r="J944" s="138"/>
      <c r="K944" s="138"/>
      <c r="L944" s="138"/>
      <c r="M944" s="134" t="s">
        <v>159</v>
      </c>
      <c r="N944" s="120"/>
    </row>
    <row r="945" spans="1:14" s="1" customFormat="1" x14ac:dyDescent="0.25">
      <c r="A945" s="14"/>
      <c r="B945" s="121">
        <v>2021</v>
      </c>
      <c r="C945" s="135">
        <v>14.53</v>
      </c>
      <c r="D945" s="135">
        <v>85.05</v>
      </c>
      <c r="E945" s="139"/>
      <c r="F945" s="139"/>
      <c r="G945" s="135">
        <v>8.31</v>
      </c>
      <c r="H945" s="123" t="s">
        <v>300</v>
      </c>
      <c r="I945" s="135">
        <v>11.99</v>
      </c>
      <c r="J945" s="135">
        <v>90.06</v>
      </c>
      <c r="K945" s="139"/>
      <c r="L945" s="139"/>
      <c r="M945" s="135">
        <v>7.95</v>
      </c>
      <c r="N945" s="123" t="s">
        <v>300</v>
      </c>
    </row>
    <row r="946" spans="1:14" s="1" customFormat="1" x14ac:dyDescent="0.25">
      <c r="A946" s="14"/>
      <c r="B946" s="115" t="s">
        <v>400</v>
      </c>
      <c r="C946" s="115"/>
      <c r="D946" s="115"/>
      <c r="E946" s="115"/>
      <c r="F946" s="115"/>
      <c r="G946" s="115"/>
      <c r="H946" s="115"/>
      <c r="I946" s="115"/>
      <c r="J946" s="115"/>
      <c r="K946" s="115"/>
      <c r="L946" s="115"/>
      <c r="M946" s="115"/>
      <c r="N946" s="115"/>
    </row>
    <row r="947" spans="1:14" s="1" customFormat="1" x14ac:dyDescent="0.25">
      <c r="A947" s="14"/>
      <c r="B947" s="118">
        <v>2022</v>
      </c>
      <c r="C947" s="133">
        <v>18.8</v>
      </c>
      <c r="D947" s="138"/>
      <c r="E947" s="138"/>
      <c r="F947" s="138"/>
      <c r="G947" s="133">
        <v>8.65</v>
      </c>
      <c r="H947" s="120" t="s">
        <v>301</v>
      </c>
      <c r="I947" s="133">
        <v>16.34</v>
      </c>
      <c r="J947" s="138"/>
      <c r="K947" s="138"/>
      <c r="L947" s="138"/>
      <c r="M947" s="134" t="s">
        <v>159</v>
      </c>
      <c r="N947" s="120"/>
    </row>
    <row r="948" spans="1:14" s="1" customFormat="1" x14ac:dyDescent="0.25">
      <c r="A948" s="14"/>
      <c r="B948" s="121">
        <v>2021</v>
      </c>
      <c r="C948" s="135">
        <v>17.260000000000002</v>
      </c>
      <c r="D948" s="135">
        <v>85.71</v>
      </c>
      <c r="E948" s="139"/>
      <c r="F948" s="139"/>
      <c r="G948" s="135">
        <v>6.28</v>
      </c>
      <c r="H948" s="123" t="s">
        <v>300</v>
      </c>
      <c r="I948" s="135">
        <v>18.75</v>
      </c>
      <c r="J948" s="135">
        <v>91.67</v>
      </c>
      <c r="K948" s="139"/>
      <c r="L948" s="139"/>
      <c r="M948" s="135">
        <v>3.91</v>
      </c>
      <c r="N948" s="123" t="s">
        <v>300</v>
      </c>
    </row>
    <row r="949" spans="1:14" s="1" customFormat="1" x14ac:dyDescent="0.25">
      <c r="A949" s="14"/>
      <c r="B949" s="115" t="s">
        <v>418</v>
      </c>
      <c r="C949" s="115"/>
      <c r="D949" s="115"/>
      <c r="E949" s="115"/>
      <c r="F949" s="115"/>
      <c r="G949" s="115"/>
      <c r="H949" s="115"/>
      <c r="I949" s="115"/>
      <c r="J949" s="115"/>
      <c r="K949" s="115"/>
      <c r="L949" s="115"/>
      <c r="M949" s="115"/>
      <c r="N949" s="115"/>
    </row>
    <row r="950" spans="1:14" s="1" customFormat="1" x14ac:dyDescent="0.25">
      <c r="A950" s="14"/>
      <c r="B950" s="118">
        <v>2022</v>
      </c>
      <c r="C950" s="133">
        <v>16.920000000000002</v>
      </c>
      <c r="D950" s="138"/>
      <c r="E950" s="138"/>
      <c r="F950" s="138"/>
      <c r="G950" s="133">
        <v>5.52</v>
      </c>
      <c r="H950" s="120" t="s">
        <v>301</v>
      </c>
      <c r="I950" s="133">
        <v>21.99</v>
      </c>
      <c r="J950" s="138"/>
      <c r="K950" s="138"/>
      <c r="L950" s="138"/>
      <c r="M950" s="134" t="s">
        <v>159</v>
      </c>
      <c r="N950" s="120"/>
    </row>
    <row r="951" spans="1:14" s="1" customFormat="1" x14ac:dyDescent="0.25">
      <c r="A951" s="14"/>
      <c r="B951" s="121">
        <v>2021</v>
      </c>
      <c r="C951" s="135">
        <v>15.99</v>
      </c>
      <c r="D951" s="135">
        <v>89.78</v>
      </c>
      <c r="E951" s="139"/>
      <c r="F951" s="139"/>
      <c r="G951" s="135">
        <v>4.99</v>
      </c>
      <c r="H951" s="123" t="s">
        <v>300</v>
      </c>
      <c r="I951" s="135">
        <v>18.579999999999998</v>
      </c>
      <c r="J951" s="135">
        <v>88.89</v>
      </c>
      <c r="K951" s="139"/>
      <c r="L951" s="139"/>
      <c r="M951" s="135">
        <v>8.26</v>
      </c>
      <c r="N951" s="123" t="s">
        <v>300</v>
      </c>
    </row>
    <row r="952" spans="1:14" s="1" customFormat="1" x14ac:dyDescent="0.25">
      <c r="A952" s="14"/>
      <c r="B952" s="157" t="s">
        <v>103</v>
      </c>
      <c r="C952" s="114"/>
      <c r="D952" s="114"/>
      <c r="E952" s="114"/>
      <c r="F952" s="114"/>
      <c r="G952" s="114"/>
      <c r="H952" s="114"/>
      <c r="I952" s="114"/>
      <c r="J952" s="114"/>
      <c r="K952" s="114"/>
      <c r="L952" s="114"/>
      <c r="M952" s="114"/>
      <c r="N952" s="114"/>
    </row>
    <row r="953" spans="1:14" s="1" customFormat="1" x14ac:dyDescent="0.25">
      <c r="A953" s="14"/>
      <c r="B953" s="115" t="s">
        <v>211</v>
      </c>
      <c r="C953" s="115"/>
      <c r="D953" s="115"/>
      <c r="E953" s="115"/>
      <c r="F953" s="115"/>
      <c r="G953" s="115"/>
      <c r="H953" s="115"/>
      <c r="I953" s="115"/>
      <c r="J953" s="115"/>
      <c r="K953" s="115"/>
      <c r="L953" s="115"/>
      <c r="M953" s="115"/>
      <c r="N953" s="115"/>
    </row>
    <row r="954" spans="1:14" s="1" customFormat="1" x14ac:dyDescent="0.25">
      <c r="A954" s="14"/>
      <c r="B954" s="118">
        <v>2022</v>
      </c>
      <c r="C954" s="133">
        <v>13.21</v>
      </c>
      <c r="D954" s="138"/>
      <c r="E954" s="138"/>
      <c r="F954" s="138"/>
      <c r="G954" s="133">
        <v>9.02</v>
      </c>
      <c r="H954" s="120" t="s">
        <v>301</v>
      </c>
      <c r="I954" s="133">
        <v>9.94</v>
      </c>
      <c r="J954" s="138"/>
      <c r="K954" s="138"/>
      <c r="L954" s="138"/>
      <c r="M954" s="134" t="s">
        <v>159</v>
      </c>
      <c r="N954" s="120"/>
    </row>
    <row r="955" spans="1:14" s="1" customFormat="1" x14ac:dyDescent="0.25">
      <c r="A955" s="14"/>
      <c r="B955" s="121">
        <v>2021</v>
      </c>
      <c r="C955" s="135">
        <v>12.69</v>
      </c>
      <c r="D955" s="135">
        <v>78.989999999999995</v>
      </c>
      <c r="E955" s="139"/>
      <c r="F955" s="139"/>
      <c r="G955" s="135">
        <v>9.1300000000000008</v>
      </c>
      <c r="H955" s="123" t="s">
        <v>300</v>
      </c>
      <c r="I955" s="135">
        <v>9.8699999999999992</v>
      </c>
      <c r="J955" s="135">
        <v>88.77</v>
      </c>
      <c r="K955" s="139"/>
      <c r="L955" s="139"/>
      <c r="M955" s="135">
        <v>6.79</v>
      </c>
      <c r="N955" s="123" t="s">
        <v>300</v>
      </c>
    </row>
    <row r="956" spans="1:14" s="1" customFormat="1" ht="15.75" x14ac:dyDescent="0.25">
      <c r="A956" s="17"/>
      <c r="B956" s="121">
        <v>2020</v>
      </c>
      <c r="C956" s="135">
        <v>10.93</v>
      </c>
      <c r="D956" s="135">
        <v>79.510000000000005</v>
      </c>
      <c r="E956" s="135">
        <v>63.7</v>
      </c>
      <c r="F956" s="139"/>
      <c r="G956" s="135">
        <v>8.32</v>
      </c>
      <c r="H956" s="123"/>
      <c r="I956" s="135">
        <v>9.1199999999999992</v>
      </c>
      <c r="J956" s="135">
        <v>85.41</v>
      </c>
      <c r="K956" s="135">
        <v>75.94</v>
      </c>
      <c r="L956" s="139"/>
      <c r="M956" s="135">
        <v>8.9600000000000009</v>
      </c>
      <c r="N956" s="136"/>
    </row>
    <row r="957" spans="1:14" s="1" customFormat="1" x14ac:dyDescent="0.25">
      <c r="A957" s="14"/>
      <c r="B957" s="121">
        <v>2019</v>
      </c>
      <c r="C957" s="135">
        <v>12.34</v>
      </c>
      <c r="D957" s="135">
        <v>78.25</v>
      </c>
      <c r="E957" s="135">
        <v>63.58</v>
      </c>
      <c r="F957" s="139"/>
      <c r="G957" s="135">
        <v>9.2799999999999994</v>
      </c>
      <c r="H957" s="123"/>
      <c r="I957" s="135">
        <v>11.56</v>
      </c>
      <c r="J957" s="135">
        <v>88.12</v>
      </c>
      <c r="K957" s="135">
        <v>76</v>
      </c>
      <c r="L957" s="139"/>
      <c r="M957" s="135">
        <v>6.94</v>
      </c>
      <c r="N957" s="136"/>
    </row>
    <row r="958" spans="1:14" s="1" customFormat="1" x14ac:dyDescent="0.25">
      <c r="A958" s="14"/>
      <c r="B958" s="121">
        <v>2018</v>
      </c>
      <c r="C958" s="135">
        <v>13.21</v>
      </c>
      <c r="D958" s="135">
        <v>78.67</v>
      </c>
      <c r="E958" s="135">
        <v>63.71</v>
      </c>
      <c r="F958" s="139"/>
      <c r="G958" s="135">
        <v>10.36</v>
      </c>
      <c r="H958" s="123"/>
      <c r="I958" s="135">
        <v>11.1</v>
      </c>
      <c r="J958" s="135">
        <v>88.16</v>
      </c>
      <c r="K958" s="135">
        <v>77.47</v>
      </c>
      <c r="L958" s="139"/>
      <c r="M958" s="135">
        <v>6.79</v>
      </c>
      <c r="N958" s="123"/>
    </row>
    <row r="959" spans="1:14" s="1" customFormat="1" x14ac:dyDescent="0.25">
      <c r="A959" s="14"/>
      <c r="B959" s="121">
        <v>2017</v>
      </c>
      <c r="C959" s="135">
        <v>13.55</v>
      </c>
      <c r="D959" s="135">
        <v>72.38</v>
      </c>
      <c r="E959" s="135">
        <v>57.11</v>
      </c>
      <c r="F959" s="135">
        <v>38.409999999999997</v>
      </c>
      <c r="G959" s="135">
        <v>10.16</v>
      </c>
      <c r="H959" s="123"/>
      <c r="I959" s="135">
        <v>10.86</v>
      </c>
      <c r="J959" s="135">
        <v>88.98</v>
      </c>
      <c r="K959" s="135">
        <v>77.989999999999995</v>
      </c>
      <c r="L959" s="135">
        <v>57.09</v>
      </c>
      <c r="M959" s="137">
        <v>6.65</v>
      </c>
      <c r="N959" s="136"/>
    </row>
    <row r="960" spans="1:14" s="1" customFormat="1" x14ac:dyDescent="0.25">
      <c r="A960" s="14"/>
      <c r="B960" s="121">
        <v>2016</v>
      </c>
      <c r="C960" s="135">
        <v>12.92</v>
      </c>
      <c r="D960" s="135">
        <v>74.47</v>
      </c>
      <c r="E960" s="135">
        <v>57.24</v>
      </c>
      <c r="F960" s="135">
        <v>37.56</v>
      </c>
      <c r="G960" s="135">
        <v>9.9700000000000006</v>
      </c>
      <c r="H960" s="123"/>
      <c r="I960" s="135">
        <v>10.18</v>
      </c>
      <c r="J960" s="135">
        <v>89.18</v>
      </c>
      <c r="K960" s="135">
        <v>78.25</v>
      </c>
      <c r="L960" s="135">
        <v>57.26</v>
      </c>
      <c r="M960" s="137">
        <v>7.08</v>
      </c>
      <c r="N960" s="136"/>
    </row>
    <row r="961" spans="1:14" s="1" customFormat="1" x14ac:dyDescent="0.25">
      <c r="A961" s="14"/>
      <c r="B961" s="121">
        <v>2015</v>
      </c>
      <c r="C961" s="135">
        <v>13.03</v>
      </c>
      <c r="D961" s="135">
        <v>72.849999999999994</v>
      </c>
      <c r="E961" s="135">
        <v>58.36</v>
      </c>
      <c r="F961" s="135">
        <v>37.520000000000003</v>
      </c>
      <c r="G961" s="135">
        <v>10.39</v>
      </c>
      <c r="H961" s="123"/>
      <c r="I961" s="135">
        <v>10.49</v>
      </c>
      <c r="J961" s="135">
        <v>88.44</v>
      </c>
      <c r="K961" s="135">
        <v>77.069999999999993</v>
      </c>
      <c r="L961" s="135">
        <v>56.12</v>
      </c>
      <c r="M961" s="137">
        <v>7.77</v>
      </c>
      <c r="N961" s="123"/>
    </row>
    <row r="962" spans="1:14" s="1" customFormat="1" x14ac:dyDescent="0.25">
      <c r="A962" s="14"/>
      <c r="B962" s="121">
        <v>2014</v>
      </c>
      <c r="C962" s="135">
        <v>12.14</v>
      </c>
      <c r="D962" s="137">
        <v>72.97</v>
      </c>
      <c r="E962" s="135">
        <v>57.34</v>
      </c>
      <c r="F962" s="135">
        <v>36.83</v>
      </c>
      <c r="G962" s="135">
        <v>10.6</v>
      </c>
      <c r="H962" s="123"/>
      <c r="I962" s="135">
        <v>11.03</v>
      </c>
      <c r="J962" s="135">
        <v>89.39</v>
      </c>
      <c r="K962" s="135">
        <v>75.760000000000005</v>
      </c>
      <c r="L962" s="135">
        <v>55.01</v>
      </c>
      <c r="M962" s="137">
        <v>8.0399999999999991</v>
      </c>
      <c r="N962" s="123"/>
    </row>
    <row r="963" spans="1:14" s="1" customFormat="1" x14ac:dyDescent="0.25">
      <c r="A963" s="14"/>
      <c r="B963" s="121">
        <v>2013</v>
      </c>
      <c r="C963" s="135">
        <v>11.34</v>
      </c>
      <c r="D963" s="137">
        <v>73.3</v>
      </c>
      <c r="E963" s="135">
        <v>57.9</v>
      </c>
      <c r="F963" s="135">
        <v>38.31</v>
      </c>
      <c r="G963" s="137">
        <v>10.88</v>
      </c>
      <c r="H963" s="123"/>
      <c r="I963" s="135">
        <v>11.91</v>
      </c>
      <c r="J963" s="137">
        <v>90.02</v>
      </c>
      <c r="K963" s="135">
        <v>78.37</v>
      </c>
      <c r="L963" s="135">
        <v>57.73</v>
      </c>
      <c r="M963" s="137">
        <v>7.89</v>
      </c>
      <c r="N963" s="123"/>
    </row>
    <row r="964" spans="1:14" s="1" customFormat="1" x14ac:dyDescent="0.25">
      <c r="A964" s="14"/>
      <c r="B964" s="121">
        <v>2012</v>
      </c>
      <c r="C964" s="135">
        <v>10.37</v>
      </c>
      <c r="D964" s="137">
        <v>70.83</v>
      </c>
      <c r="E964" s="135">
        <v>55.08</v>
      </c>
      <c r="F964" s="135">
        <v>35.79</v>
      </c>
      <c r="G964" s="137">
        <v>12.56</v>
      </c>
      <c r="H964" s="123"/>
      <c r="I964" s="135">
        <v>8.69</v>
      </c>
      <c r="J964" s="137">
        <v>88.16</v>
      </c>
      <c r="K964" s="135">
        <v>76.88</v>
      </c>
      <c r="L964" s="135">
        <v>54.3</v>
      </c>
      <c r="M964" s="137">
        <v>10.039999999999999</v>
      </c>
      <c r="N964" s="123"/>
    </row>
    <row r="965" spans="1:14" s="1" customFormat="1" x14ac:dyDescent="0.25">
      <c r="A965" s="14"/>
      <c r="B965" s="121">
        <v>2011</v>
      </c>
      <c r="C965" s="135">
        <v>10.74</v>
      </c>
      <c r="D965" s="137">
        <v>70.989999999999995</v>
      </c>
      <c r="E965" s="135">
        <v>54.13</v>
      </c>
      <c r="F965" s="135">
        <v>34.28</v>
      </c>
      <c r="G965" s="137">
        <v>13.73</v>
      </c>
      <c r="H965" s="123"/>
      <c r="I965" s="135">
        <v>10.25</v>
      </c>
      <c r="J965" s="137">
        <v>87.86</v>
      </c>
      <c r="K965" s="135">
        <v>74.34</v>
      </c>
      <c r="L965" s="135">
        <v>52.6</v>
      </c>
      <c r="M965" s="137">
        <v>10.33</v>
      </c>
      <c r="N965" s="123"/>
    </row>
    <row r="966" spans="1:14" s="1" customFormat="1" x14ac:dyDescent="0.25">
      <c r="A966" s="14"/>
      <c r="B966" s="121">
        <v>2010</v>
      </c>
      <c r="C966" s="135">
        <v>10.19</v>
      </c>
      <c r="D966" s="137">
        <v>70.48</v>
      </c>
      <c r="E966" s="135">
        <v>52.13</v>
      </c>
      <c r="F966" s="135">
        <v>31.45</v>
      </c>
      <c r="G966" s="137">
        <v>14.09</v>
      </c>
      <c r="H966" s="123"/>
      <c r="I966" s="135">
        <v>11.99</v>
      </c>
      <c r="J966" s="137">
        <v>84.21</v>
      </c>
      <c r="K966" s="135">
        <v>70.69</v>
      </c>
      <c r="L966" s="135">
        <v>46.43</v>
      </c>
      <c r="M966" s="137">
        <v>10.24</v>
      </c>
      <c r="N966" s="123"/>
    </row>
    <row r="967" spans="1:14" s="1" customFormat="1" x14ac:dyDescent="0.25">
      <c r="A967" s="14"/>
      <c r="B967" s="121">
        <v>2009</v>
      </c>
      <c r="C967" s="135">
        <v>10.08</v>
      </c>
      <c r="D967" s="137">
        <v>73.52</v>
      </c>
      <c r="E967" s="135">
        <v>55.06</v>
      </c>
      <c r="F967" s="137">
        <v>31.78</v>
      </c>
      <c r="G967" s="137">
        <v>12.68</v>
      </c>
      <c r="H967" s="123"/>
      <c r="I967" s="135">
        <v>11.24</v>
      </c>
      <c r="J967" s="137">
        <v>86.86</v>
      </c>
      <c r="K967" s="135">
        <v>72.03</v>
      </c>
      <c r="L967" s="137">
        <v>45.52</v>
      </c>
      <c r="M967" s="137">
        <v>9.23</v>
      </c>
      <c r="N967" s="123"/>
    </row>
    <row r="968" spans="1:14" s="1" customFormat="1" x14ac:dyDescent="0.25">
      <c r="A968" s="14"/>
      <c r="B968" s="121">
        <v>2008</v>
      </c>
      <c r="C968" s="135">
        <v>12.41</v>
      </c>
      <c r="D968" s="137">
        <v>76.09</v>
      </c>
      <c r="E968" s="135">
        <v>57.18</v>
      </c>
      <c r="F968" s="137">
        <v>30.81</v>
      </c>
      <c r="G968" s="137">
        <v>11.74</v>
      </c>
      <c r="H968" s="123"/>
      <c r="I968" s="135">
        <v>12.81</v>
      </c>
      <c r="J968" s="137">
        <v>85.91</v>
      </c>
      <c r="K968" s="135">
        <v>73.05</v>
      </c>
      <c r="L968" s="137">
        <v>44.4</v>
      </c>
      <c r="M968" s="137">
        <v>8.23</v>
      </c>
      <c r="N968" s="123"/>
    </row>
    <row r="969" spans="1:14" s="1" customFormat="1" x14ac:dyDescent="0.25">
      <c r="A969" s="14"/>
      <c r="B969" s="157" t="s">
        <v>3</v>
      </c>
      <c r="C969" s="114"/>
      <c r="D969" s="114"/>
      <c r="E969" s="114"/>
      <c r="F969" s="114"/>
      <c r="G969" s="114"/>
      <c r="H969" s="114"/>
      <c r="I969" s="114"/>
      <c r="J969" s="114"/>
      <c r="K969" s="114"/>
      <c r="L969" s="114"/>
      <c r="M969" s="114"/>
      <c r="N969" s="114"/>
    </row>
    <row r="970" spans="1:14" s="1" customFormat="1" x14ac:dyDescent="0.25">
      <c r="A970" s="14"/>
      <c r="B970" s="115" t="s">
        <v>104</v>
      </c>
      <c r="C970" s="115"/>
      <c r="D970" s="115"/>
      <c r="E970" s="115"/>
      <c r="F970" s="115"/>
      <c r="G970" s="115"/>
      <c r="H970" s="115"/>
      <c r="I970" s="115"/>
      <c r="J970" s="115"/>
      <c r="K970" s="115"/>
      <c r="L970" s="115"/>
      <c r="M970" s="115"/>
      <c r="N970" s="115"/>
    </row>
    <row r="971" spans="1:14" s="1" customFormat="1" x14ac:dyDescent="0.25">
      <c r="A971" s="14"/>
      <c r="B971" s="118">
        <v>2022</v>
      </c>
      <c r="C971" s="133">
        <v>15.56</v>
      </c>
      <c r="D971" s="138"/>
      <c r="E971" s="138"/>
      <c r="F971" s="138"/>
      <c r="G971" s="133">
        <v>11.95</v>
      </c>
      <c r="H971" s="120" t="s">
        <v>301</v>
      </c>
      <c r="I971" s="133">
        <v>7.9</v>
      </c>
      <c r="J971" s="138"/>
      <c r="K971" s="138"/>
      <c r="L971" s="138"/>
      <c r="M971" s="134" t="s">
        <v>159</v>
      </c>
      <c r="N971" s="120"/>
    </row>
    <row r="972" spans="1:14" s="1" customFormat="1" x14ac:dyDescent="0.25">
      <c r="A972" s="14"/>
      <c r="B972" s="121">
        <v>2021</v>
      </c>
      <c r="C972" s="135">
        <v>14.65</v>
      </c>
      <c r="D972" s="135">
        <v>73.61</v>
      </c>
      <c r="E972" s="139"/>
      <c r="F972" s="139"/>
      <c r="G972" s="135">
        <v>11.72</v>
      </c>
      <c r="H972" s="123" t="s">
        <v>300</v>
      </c>
      <c r="I972" s="135">
        <v>7.34</v>
      </c>
      <c r="J972" s="135">
        <v>69.400000000000006</v>
      </c>
      <c r="K972" s="139"/>
      <c r="L972" s="139"/>
      <c r="M972" s="135">
        <v>13.3</v>
      </c>
      <c r="N972" s="123" t="s">
        <v>300</v>
      </c>
    </row>
    <row r="973" spans="1:14" s="1" customFormat="1" ht="15.75" x14ac:dyDescent="0.25">
      <c r="A973" s="17"/>
      <c r="B973" s="121">
        <v>2020</v>
      </c>
      <c r="C973" s="135">
        <v>12.06</v>
      </c>
      <c r="D973" s="135">
        <v>73.52</v>
      </c>
      <c r="E973" s="135">
        <v>54.07</v>
      </c>
      <c r="F973" s="139"/>
      <c r="G973" s="135">
        <v>10.7</v>
      </c>
      <c r="H973" s="123"/>
      <c r="I973" s="135">
        <v>8.3000000000000007</v>
      </c>
      <c r="J973" s="135">
        <v>46.1</v>
      </c>
      <c r="K973" s="135">
        <v>35.409999999999997</v>
      </c>
      <c r="L973" s="139"/>
      <c r="M973" s="135">
        <v>32.43</v>
      </c>
      <c r="N973" s="136"/>
    </row>
    <row r="974" spans="1:14" s="1" customFormat="1" x14ac:dyDescent="0.25">
      <c r="A974" s="14"/>
      <c r="B974" s="121">
        <v>2019</v>
      </c>
      <c r="C974" s="135">
        <v>13.31</v>
      </c>
      <c r="D974" s="135">
        <v>71.7</v>
      </c>
      <c r="E974" s="135">
        <v>53.74</v>
      </c>
      <c r="F974" s="139"/>
      <c r="G974" s="135">
        <v>11.85</v>
      </c>
      <c r="H974" s="123"/>
      <c r="I974" s="135">
        <v>9.34</v>
      </c>
      <c r="J974" s="135">
        <v>73.41</v>
      </c>
      <c r="K974" s="135">
        <v>40.08</v>
      </c>
      <c r="L974" s="139"/>
      <c r="M974" s="135">
        <v>11.99</v>
      </c>
      <c r="N974" s="136"/>
    </row>
    <row r="975" spans="1:14" s="1" customFormat="1" x14ac:dyDescent="0.25">
      <c r="A975" s="14"/>
      <c r="B975" s="121">
        <v>2018</v>
      </c>
      <c r="C975" s="135">
        <v>14.5</v>
      </c>
      <c r="D975" s="135">
        <v>73.23</v>
      </c>
      <c r="E975" s="135">
        <v>55.3</v>
      </c>
      <c r="F975" s="139"/>
      <c r="G975" s="135">
        <v>13.26</v>
      </c>
      <c r="H975" s="123"/>
      <c r="I975" s="135">
        <v>11.36</v>
      </c>
      <c r="J975" s="135">
        <v>72.59</v>
      </c>
      <c r="K975" s="135">
        <v>57.43</v>
      </c>
      <c r="L975" s="139"/>
      <c r="M975" s="135">
        <v>12.28</v>
      </c>
      <c r="N975" s="123"/>
    </row>
    <row r="976" spans="1:14" s="1" customFormat="1" x14ac:dyDescent="0.25">
      <c r="A976" s="14"/>
      <c r="B976" s="121">
        <v>2017</v>
      </c>
      <c r="C976" s="135">
        <v>15.3</v>
      </c>
      <c r="D976" s="135">
        <v>65.66</v>
      </c>
      <c r="E976" s="135">
        <v>47.91</v>
      </c>
      <c r="F976" s="135">
        <v>28.15</v>
      </c>
      <c r="G976" s="135">
        <v>12.67</v>
      </c>
      <c r="H976" s="123"/>
      <c r="I976" s="135">
        <v>11.34</v>
      </c>
      <c r="J976" s="135">
        <v>78.16</v>
      </c>
      <c r="K976" s="135">
        <v>61.78</v>
      </c>
      <c r="L976" s="135">
        <v>28.08</v>
      </c>
      <c r="M976" s="137">
        <v>10.06</v>
      </c>
      <c r="N976" s="136"/>
    </row>
    <row r="977" spans="1:14" s="1" customFormat="1" x14ac:dyDescent="0.25">
      <c r="A977" s="14"/>
      <c r="B977" s="121">
        <v>2016</v>
      </c>
      <c r="C977" s="135">
        <v>14.67</v>
      </c>
      <c r="D977" s="135">
        <v>68.47</v>
      </c>
      <c r="E977" s="135">
        <v>48.53</v>
      </c>
      <c r="F977" s="135">
        <v>27.32</v>
      </c>
      <c r="G977" s="135">
        <v>12.17</v>
      </c>
      <c r="H977" s="123"/>
      <c r="I977" s="135">
        <v>10.33</v>
      </c>
      <c r="J977" s="135">
        <v>76.75</v>
      </c>
      <c r="K977" s="135">
        <v>63.99</v>
      </c>
      <c r="L977" s="135">
        <v>30.59</v>
      </c>
      <c r="M977" s="137">
        <v>9.36</v>
      </c>
      <c r="N977" s="136"/>
    </row>
    <row r="978" spans="1:14" s="1" customFormat="1" x14ac:dyDescent="0.25">
      <c r="A978" s="14"/>
      <c r="B978" s="121">
        <v>2015</v>
      </c>
      <c r="C978" s="135">
        <v>14.68</v>
      </c>
      <c r="D978" s="135">
        <v>66.739999999999995</v>
      </c>
      <c r="E978" s="135">
        <v>50.31</v>
      </c>
      <c r="F978" s="135">
        <v>28.19</v>
      </c>
      <c r="G978" s="135">
        <v>12.4</v>
      </c>
      <c r="H978" s="123"/>
      <c r="I978" s="135">
        <v>9.65</v>
      </c>
      <c r="J978" s="135">
        <v>77.34</v>
      </c>
      <c r="K978" s="135">
        <v>63.11</v>
      </c>
      <c r="L978" s="135">
        <v>38.39</v>
      </c>
      <c r="M978" s="137">
        <v>9.6</v>
      </c>
      <c r="N978" s="123"/>
    </row>
    <row r="979" spans="1:14" s="1" customFormat="1" x14ac:dyDescent="0.25">
      <c r="A979" s="14"/>
      <c r="B979" s="121">
        <v>2014</v>
      </c>
      <c r="C979" s="135">
        <v>13.14</v>
      </c>
      <c r="D979" s="137">
        <v>65.739999999999995</v>
      </c>
      <c r="E979" s="135">
        <v>47.9</v>
      </c>
      <c r="F979" s="135">
        <v>26.52</v>
      </c>
      <c r="G979" s="135">
        <v>12.6</v>
      </c>
      <c r="H979" s="123"/>
      <c r="I979" s="135">
        <v>9.99</v>
      </c>
      <c r="J979" s="135">
        <v>78.78</v>
      </c>
      <c r="K979" s="135">
        <v>62.41</v>
      </c>
      <c r="L979" s="135">
        <v>39.39</v>
      </c>
      <c r="M979" s="137">
        <v>10.66</v>
      </c>
      <c r="N979" s="123"/>
    </row>
    <row r="980" spans="1:14" s="1" customFormat="1" x14ac:dyDescent="0.25">
      <c r="A980" s="14"/>
      <c r="B980" s="121">
        <v>2013</v>
      </c>
      <c r="C980" s="135">
        <v>12.04</v>
      </c>
      <c r="D980" s="137">
        <v>65.260000000000005</v>
      </c>
      <c r="E980" s="135">
        <v>47.25</v>
      </c>
      <c r="F980" s="135">
        <v>27.44</v>
      </c>
      <c r="G980" s="137">
        <v>12.89</v>
      </c>
      <c r="H980" s="123"/>
      <c r="I980" s="135">
        <v>16.23</v>
      </c>
      <c r="J980" s="137">
        <v>85.01</v>
      </c>
      <c r="K980" s="135">
        <v>73.39</v>
      </c>
      <c r="L980" s="135">
        <v>53.44</v>
      </c>
      <c r="M980" s="137">
        <v>9</v>
      </c>
      <c r="N980" s="123"/>
    </row>
    <row r="981" spans="1:14" s="1" customFormat="1" x14ac:dyDescent="0.25">
      <c r="A981" s="14"/>
      <c r="B981" s="121">
        <v>2012</v>
      </c>
      <c r="C981" s="135">
        <v>11.41</v>
      </c>
      <c r="D981" s="137">
        <v>64.09</v>
      </c>
      <c r="E981" s="135">
        <v>46.31</v>
      </c>
      <c r="F981" s="135">
        <v>27.09</v>
      </c>
      <c r="G981" s="137">
        <v>14.79</v>
      </c>
      <c r="H981" s="123"/>
      <c r="I981" s="135">
        <v>6.82</v>
      </c>
      <c r="J981" s="137">
        <v>75</v>
      </c>
      <c r="K981" s="135">
        <v>59.72</v>
      </c>
      <c r="L981" s="135">
        <v>37.78</v>
      </c>
      <c r="M981" s="137">
        <v>13.5</v>
      </c>
      <c r="N981" s="123"/>
    </row>
    <row r="982" spans="1:14" s="1" customFormat="1" x14ac:dyDescent="0.25">
      <c r="A982" s="14"/>
      <c r="B982" s="121">
        <v>2011</v>
      </c>
      <c r="C982" s="135">
        <v>10.97</v>
      </c>
      <c r="D982" s="137">
        <v>62.14</v>
      </c>
      <c r="E982" s="135">
        <v>42.91</v>
      </c>
      <c r="F982" s="135">
        <v>23.38</v>
      </c>
      <c r="G982" s="137">
        <v>16.13</v>
      </c>
      <c r="H982" s="123"/>
      <c r="I982" s="135">
        <v>6.92</v>
      </c>
      <c r="J982" s="137">
        <v>71.13</v>
      </c>
      <c r="K982" s="135">
        <v>54.64</v>
      </c>
      <c r="L982" s="135">
        <v>34.79</v>
      </c>
      <c r="M982" s="137">
        <v>11.52</v>
      </c>
      <c r="N982" s="123"/>
    </row>
    <row r="983" spans="1:14" s="1" customFormat="1" x14ac:dyDescent="0.25">
      <c r="A983" s="14"/>
      <c r="B983" s="121">
        <v>2010</v>
      </c>
      <c r="C983" s="135">
        <v>10.58</v>
      </c>
      <c r="D983" s="137">
        <v>62.56</v>
      </c>
      <c r="E983" s="135">
        <v>41.46</v>
      </c>
      <c r="F983" s="135">
        <v>21.49</v>
      </c>
      <c r="G983" s="137">
        <v>16.71</v>
      </c>
      <c r="H983" s="123"/>
      <c r="I983" s="135">
        <v>16.32</v>
      </c>
      <c r="J983" s="137">
        <v>74.14</v>
      </c>
      <c r="K983" s="135">
        <v>60.06</v>
      </c>
      <c r="L983" s="135">
        <v>37.630000000000003</v>
      </c>
      <c r="M983" s="137">
        <v>13.91</v>
      </c>
      <c r="N983" s="123"/>
    </row>
    <row r="984" spans="1:14" s="1" customFormat="1" x14ac:dyDescent="0.25">
      <c r="A984" s="14"/>
      <c r="B984" s="121">
        <v>2009</v>
      </c>
      <c r="C984" s="135">
        <v>10.02</v>
      </c>
      <c r="D984" s="137">
        <v>66.34</v>
      </c>
      <c r="E984" s="135">
        <v>44.98</v>
      </c>
      <c r="F984" s="137">
        <v>22.37</v>
      </c>
      <c r="G984" s="137">
        <v>14.76</v>
      </c>
      <c r="H984" s="123"/>
      <c r="I984" s="135">
        <v>10.72</v>
      </c>
      <c r="J984" s="137">
        <v>71.91</v>
      </c>
      <c r="K984" s="135">
        <v>52.17</v>
      </c>
      <c r="L984" s="137">
        <v>31.1</v>
      </c>
      <c r="M984" s="137">
        <v>14.29</v>
      </c>
      <c r="N984" s="123"/>
    </row>
    <row r="985" spans="1:14" s="1" customFormat="1" x14ac:dyDescent="0.25">
      <c r="A985" s="14"/>
      <c r="B985" s="121">
        <v>2008</v>
      </c>
      <c r="C985" s="135">
        <v>12.42</v>
      </c>
      <c r="D985" s="137">
        <v>70.17</v>
      </c>
      <c r="E985" s="135">
        <v>48.3</v>
      </c>
      <c r="F985" s="137">
        <v>22.32</v>
      </c>
      <c r="G985" s="137">
        <v>13.56</v>
      </c>
      <c r="H985" s="123"/>
      <c r="I985" s="135">
        <v>12.84</v>
      </c>
      <c r="J985" s="137">
        <v>64.930000000000007</v>
      </c>
      <c r="K985" s="135">
        <v>50</v>
      </c>
      <c r="L985" s="137">
        <v>27.95</v>
      </c>
      <c r="M985" s="137">
        <v>10.66</v>
      </c>
      <c r="N985" s="123"/>
    </row>
    <row r="986" spans="1:14" s="1" customFormat="1" x14ac:dyDescent="0.25">
      <c r="A986" s="14"/>
      <c r="B986" s="115" t="s">
        <v>105</v>
      </c>
      <c r="C986" s="115"/>
      <c r="D986" s="115"/>
      <c r="E986" s="115"/>
      <c r="F986" s="115"/>
      <c r="G986" s="115"/>
      <c r="H986" s="115"/>
      <c r="I986" s="115"/>
      <c r="J986" s="115"/>
      <c r="K986" s="115"/>
      <c r="L986" s="115"/>
      <c r="M986" s="115"/>
      <c r="N986" s="115"/>
    </row>
    <row r="987" spans="1:14" s="1" customFormat="1" x14ac:dyDescent="0.25">
      <c r="A987" s="14"/>
      <c r="B987" s="118">
        <v>2022</v>
      </c>
      <c r="C987" s="133">
        <v>9.0299999999999994</v>
      </c>
      <c r="D987" s="138"/>
      <c r="E987" s="138"/>
      <c r="F987" s="138"/>
      <c r="G987" s="133">
        <v>3.8</v>
      </c>
      <c r="H987" s="120" t="s">
        <v>301</v>
      </c>
      <c r="I987" s="133">
        <v>10.14</v>
      </c>
      <c r="J987" s="138"/>
      <c r="K987" s="138"/>
      <c r="L987" s="138"/>
      <c r="M987" s="134" t="s">
        <v>159</v>
      </c>
      <c r="N987" s="120"/>
    </row>
    <row r="988" spans="1:14" s="1" customFormat="1" x14ac:dyDescent="0.25">
      <c r="A988" s="14"/>
      <c r="B988" s="121">
        <v>2021</v>
      </c>
      <c r="C988" s="135">
        <v>9.2200000000000006</v>
      </c>
      <c r="D988" s="135">
        <v>94.19</v>
      </c>
      <c r="E988" s="139"/>
      <c r="F988" s="139"/>
      <c r="G988" s="135">
        <v>4.54</v>
      </c>
      <c r="H988" s="123" t="s">
        <v>300</v>
      </c>
      <c r="I988" s="135">
        <v>10.130000000000001</v>
      </c>
      <c r="J988" s="135">
        <v>90.22</v>
      </c>
      <c r="K988" s="139"/>
      <c r="L988" s="139"/>
      <c r="M988" s="135">
        <v>6.12</v>
      </c>
      <c r="N988" s="123" t="s">
        <v>300</v>
      </c>
    </row>
    <row r="989" spans="1:14" s="1" customFormat="1" ht="15.75" x14ac:dyDescent="0.25">
      <c r="A989" s="17"/>
      <c r="B989" s="121">
        <v>2020</v>
      </c>
      <c r="C989" s="135">
        <v>8.94</v>
      </c>
      <c r="D989" s="135">
        <v>93.9</v>
      </c>
      <c r="E989" s="135">
        <v>86.84</v>
      </c>
      <c r="F989" s="139"/>
      <c r="G989" s="135">
        <v>4.09</v>
      </c>
      <c r="H989" s="123"/>
      <c r="I989" s="135">
        <v>9.24</v>
      </c>
      <c r="J989" s="135">
        <v>90.83</v>
      </c>
      <c r="K989" s="135">
        <v>81.53</v>
      </c>
      <c r="L989" s="139"/>
      <c r="M989" s="135">
        <v>5.36</v>
      </c>
      <c r="N989" s="136"/>
    </row>
    <row r="990" spans="1:14" s="1" customFormat="1" x14ac:dyDescent="0.25">
      <c r="A990" s="14"/>
      <c r="B990" s="121">
        <v>2019</v>
      </c>
      <c r="C990" s="135">
        <v>10.56</v>
      </c>
      <c r="D990" s="135">
        <v>93.4</v>
      </c>
      <c r="E990" s="135">
        <v>86.36</v>
      </c>
      <c r="F990" s="139"/>
      <c r="G990" s="135">
        <v>4.5599999999999996</v>
      </c>
      <c r="H990" s="123"/>
      <c r="I990" s="135">
        <v>11.92</v>
      </c>
      <c r="J990" s="135">
        <v>89.97</v>
      </c>
      <c r="K990" s="135">
        <v>80.52</v>
      </c>
      <c r="L990" s="139"/>
      <c r="M990" s="135">
        <v>6.13</v>
      </c>
      <c r="N990" s="136"/>
    </row>
    <row r="991" spans="1:14" s="1" customFormat="1" x14ac:dyDescent="0.25">
      <c r="A991" s="14"/>
      <c r="B991" s="121">
        <v>2018</v>
      </c>
      <c r="C991" s="135">
        <v>10.68</v>
      </c>
      <c r="D991" s="135">
        <v>93.04</v>
      </c>
      <c r="E991" s="135">
        <v>85.95</v>
      </c>
      <c r="F991" s="139"/>
      <c r="G991" s="135">
        <v>4.6900000000000004</v>
      </c>
      <c r="H991" s="123"/>
      <c r="I991" s="135">
        <v>11.05</v>
      </c>
      <c r="J991" s="135">
        <v>91.02</v>
      </c>
      <c r="K991" s="135">
        <v>81.14</v>
      </c>
      <c r="L991" s="139"/>
      <c r="M991" s="135">
        <v>5.81</v>
      </c>
      <c r="N991" s="123"/>
    </row>
    <row r="992" spans="1:14" s="1" customFormat="1" x14ac:dyDescent="0.25">
      <c r="A992" s="14"/>
      <c r="B992" s="121">
        <v>2017</v>
      </c>
      <c r="C992" s="135">
        <v>9.9700000000000006</v>
      </c>
      <c r="D992" s="135">
        <v>93.57</v>
      </c>
      <c r="E992" s="135">
        <v>86.06</v>
      </c>
      <c r="F992" s="135">
        <v>70.69</v>
      </c>
      <c r="G992" s="135">
        <v>5</v>
      </c>
      <c r="H992" s="123"/>
      <c r="I992" s="135">
        <v>10.78</v>
      </c>
      <c r="J992" s="135">
        <v>91.08</v>
      </c>
      <c r="K992" s="135">
        <v>81.13</v>
      </c>
      <c r="L992" s="135">
        <v>62.72</v>
      </c>
      <c r="M992" s="137">
        <v>6.02</v>
      </c>
      <c r="N992" s="136"/>
    </row>
    <row r="993" spans="1:14" s="1" customFormat="1" x14ac:dyDescent="0.25">
      <c r="A993" s="14"/>
      <c r="B993" s="121">
        <v>2016</v>
      </c>
      <c r="C993" s="135">
        <v>9.32</v>
      </c>
      <c r="D993" s="135">
        <v>93.91</v>
      </c>
      <c r="E993" s="135">
        <v>85.45</v>
      </c>
      <c r="F993" s="135">
        <v>70.739999999999995</v>
      </c>
      <c r="G993" s="135">
        <v>5.43</v>
      </c>
      <c r="H993" s="123"/>
      <c r="I993" s="135">
        <v>10.16</v>
      </c>
      <c r="J993" s="135">
        <v>91.56</v>
      </c>
      <c r="K993" s="135">
        <v>80.98</v>
      </c>
      <c r="L993" s="135">
        <v>62.37</v>
      </c>
      <c r="M993" s="137">
        <v>6.65</v>
      </c>
      <c r="N993" s="136"/>
    </row>
    <row r="994" spans="1:14" s="1" customFormat="1" x14ac:dyDescent="0.25">
      <c r="A994" s="14"/>
      <c r="B994" s="121">
        <v>2015</v>
      </c>
      <c r="C994" s="135">
        <v>9.6300000000000008</v>
      </c>
      <c r="D994" s="135">
        <v>92</v>
      </c>
      <c r="E994" s="135">
        <v>83.6</v>
      </c>
      <c r="F994" s="135">
        <v>66.790000000000006</v>
      </c>
      <c r="G994" s="135">
        <v>6.26</v>
      </c>
      <c r="H994" s="123"/>
      <c r="I994" s="135">
        <v>10.65</v>
      </c>
      <c r="J994" s="135">
        <v>90.38</v>
      </c>
      <c r="K994" s="135">
        <v>79.510000000000005</v>
      </c>
      <c r="L994" s="135">
        <v>59.21</v>
      </c>
      <c r="M994" s="137">
        <v>7.41</v>
      </c>
      <c r="N994" s="123"/>
    </row>
    <row r="995" spans="1:14" s="1" customFormat="1" x14ac:dyDescent="0.25">
      <c r="A995" s="14"/>
      <c r="B995" s="121">
        <v>2014</v>
      </c>
      <c r="C995" s="135">
        <v>10.07</v>
      </c>
      <c r="D995" s="137">
        <v>92.39</v>
      </c>
      <c r="E995" s="135">
        <v>82.72</v>
      </c>
      <c r="F995" s="135">
        <v>64.55</v>
      </c>
      <c r="G995" s="135">
        <v>6.49</v>
      </c>
      <c r="H995" s="123"/>
      <c r="I995" s="135">
        <v>11.24</v>
      </c>
      <c r="J995" s="135">
        <v>91.28</v>
      </c>
      <c r="K995" s="135">
        <v>78.14</v>
      </c>
      <c r="L995" s="135">
        <v>57.79</v>
      </c>
      <c r="M995" s="137">
        <v>7.51</v>
      </c>
      <c r="N995" s="123"/>
    </row>
    <row r="996" spans="1:14" s="1" customFormat="1" x14ac:dyDescent="0.25">
      <c r="A996" s="14"/>
      <c r="B996" s="121">
        <v>2013</v>
      </c>
      <c r="C996" s="135">
        <v>9.86</v>
      </c>
      <c r="D996" s="137">
        <v>93.92</v>
      </c>
      <c r="E996" s="135">
        <v>85.21</v>
      </c>
      <c r="F996" s="135">
        <v>66.2</v>
      </c>
      <c r="G996" s="137">
        <v>6.66</v>
      </c>
      <c r="H996" s="123"/>
      <c r="I996" s="135">
        <v>11.03</v>
      </c>
      <c r="J996" s="137">
        <v>91.52</v>
      </c>
      <c r="K996" s="135">
        <v>79.86</v>
      </c>
      <c r="L996" s="135">
        <v>59.02</v>
      </c>
      <c r="M996" s="137">
        <v>7.66</v>
      </c>
      <c r="N996" s="123"/>
    </row>
    <row r="997" spans="1:14" s="1" customFormat="1" x14ac:dyDescent="0.25">
      <c r="A997" s="14"/>
      <c r="B997" s="121">
        <v>2012</v>
      </c>
      <c r="C997" s="135">
        <v>8.06</v>
      </c>
      <c r="D997" s="137">
        <v>91.99</v>
      </c>
      <c r="E997" s="135">
        <v>82.61</v>
      </c>
      <c r="F997" s="135">
        <v>63.12</v>
      </c>
      <c r="G997" s="137">
        <v>7.61</v>
      </c>
      <c r="H997" s="123"/>
      <c r="I997" s="135">
        <v>9.07</v>
      </c>
      <c r="J997" s="137">
        <v>90.15</v>
      </c>
      <c r="K997" s="135">
        <v>79.459999999999994</v>
      </c>
      <c r="L997" s="135">
        <v>56.79</v>
      </c>
      <c r="M997" s="137">
        <v>9.34</v>
      </c>
      <c r="N997" s="123"/>
    </row>
    <row r="998" spans="1:14" s="1" customFormat="1" x14ac:dyDescent="0.25">
      <c r="A998" s="14"/>
      <c r="B998" s="121">
        <v>2011</v>
      </c>
      <c r="C998" s="135">
        <v>10.210000000000001</v>
      </c>
      <c r="D998" s="137">
        <v>93.12</v>
      </c>
      <c r="E998" s="135">
        <v>82.2</v>
      </c>
      <c r="F998" s="135">
        <v>61.55</v>
      </c>
      <c r="G998" s="137">
        <v>8.1300000000000008</v>
      </c>
      <c r="H998" s="123"/>
      <c r="I998" s="135">
        <v>10.95</v>
      </c>
      <c r="J998" s="137">
        <v>90.08</v>
      </c>
      <c r="K998" s="135">
        <v>76.95</v>
      </c>
      <c r="L998" s="135">
        <v>54.96</v>
      </c>
      <c r="M998" s="137">
        <v>10.08</v>
      </c>
      <c r="N998" s="123"/>
    </row>
    <row r="999" spans="1:14" s="1" customFormat="1" x14ac:dyDescent="0.25">
      <c r="A999" s="14"/>
      <c r="B999" s="121">
        <v>2010</v>
      </c>
      <c r="C999" s="135">
        <v>9.19</v>
      </c>
      <c r="D999" s="137">
        <v>93.84</v>
      </c>
      <c r="E999" s="135">
        <v>83.59</v>
      </c>
      <c r="F999" s="135">
        <v>60.79</v>
      </c>
      <c r="G999" s="137">
        <v>7.36</v>
      </c>
      <c r="H999" s="123"/>
      <c r="I999" s="135">
        <v>10.99</v>
      </c>
      <c r="J999" s="137">
        <v>87.68</v>
      </c>
      <c r="K999" s="135">
        <v>74.349999999999994</v>
      </c>
      <c r="L999" s="135">
        <v>49.46</v>
      </c>
      <c r="M999" s="137">
        <v>9.39</v>
      </c>
      <c r="N999" s="123"/>
    </row>
    <row r="1000" spans="1:14" s="1" customFormat="1" x14ac:dyDescent="0.25">
      <c r="A1000" s="14"/>
      <c r="B1000" s="121">
        <v>2009</v>
      </c>
      <c r="C1000" s="135">
        <v>10.25</v>
      </c>
      <c r="D1000" s="137">
        <v>92.84</v>
      </c>
      <c r="E1000" s="135">
        <v>82.23</v>
      </c>
      <c r="F1000" s="137">
        <v>57.12</v>
      </c>
      <c r="G1000" s="137">
        <v>6.95</v>
      </c>
      <c r="H1000" s="123"/>
      <c r="I1000" s="135">
        <v>11.36</v>
      </c>
      <c r="J1000" s="137">
        <v>89.95</v>
      </c>
      <c r="K1000" s="135">
        <v>76.13</v>
      </c>
      <c r="L1000" s="137">
        <v>48.5</v>
      </c>
      <c r="M1000" s="137">
        <v>8.1300000000000008</v>
      </c>
      <c r="N1000" s="123"/>
    </row>
    <row r="1001" spans="1:14" s="1" customFormat="1" x14ac:dyDescent="0.25">
      <c r="A1001" s="14"/>
      <c r="B1001" s="121">
        <v>2008</v>
      </c>
      <c r="C1001" s="135">
        <v>12.41</v>
      </c>
      <c r="D1001" s="137">
        <v>93.83</v>
      </c>
      <c r="E1001" s="135">
        <v>83.81</v>
      </c>
      <c r="F1001" s="137">
        <v>56.26</v>
      </c>
      <c r="G1001" s="137">
        <v>6.27</v>
      </c>
      <c r="H1001" s="123"/>
      <c r="I1001" s="135">
        <v>12.81</v>
      </c>
      <c r="J1001" s="137">
        <v>90.79</v>
      </c>
      <c r="K1001" s="135">
        <v>78.42</v>
      </c>
      <c r="L1001" s="137">
        <v>48.23</v>
      </c>
      <c r="M1001" s="137">
        <v>7.66</v>
      </c>
      <c r="N1001" s="123"/>
    </row>
    <row r="1002" spans="1:14" s="1" customFormat="1" x14ac:dyDescent="0.25">
      <c r="A1002" s="14"/>
      <c r="B1002" s="157" t="s">
        <v>30</v>
      </c>
      <c r="C1002" s="114"/>
      <c r="D1002" s="114"/>
      <c r="E1002" s="114"/>
      <c r="F1002" s="114"/>
      <c r="G1002" s="114"/>
      <c r="H1002" s="114"/>
      <c r="I1002" s="114"/>
      <c r="J1002" s="114"/>
      <c r="K1002" s="114"/>
      <c r="L1002" s="114"/>
      <c r="M1002" s="114"/>
      <c r="N1002" s="114"/>
    </row>
    <row r="1003" spans="1:14" s="1" customFormat="1" x14ac:dyDescent="0.25">
      <c r="A1003" s="14"/>
      <c r="B1003" s="115" t="s">
        <v>106</v>
      </c>
      <c r="C1003" s="115"/>
      <c r="D1003" s="115"/>
      <c r="E1003" s="115"/>
      <c r="F1003" s="115"/>
      <c r="G1003" s="115"/>
      <c r="H1003" s="115"/>
      <c r="I1003" s="115"/>
      <c r="J1003" s="115"/>
      <c r="K1003" s="115"/>
      <c r="L1003" s="115"/>
      <c r="M1003" s="115"/>
      <c r="N1003" s="115"/>
    </row>
    <row r="1004" spans="1:14" s="1" customFormat="1" x14ac:dyDescent="0.25">
      <c r="A1004" s="14"/>
      <c r="B1004" s="118">
        <v>2022</v>
      </c>
      <c r="C1004" s="133">
        <v>12.69</v>
      </c>
      <c r="D1004" s="138"/>
      <c r="E1004" s="138"/>
      <c r="F1004" s="138"/>
      <c r="G1004" s="133">
        <v>8.74</v>
      </c>
      <c r="H1004" s="120" t="s">
        <v>301</v>
      </c>
      <c r="I1004" s="133">
        <v>9.08</v>
      </c>
      <c r="J1004" s="138"/>
      <c r="K1004" s="138"/>
      <c r="L1004" s="138"/>
      <c r="M1004" s="134" t="s">
        <v>159</v>
      </c>
      <c r="N1004" s="120"/>
    </row>
    <row r="1005" spans="1:14" s="1" customFormat="1" x14ac:dyDescent="0.25">
      <c r="A1005" s="14"/>
      <c r="B1005" s="121">
        <v>2021</v>
      </c>
      <c r="C1005" s="135">
        <v>12.33</v>
      </c>
      <c r="D1005" s="135">
        <v>78.760000000000005</v>
      </c>
      <c r="E1005" s="139"/>
      <c r="F1005" s="139"/>
      <c r="G1005" s="135">
        <v>8.33</v>
      </c>
      <c r="H1005" s="123" t="s">
        <v>300</v>
      </c>
      <c r="I1005" s="135">
        <v>9.4</v>
      </c>
      <c r="J1005" s="135">
        <v>88.98</v>
      </c>
      <c r="K1005" s="139"/>
      <c r="L1005" s="139"/>
      <c r="M1005" s="135">
        <v>6.06</v>
      </c>
      <c r="N1005" s="123" t="s">
        <v>300</v>
      </c>
    </row>
    <row r="1006" spans="1:14" s="1" customFormat="1" x14ac:dyDescent="0.25">
      <c r="A1006" s="14"/>
      <c r="B1006" s="115" t="s">
        <v>107</v>
      </c>
      <c r="C1006" s="115"/>
      <c r="D1006" s="115"/>
      <c r="E1006" s="115"/>
      <c r="F1006" s="115"/>
      <c r="G1006" s="115"/>
      <c r="H1006" s="115"/>
      <c r="I1006" s="115"/>
      <c r="J1006" s="115"/>
      <c r="K1006" s="115"/>
      <c r="L1006" s="115"/>
      <c r="M1006" s="115"/>
      <c r="N1006" s="115"/>
    </row>
    <row r="1007" spans="1:14" s="1" customFormat="1" x14ac:dyDescent="0.25">
      <c r="A1007" s="14"/>
      <c r="B1007" s="118">
        <v>2022</v>
      </c>
      <c r="C1007" s="133">
        <v>11.9</v>
      </c>
      <c r="D1007" s="138"/>
      <c r="E1007" s="138"/>
      <c r="F1007" s="138"/>
      <c r="G1007" s="133">
        <v>9.1300000000000008</v>
      </c>
      <c r="H1007" s="120" t="s">
        <v>301</v>
      </c>
      <c r="I1007" s="133">
        <v>8.68</v>
      </c>
      <c r="J1007" s="138"/>
      <c r="K1007" s="138"/>
      <c r="L1007" s="138"/>
      <c r="M1007" s="134" t="s">
        <v>159</v>
      </c>
      <c r="N1007" s="120"/>
    </row>
    <row r="1008" spans="1:14" s="1" customFormat="1" x14ac:dyDescent="0.25">
      <c r="A1008" s="14"/>
      <c r="B1008" s="121">
        <v>2021</v>
      </c>
      <c r="C1008" s="135">
        <v>11.37</v>
      </c>
      <c r="D1008" s="135">
        <v>77.8</v>
      </c>
      <c r="E1008" s="139"/>
      <c r="F1008" s="139"/>
      <c r="G1008" s="135">
        <v>8.56</v>
      </c>
      <c r="H1008" s="123" t="s">
        <v>300</v>
      </c>
      <c r="I1008" s="135">
        <v>9.16</v>
      </c>
      <c r="J1008" s="135">
        <v>89.03</v>
      </c>
      <c r="K1008" s="139"/>
      <c r="L1008" s="139"/>
      <c r="M1008" s="135">
        <v>5.8</v>
      </c>
      <c r="N1008" s="123" t="s">
        <v>300</v>
      </c>
    </row>
    <row r="1009" spans="1:14" s="1" customFormat="1" x14ac:dyDescent="0.25">
      <c r="A1009" s="14"/>
      <c r="B1009" s="115" t="s">
        <v>335</v>
      </c>
      <c r="C1009" s="115"/>
      <c r="D1009" s="115"/>
      <c r="E1009" s="115"/>
      <c r="F1009" s="115"/>
      <c r="G1009" s="115"/>
      <c r="H1009" s="115"/>
      <c r="I1009" s="115"/>
      <c r="J1009" s="115"/>
      <c r="K1009" s="115"/>
      <c r="L1009" s="115"/>
      <c r="M1009" s="115"/>
      <c r="N1009" s="115"/>
    </row>
    <row r="1010" spans="1:14" s="1" customFormat="1" x14ac:dyDescent="0.25">
      <c r="A1010" s="14"/>
      <c r="B1010" s="118">
        <v>2022</v>
      </c>
      <c r="C1010" s="133">
        <v>14.04</v>
      </c>
      <c r="D1010" s="138"/>
      <c r="E1010" s="138"/>
      <c r="F1010" s="138"/>
      <c r="G1010" s="133">
        <v>8.9700000000000006</v>
      </c>
      <c r="H1010" s="120" t="s">
        <v>301</v>
      </c>
      <c r="I1010" s="133">
        <v>10.88</v>
      </c>
      <c r="J1010" s="138"/>
      <c r="K1010" s="138"/>
      <c r="L1010" s="138"/>
      <c r="M1010" s="134" t="s">
        <v>159</v>
      </c>
      <c r="N1010" s="120"/>
    </row>
    <row r="1011" spans="1:14" s="1" customFormat="1" x14ac:dyDescent="0.25">
      <c r="A1011" s="14"/>
      <c r="B1011" s="121">
        <v>2021</v>
      </c>
      <c r="C1011" s="135">
        <v>13.35</v>
      </c>
      <c r="D1011" s="135">
        <v>79.86</v>
      </c>
      <c r="E1011" s="139"/>
      <c r="F1011" s="139"/>
      <c r="G1011" s="135">
        <v>9.9</v>
      </c>
      <c r="H1011" s="123" t="s">
        <v>300</v>
      </c>
      <c r="I1011" s="135">
        <v>10.24</v>
      </c>
      <c r="J1011" s="135">
        <v>89.01</v>
      </c>
      <c r="K1011" s="139"/>
      <c r="L1011" s="139"/>
      <c r="M1011" s="135">
        <v>7.52</v>
      </c>
      <c r="N1011" s="123" t="s">
        <v>300</v>
      </c>
    </row>
    <row r="1012" spans="1:14" s="1" customFormat="1" x14ac:dyDescent="0.25">
      <c r="A1012" s="14"/>
      <c r="B1012" s="115" t="s">
        <v>334</v>
      </c>
      <c r="C1012" s="115"/>
      <c r="D1012" s="115"/>
      <c r="E1012" s="115"/>
      <c r="F1012" s="115"/>
      <c r="G1012" s="115"/>
      <c r="H1012" s="115"/>
      <c r="I1012" s="115"/>
      <c r="J1012" s="115"/>
      <c r="K1012" s="115"/>
      <c r="L1012" s="115"/>
      <c r="M1012" s="115"/>
      <c r="N1012" s="115"/>
    </row>
    <row r="1013" spans="1:14" s="1" customFormat="1" x14ac:dyDescent="0.25">
      <c r="A1013" s="14"/>
      <c r="B1013" s="118">
        <v>2022</v>
      </c>
      <c r="C1013" s="133">
        <v>14.04</v>
      </c>
      <c r="D1013" s="138"/>
      <c r="E1013" s="138"/>
      <c r="F1013" s="138"/>
      <c r="G1013" s="133">
        <v>8.9700000000000006</v>
      </c>
      <c r="H1013" s="120" t="s">
        <v>301</v>
      </c>
      <c r="I1013" s="133">
        <v>10.88</v>
      </c>
      <c r="J1013" s="138"/>
      <c r="K1013" s="138"/>
      <c r="L1013" s="138"/>
      <c r="M1013" s="134" t="s">
        <v>159</v>
      </c>
      <c r="N1013" s="120"/>
    </row>
    <row r="1014" spans="1:14" s="1" customFormat="1" x14ac:dyDescent="0.25">
      <c r="A1014" s="14"/>
      <c r="B1014" s="121">
        <v>2021</v>
      </c>
      <c r="C1014" s="135">
        <v>13.35</v>
      </c>
      <c r="D1014" s="135">
        <v>79.86</v>
      </c>
      <c r="E1014" s="139"/>
      <c r="F1014" s="139"/>
      <c r="G1014" s="135">
        <v>9.9</v>
      </c>
      <c r="H1014" s="123" t="s">
        <v>300</v>
      </c>
      <c r="I1014" s="135">
        <v>10.24</v>
      </c>
      <c r="J1014" s="135">
        <v>89.01</v>
      </c>
      <c r="K1014" s="139"/>
      <c r="L1014" s="139"/>
      <c r="M1014" s="135">
        <v>7.52</v>
      </c>
      <c r="N1014" s="123" t="s">
        <v>300</v>
      </c>
    </row>
    <row r="1015" spans="1:14" s="1" customFormat="1" x14ac:dyDescent="0.25">
      <c r="A1015" s="14"/>
      <c r="B1015" s="115" t="s">
        <v>333</v>
      </c>
      <c r="C1015" s="115"/>
      <c r="D1015" s="115"/>
      <c r="E1015" s="115"/>
      <c r="F1015" s="115"/>
      <c r="G1015" s="115"/>
      <c r="H1015" s="115"/>
      <c r="I1015" s="115"/>
      <c r="J1015" s="115"/>
      <c r="K1015" s="115"/>
      <c r="L1015" s="115"/>
      <c r="M1015" s="115"/>
      <c r="N1015" s="115"/>
    </row>
    <row r="1016" spans="1:14" s="1" customFormat="1" x14ac:dyDescent="0.25">
      <c r="A1016" s="14"/>
      <c r="B1016" s="118">
        <v>2022</v>
      </c>
      <c r="C1016" s="133">
        <v>14.93</v>
      </c>
      <c r="D1016" s="138"/>
      <c r="E1016" s="138"/>
      <c r="F1016" s="138"/>
      <c r="G1016" s="133">
        <v>9.98</v>
      </c>
      <c r="H1016" s="120" t="s">
        <v>301</v>
      </c>
      <c r="I1016" s="133">
        <v>9.6999999999999993</v>
      </c>
      <c r="J1016" s="138"/>
      <c r="K1016" s="138"/>
      <c r="L1016" s="138"/>
      <c r="M1016" s="134" t="s">
        <v>159</v>
      </c>
      <c r="N1016" s="120"/>
    </row>
    <row r="1017" spans="1:14" s="1" customFormat="1" x14ac:dyDescent="0.25">
      <c r="A1017" s="14"/>
      <c r="B1017" s="121">
        <v>2021</v>
      </c>
      <c r="C1017" s="135">
        <v>12.23</v>
      </c>
      <c r="D1017" s="135">
        <v>81.02</v>
      </c>
      <c r="E1017" s="139"/>
      <c r="F1017" s="139"/>
      <c r="G1017" s="135">
        <v>9.24</v>
      </c>
      <c r="H1017" s="123" t="s">
        <v>300</v>
      </c>
      <c r="I1017" s="135">
        <v>9.9600000000000009</v>
      </c>
      <c r="J1017" s="135">
        <v>90.59</v>
      </c>
      <c r="K1017" s="139"/>
      <c r="L1017" s="139"/>
      <c r="M1017" s="135">
        <v>6.97</v>
      </c>
      <c r="N1017" s="123" t="s">
        <v>300</v>
      </c>
    </row>
    <row r="1018" spans="1:14" s="1" customFormat="1" x14ac:dyDescent="0.25">
      <c r="A1018" s="14"/>
      <c r="B1018" s="115" t="s">
        <v>108</v>
      </c>
      <c r="C1018" s="115"/>
      <c r="D1018" s="115"/>
      <c r="E1018" s="115"/>
      <c r="F1018" s="115"/>
      <c r="G1018" s="115"/>
      <c r="H1018" s="115"/>
      <c r="I1018" s="115"/>
      <c r="J1018" s="115"/>
      <c r="K1018" s="115"/>
      <c r="L1018" s="115"/>
      <c r="M1018" s="115"/>
      <c r="N1018" s="115"/>
    </row>
    <row r="1019" spans="1:14" s="1" customFormat="1" x14ac:dyDescent="0.25">
      <c r="A1019" s="14"/>
      <c r="B1019" s="118">
        <v>2022</v>
      </c>
      <c r="C1019" s="133">
        <v>11.64</v>
      </c>
      <c r="D1019" s="138"/>
      <c r="E1019" s="138"/>
      <c r="F1019" s="138"/>
      <c r="G1019" s="133">
        <v>9.18</v>
      </c>
      <c r="H1019" s="120" t="s">
        <v>301</v>
      </c>
      <c r="I1019" s="133">
        <v>9.25</v>
      </c>
      <c r="J1019" s="138"/>
      <c r="K1019" s="138"/>
      <c r="L1019" s="138"/>
      <c r="M1019" s="134" t="s">
        <v>159</v>
      </c>
      <c r="N1019" s="120"/>
    </row>
    <row r="1020" spans="1:14" s="1" customFormat="1" x14ac:dyDescent="0.25">
      <c r="A1020" s="14"/>
      <c r="B1020" s="121">
        <v>2021</v>
      </c>
      <c r="C1020" s="135">
        <v>11.71</v>
      </c>
      <c r="D1020" s="135">
        <v>75.959999999999994</v>
      </c>
      <c r="E1020" s="139"/>
      <c r="F1020" s="139"/>
      <c r="G1020" s="135">
        <v>9.15</v>
      </c>
      <c r="H1020" s="123" t="s">
        <v>300</v>
      </c>
      <c r="I1020" s="135">
        <v>9.69</v>
      </c>
      <c r="J1020" s="135">
        <v>88.19</v>
      </c>
      <c r="K1020" s="139"/>
      <c r="L1020" s="139"/>
      <c r="M1020" s="135">
        <v>7.48</v>
      </c>
      <c r="N1020" s="123" t="s">
        <v>300</v>
      </c>
    </row>
    <row r="1021" spans="1:14" s="1" customFormat="1" x14ac:dyDescent="0.25">
      <c r="A1021" s="14"/>
      <c r="B1021" s="115" t="s">
        <v>109</v>
      </c>
      <c r="C1021" s="115"/>
      <c r="D1021" s="115"/>
      <c r="E1021" s="115"/>
      <c r="F1021" s="115"/>
      <c r="G1021" s="115"/>
      <c r="H1021" s="115"/>
      <c r="I1021" s="115"/>
      <c r="J1021" s="115"/>
      <c r="K1021" s="115"/>
      <c r="L1021" s="115"/>
      <c r="M1021" s="115"/>
      <c r="N1021" s="115"/>
    </row>
    <row r="1022" spans="1:14" s="1" customFormat="1" x14ac:dyDescent="0.25">
      <c r="A1022" s="14"/>
      <c r="B1022" s="118">
        <v>2022</v>
      </c>
      <c r="C1022" s="133">
        <v>14.93</v>
      </c>
      <c r="D1022" s="138"/>
      <c r="E1022" s="138"/>
      <c r="F1022" s="138"/>
      <c r="G1022" s="133">
        <v>9.98</v>
      </c>
      <c r="H1022" s="120" t="s">
        <v>301</v>
      </c>
      <c r="I1022" s="133">
        <v>9.6999999999999993</v>
      </c>
      <c r="J1022" s="138"/>
      <c r="K1022" s="138"/>
      <c r="L1022" s="138"/>
      <c r="M1022" s="134" t="s">
        <v>159</v>
      </c>
      <c r="N1022" s="120"/>
    </row>
    <row r="1023" spans="1:14" s="1" customFormat="1" x14ac:dyDescent="0.25">
      <c r="A1023" s="14"/>
      <c r="B1023" s="121">
        <v>2021</v>
      </c>
      <c r="C1023" s="135">
        <v>12.23</v>
      </c>
      <c r="D1023" s="135">
        <v>81.02</v>
      </c>
      <c r="E1023" s="139"/>
      <c r="F1023" s="139"/>
      <c r="G1023" s="135">
        <v>9.24</v>
      </c>
      <c r="H1023" s="123" t="s">
        <v>300</v>
      </c>
      <c r="I1023" s="135">
        <v>9.9600000000000009</v>
      </c>
      <c r="J1023" s="135">
        <v>90.59</v>
      </c>
      <c r="K1023" s="139"/>
      <c r="L1023" s="139"/>
      <c r="M1023" s="135">
        <v>6.97</v>
      </c>
      <c r="N1023" s="123" t="s">
        <v>300</v>
      </c>
    </row>
    <row r="1024" spans="1:14" s="1" customFormat="1" x14ac:dyDescent="0.25">
      <c r="A1024" s="14"/>
      <c r="B1024" s="115" t="s">
        <v>401</v>
      </c>
      <c r="C1024" s="115"/>
      <c r="D1024" s="115"/>
      <c r="E1024" s="115"/>
      <c r="F1024" s="115"/>
      <c r="G1024" s="115"/>
      <c r="H1024" s="115"/>
      <c r="I1024" s="115"/>
      <c r="J1024" s="115"/>
      <c r="K1024" s="115"/>
      <c r="L1024" s="115"/>
      <c r="M1024" s="115"/>
      <c r="N1024" s="115"/>
    </row>
    <row r="1025" spans="1:14" s="1" customFormat="1" x14ac:dyDescent="0.25">
      <c r="A1025" s="14"/>
      <c r="B1025" s="118">
        <v>2022</v>
      </c>
      <c r="C1025" s="133">
        <v>13.17</v>
      </c>
      <c r="D1025" s="138"/>
      <c r="E1025" s="138"/>
      <c r="F1025" s="138"/>
      <c r="G1025" s="133">
        <v>9.4499999999999993</v>
      </c>
      <c r="H1025" s="120" t="s">
        <v>301</v>
      </c>
      <c r="I1025" s="133">
        <v>9.5299999999999994</v>
      </c>
      <c r="J1025" s="138"/>
      <c r="K1025" s="138"/>
      <c r="L1025" s="138"/>
      <c r="M1025" s="134" t="s">
        <v>159</v>
      </c>
      <c r="N1025" s="120"/>
    </row>
    <row r="1026" spans="1:14" s="1" customFormat="1" x14ac:dyDescent="0.25">
      <c r="A1026" s="14"/>
      <c r="B1026" s="121">
        <v>2021</v>
      </c>
      <c r="C1026" s="135">
        <v>14.02</v>
      </c>
      <c r="D1026" s="135">
        <v>75.739999999999995</v>
      </c>
      <c r="E1026" s="139"/>
      <c r="F1026" s="139"/>
      <c r="G1026" s="135">
        <v>10.66</v>
      </c>
      <c r="H1026" s="123" t="s">
        <v>300</v>
      </c>
      <c r="I1026" s="135">
        <v>8.7200000000000006</v>
      </c>
      <c r="J1026" s="135">
        <v>97.44</v>
      </c>
      <c r="K1026" s="139"/>
      <c r="L1026" s="139"/>
      <c r="M1026" s="135">
        <v>2.68</v>
      </c>
      <c r="N1026" s="123" t="s">
        <v>300</v>
      </c>
    </row>
    <row r="1027" spans="1:14" s="1" customFormat="1" x14ac:dyDescent="0.25">
      <c r="A1027" s="14"/>
      <c r="B1027" s="115" t="s">
        <v>419</v>
      </c>
      <c r="C1027" s="115"/>
      <c r="D1027" s="115"/>
      <c r="E1027" s="115"/>
      <c r="F1027" s="115"/>
      <c r="G1027" s="115"/>
      <c r="H1027" s="115"/>
      <c r="I1027" s="115"/>
      <c r="J1027" s="115"/>
      <c r="K1027" s="115"/>
      <c r="L1027" s="115"/>
      <c r="M1027" s="115"/>
      <c r="N1027" s="115"/>
    </row>
    <row r="1028" spans="1:14" s="1" customFormat="1" x14ac:dyDescent="0.25">
      <c r="A1028" s="14"/>
      <c r="B1028" s="118">
        <v>2022</v>
      </c>
      <c r="C1028" s="133">
        <v>13.58</v>
      </c>
      <c r="D1028" s="138"/>
      <c r="E1028" s="138"/>
      <c r="F1028" s="138"/>
      <c r="G1028" s="133">
        <v>9.5500000000000007</v>
      </c>
      <c r="H1028" s="120" t="s">
        <v>301</v>
      </c>
      <c r="I1028" s="133">
        <v>11.33</v>
      </c>
      <c r="J1028" s="138"/>
      <c r="K1028" s="138"/>
      <c r="L1028" s="138"/>
      <c r="M1028" s="134" t="s">
        <v>159</v>
      </c>
      <c r="N1028" s="120"/>
    </row>
    <row r="1029" spans="1:14" s="1" customFormat="1" x14ac:dyDescent="0.25">
      <c r="A1029" s="14"/>
      <c r="B1029" s="121">
        <v>2021</v>
      </c>
      <c r="C1029" s="135">
        <v>18.940000000000001</v>
      </c>
      <c r="D1029" s="135">
        <v>80.95</v>
      </c>
      <c r="E1029" s="139"/>
      <c r="F1029" s="139"/>
      <c r="G1029" s="135">
        <v>9.92</v>
      </c>
      <c r="H1029" s="123" t="s">
        <v>300</v>
      </c>
      <c r="I1029" s="135">
        <v>17.48</v>
      </c>
      <c r="J1029" s="135">
        <v>81.33</v>
      </c>
      <c r="K1029" s="139"/>
      <c r="L1029" s="139"/>
      <c r="M1029" s="135">
        <v>9.91</v>
      </c>
      <c r="N1029" s="123" t="s">
        <v>300</v>
      </c>
    </row>
    <row r="1030" spans="1:14" s="1" customFormat="1" x14ac:dyDescent="0.25">
      <c r="A1030" s="14"/>
      <c r="B1030" s="157" t="s">
        <v>110</v>
      </c>
      <c r="C1030" s="114"/>
      <c r="D1030" s="114"/>
      <c r="E1030" s="114"/>
      <c r="F1030" s="114"/>
      <c r="G1030" s="114"/>
      <c r="H1030" s="114"/>
      <c r="I1030" s="114"/>
      <c r="J1030" s="114"/>
      <c r="K1030" s="114"/>
      <c r="L1030" s="114"/>
      <c r="M1030" s="114"/>
      <c r="N1030" s="114"/>
    </row>
    <row r="1031" spans="1:14" s="1" customFormat="1" x14ac:dyDescent="0.25">
      <c r="A1031" s="14"/>
      <c r="B1031" s="115" t="s">
        <v>212</v>
      </c>
      <c r="C1031" s="115"/>
      <c r="D1031" s="115"/>
      <c r="E1031" s="115"/>
      <c r="F1031" s="115"/>
      <c r="G1031" s="115"/>
      <c r="H1031" s="115"/>
      <c r="I1031" s="115"/>
      <c r="J1031" s="115"/>
      <c r="K1031" s="115"/>
      <c r="L1031" s="115"/>
      <c r="M1031" s="115"/>
      <c r="N1031" s="115"/>
    </row>
    <row r="1032" spans="1:14" s="1" customFormat="1" x14ac:dyDescent="0.25">
      <c r="A1032" s="14"/>
      <c r="B1032" s="118">
        <v>2022</v>
      </c>
      <c r="C1032" s="133">
        <v>32.85</v>
      </c>
      <c r="D1032" s="138"/>
      <c r="E1032" s="138"/>
      <c r="F1032" s="138"/>
      <c r="G1032" s="133">
        <v>19.260000000000002</v>
      </c>
      <c r="H1032" s="120" t="s">
        <v>301</v>
      </c>
      <c r="I1032" s="133">
        <v>11.81</v>
      </c>
      <c r="J1032" s="138"/>
      <c r="K1032" s="138"/>
      <c r="L1032" s="138"/>
      <c r="M1032" s="134" t="s">
        <v>159</v>
      </c>
      <c r="N1032" s="120"/>
    </row>
    <row r="1033" spans="1:14" s="1" customFormat="1" x14ac:dyDescent="0.25">
      <c r="A1033" s="14"/>
      <c r="B1033" s="121">
        <v>2021</v>
      </c>
      <c r="C1033" s="135">
        <v>26.86</v>
      </c>
      <c r="D1033" s="135">
        <v>65.260000000000005</v>
      </c>
      <c r="E1033" s="139"/>
      <c r="F1033" s="139"/>
      <c r="G1033" s="135">
        <v>19.239999999999998</v>
      </c>
      <c r="H1033" s="123" t="s">
        <v>300</v>
      </c>
      <c r="I1033" s="135">
        <v>10.08</v>
      </c>
      <c r="J1033" s="135">
        <v>86.65</v>
      </c>
      <c r="K1033" s="139"/>
      <c r="L1033" s="139"/>
      <c r="M1033" s="135">
        <v>8.89</v>
      </c>
      <c r="N1033" s="123" t="s">
        <v>300</v>
      </c>
    </row>
    <row r="1034" spans="1:14" s="1" customFormat="1" ht="15.75" x14ac:dyDescent="0.25">
      <c r="A1034" s="17"/>
      <c r="B1034" s="121">
        <v>2020</v>
      </c>
      <c r="C1034" s="135">
        <v>21.52</v>
      </c>
      <c r="D1034" s="135">
        <v>65.17</v>
      </c>
      <c r="E1034" s="135">
        <v>43.18</v>
      </c>
      <c r="F1034" s="139"/>
      <c r="G1034" s="135">
        <v>22.15</v>
      </c>
      <c r="H1034" s="123"/>
      <c r="I1034" s="135">
        <v>10.02</v>
      </c>
      <c r="J1034" s="135">
        <v>80.010000000000005</v>
      </c>
      <c r="K1034" s="135">
        <v>68.38</v>
      </c>
      <c r="L1034" s="139"/>
      <c r="M1034" s="135">
        <v>11.67</v>
      </c>
      <c r="N1034" s="136"/>
    </row>
    <row r="1035" spans="1:14" s="1" customFormat="1" x14ac:dyDescent="0.25">
      <c r="A1035" s="14"/>
      <c r="B1035" s="121">
        <v>2019</v>
      </c>
      <c r="C1035" s="135">
        <v>28.67</v>
      </c>
      <c r="D1035" s="135">
        <v>63.44</v>
      </c>
      <c r="E1035" s="135">
        <v>40.49</v>
      </c>
      <c r="F1035" s="139"/>
      <c r="G1035" s="135">
        <v>24.52</v>
      </c>
      <c r="H1035" s="123"/>
      <c r="I1035" s="135">
        <v>14.41</v>
      </c>
      <c r="J1035" s="135">
        <v>84.66</v>
      </c>
      <c r="K1035" s="135">
        <v>68.05</v>
      </c>
      <c r="L1035" s="139"/>
      <c r="M1035" s="135">
        <v>10.02</v>
      </c>
      <c r="N1035" s="136"/>
    </row>
    <row r="1036" spans="1:14" s="1" customFormat="1" x14ac:dyDescent="0.25">
      <c r="A1036" s="14"/>
      <c r="B1036" s="121">
        <v>2018</v>
      </c>
      <c r="C1036" s="135">
        <v>27.54</v>
      </c>
      <c r="D1036" s="135">
        <v>63.69</v>
      </c>
      <c r="E1036" s="135">
        <v>39.94</v>
      </c>
      <c r="F1036" s="139"/>
      <c r="G1036" s="135">
        <v>25.86</v>
      </c>
      <c r="H1036" s="123"/>
      <c r="I1036" s="135">
        <v>14.22</v>
      </c>
      <c r="J1036" s="135">
        <v>85.43</v>
      </c>
      <c r="K1036" s="135">
        <v>70.459999999999994</v>
      </c>
      <c r="L1036" s="139"/>
      <c r="M1036" s="135">
        <v>9.68</v>
      </c>
      <c r="N1036" s="123"/>
    </row>
    <row r="1037" spans="1:14" s="1" customFormat="1" x14ac:dyDescent="0.25">
      <c r="A1037" s="14"/>
      <c r="B1037" s="121">
        <v>2017</v>
      </c>
      <c r="C1037" s="135">
        <v>28.33</v>
      </c>
      <c r="D1037" s="135">
        <v>62.78</v>
      </c>
      <c r="E1037" s="135">
        <v>38.36</v>
      </c>
      <c r="F1037" s="135">
        <v>17.7</v>
      </c>
      <c r="G1037" s="135">
        <v>23.29</v>
      </c>
      <c r="H1037" s="123"/>
      <c r="I1037" s="135">
        <v>13.5</v>
      </c>
      <c r="J1037" s="135">
        <v>86.11</v>
      </c>
      <c r="K1037" s="135">
        <v>72.5</v>
      </c>
      <c r="L1037" s="135">
        <v>47.02</v>
      </c>
      <c r="M1037" s="137">
        <v>8.98</v>
      </c>
      <c r="N1037" s="136"/>
    </row>
    <row r="1038" spans="1:14" s="1" customFormat="1" x14ac:dyDescent="0.25">
      <c r="A1038" s="14"/>
      <c r="B1038" s="121">
        <v>2016</v>
      </c>
      <c r="C1038" s="135">
        <v>28.11</v>
      </c>
      <c r="D1038" s="135">
        <v>65.209999999999994</v>
      </c>
      <c r="E1038" s="135">
        <v>41.08</v>
      </c>
      <c r="F1038" s="135">
        <v>17.57</v>
      </c>
      <c r="G1038" s="135">
        <v>22.98</v>
      </c>
      <c r="H1038" s="123"/>
      <c r="I1038" s="135">
        <v>13.95</v>
      </c>
      <c r="J1038" s="135">
        <v>86.28</v>
      </c>
      <c r="K1038" s="135">
        <v>72.91</v>
      </c>
      <c r="L1038" s="135">
        <v>45.53</v>
      </c>
      <c r="M1038" s="137">
        <v>9.66</v>
      </c>
      <c r="N1038" s="136"/>
    </row>
    <row r="1039" spans="1:14" s="1" customFormat="1" x14ac:dyDescent="0.25">
      <c r="A1039" s="14"/>
      <c r="B1039" s="121">
        <v>2015</v>
      </c>
      <c r="C1039" s="135">
        <v>28.62</v>
      </c>
      <c r="D1039" s="135">
        <v>65.53</v>
      </c>
      <c r="E1039" s="135">
        <v>42.86</v>
      </c>
      <c r="F1039" s="135">
        <v>18.78</v>
      </c>
      <c r="G1039" s="135">
        <v>23.15</v>
      </c>
      <c r="H1039" s="123"/>
      <c r="I1039" s="135">
        <v>14.36</v>
      </c>
      <c r="J1039" s="135">
        <v>85.21</v>
      </c>
      <c r="K1039" s="135">
        <v>70.650000000000006</v>
      </c>
      <c r="L1039" s="135">
        <v>48.2</v>
      </c>
      <c r="M1039" s="137">
        <v>10.67</v>
      </c>
      <c r="N1039" s="123"/>
    </row>
    <row r="1040" spans="1:14" s="1" customFormat="1" x14ac:dyDescent="0.25">
      <c r="A1040" s="14"/>
      <c r="B1040" s="121">
        <v>2014</v>
      </c>
      <c r="C1040" s="135">
        <v>27.98</v>
      </c>
      <c r="D1040" s="137">
        <v>64.599999999999994</v>
      </c>
      <c r="E1040" s="135">
        <v>41.01</v>
      </c>
      <c r="F1040" s="135">
        <v>18.14</v>
      </c>
      <c r="G1040" s="135">
        <v>24.03</v>
      </c>
      <c r="H1040" s="123"/>
      <c r="I1040" s="135">
        <v>14.74</v>
      </c>
      <c r="J1040" s="135">
        <v>86.77</v>
      </c>
      <c r="K1040" s="135">
        <v>72.739999999999995</v>
      </c>
      <c r="L1040" s="135">
        <v>48.71</v>
      </c>
      <c r="M1040" s="137">
        <v>11.15</v>
      </c>
      <c r="N1040" s="123"/>
    </row>
    <row r="1041" spans="1:14" s="1" customFormat="1" x14ac:dyDescent="0.25">
      <c r="A1041" s="14"/>
      <c r="B1041" s="121">
        <v>2013</v>
      </c>
      <c r="C1041" s="135">
        <v>27.56</v>
      </c>
      <c r="D1041" s="137">
        <v>63.36</v>
      </c>
      <c r="E1041" s="135">
        <v>39.159999999999997</v>
      </c>
      <c r="F1041" s="135">
        <v>18.02</v>
      </c>
      <c r="G1041" s="137">
        <v>24.94</v>
      </c>
      <c r="H1041" s="123"/>
      <c r="I1041" s="135">
        <v>15.21</v>
      </c>
      <c r="J1041" s="137">
        <v>84.87</v>
      </c>
      <c r="K1041" s="135">
        <v>71.48</v>
      </c>
      <c r="L1041" s="135">
        <v>47.81</v>
      </c>
      <c r="M1041" s="137">
        <v>11.82</v>
      </c>
      <c r="N1041" s="123"/>
    </row>
    <row r="1042" spans="1:14" s="1" customFormat="1" x14ac:dyDescent="0.25">
      <c r="A1042" s="14"/>
      <c r="B1042" s="121">
        <v>2012</v>
      </c>
      <c r="C1042" s="135">
        <v>26.06</v>
      </c>
      <c r="D1042" s="137">
        <v>61.05</v>
      </c>
      <c r="E1042" s="135">
        <v>36.68</v>
      </c>
      <c r="F1042" s="135">
        <v>16.350000000000001</v>
      </c>
      <c r="G1042" s="137">
        <v>26.67</v>
      </c>
      <c r="H1042" s="123"/>
      <c r="I1042" s="135">
        <v>11.71</v>
      </c>
      <c r="J1042" s="137">
        <v>84.6</v>
      </c>
      <c r="K1042" s="135">
        <v>69.81</v>
      </c>
      <c r="L1042" s="135">
        <v>45.28</v>
      </c>
      <c r="M1042" s="137">
        <v>14.19</v>
      </c>
      <c r="N1042" s="123"/>
    </row>
    <row r="1043" spans="1:14" s="1" customFormat="1" x14ac:dyDescent="0.25">
      <c r="A1043" s="14"/>
      <c r="B1043" s="121">
        <v>2011</v>
      </c>
      <c r="C1043" s="135">
        <v>26.08</v>
      </c>
      <c r="D1043" s="137">
        <v>60.3</v>
      </c>
      <c r="E1043" s="135">
        <v>35.33</v>
      </c>
      <c r="F1043" s="135">
        <v>15.48</v>
      </c>
      <c r="G1043" s="137">
        <v>28.94</v>
      </c>
      <c r="H1043" s="123"/>
      <c r="I1043" s="135">
        <v>12.47</v>
      </c>
      <c r="J1043" s="137">
        <v>84.44</v>
      </c>
      <c r="K1043" s="135">
        <v>67.44</v>
      </c>
      <c r="L1043" s="135">
        <v>43.45</v>
      </c>
      <c r="M1043" s="137">
        <v>14.72</v>
      </c>
      <c r="N1043" s="123"/>
    </row>
    <row r="1044" spans="1:14" s="1" customFormat="1" x14ac:dyDescent="0.25">
      <c r="A1044" s="14"/>
      <c r="B1044" s="121">
        <v>2010</v>
      </c>
      <c r="C1044" s="135">
        <v>26.68</v>
      </c>
      <c r="D1044" s="137">
        <v>59.42</v>
      </c>
      <c r="E1044" s="135">
        <v>33.31</v>
      </c>
      <c r="F1044" s="135">
        <v>13.64</v>
      </c>
      <c r="G1044" s="137">
        <v>29.62</v>
      </c>
      <c r="H1044" s="123"/>
      <c r="I1044" s="135">
        <v>12.67</v>
      </c>
      <c r="J1044" s="137">
        <v>80.03</v>
      </c>
      <c r="K1044" s="135">
        <v>62.76</v>
      </c>
      <c r="L1044" s="135">
        <v>36.18</v>
      </c>
      <c r="M1044" s="137">
        <v>14.05</v>
      </c>
      <c r="N1044" s="123"/>
    </row>
    <row r="1045" spans="1:14" s="1" customFormat="1" x14ac:dyDescent="0.25">
      <c r="A1045" s="14"/>
      <c r="B1045" s="121">
        <v>2009</v>
      </c>
      <c r="C1045" s="135">
        <v>27.34</v>
      </c>
      <c r="D1045" s="137">
        <v>59.27</v>
      </c>
      <c r="E1045" s="135">
        <v>33</v>
      </c>
      <c r="F1045" s="137">
        <v>12.87</v>
      </c>
      <c r="G1045" s="137">
        <v>29.69</v>
      </c>
      <c r="H1045" s="123"/>
      <c r="I1045" s="135">
        <v>12.74</v>
      </c>
      <c r="J1045" s="137">
        <v>82.38</v>
      </c>
      <c r="K1045" s="135">
        <v>66.34</v>
      </c>
      <c r="L1045" s="137">
        <v>35.17</v>
      </c>
      <c r="M1045" s="137">
        <v>13.45</v>
      </c>
      <c r="N1045" s="123"/>
    </row>
    <row r="1046" spans="1:14" s="1" customFormat="1" x14ac:dyDescent="0.25">
      <c r="A1046" s="14"/>
      <c r="B1046" s="121">
        <v>2008</v>
      </c>
      <c r="C1046" s="135">
        <v>32.450000000000003</v>
      </c>
      <c r="D1046" s="137">
        <v>60.18</v>
      </c>
      <c r="E1046" s="135">
        <v>33.47</v>
      </c>
      <c r="F1046" s="137">
        <v>12.09</v>
      </c>
      <c r="G1046" s="137">
        <v>29.66</v>
      </c>
      <c r="H1046" s="123"/>
      <c r="I1046" s="135">
        <v>14.54</v>
      </c>
      <c r="J1046" s="137">
        <v>80.959999999999994</v>
      </c>
      <c r="K1046" s="135">
        <v>64.900000000000006</v>
      </c>
      <c r="L1046" s="137">
        <v>32.909999999999997</v>
      </c>
      <c r="M1046" s="137">
        <v>12.55</v>
      </c>
      <c r="N1046" s="123"/>
    </row>
    <row r="1047" spans="1:14" s="1" customFormat="1" x14ac:dyDescent="0.25">
      <c r="A1047" s="14"/>
      <c r="B1047" s="157" t="s">
        <v>3</v>
      </c>
      <c r="C1047" s="114"/>
      <c r="D1047" s="114"/>
      <c r="E1047" s="114"/>
      <c r="F1047" s="114"/>
      <c r="G1047" s="114"/>
      <c r="H1047" s="114"/>
      <c r="I1047" s="114"/>
      <c r="J1047" s="114"/>
      <c r="K1047" s="114"/>
      <c r="L1047" s="114"/>
      <c r="M1047" s="114"/>
      <c r="N1047" s="114"/>
    </row>
    <row r="1048" spans="1:14" s="1" customFormat="1" x14ac:dyDescent="0.25">
      <c r="A1048" s="14"/>
      <c r="B1048" s="115" t="s">
        <v>111</v>
      </c>
      <c r="C1048" s="115"/>
      <c r="D1048" s="115"/>
      <c r="E1048" s="115"/>
      <c r="F1048" s="115"/>
      <c r="G1048" s="115"/>
      <c r="H1048" s="115"/>
      <c r="I1048" s="115"/>
      <c r="J1048" s="115"/>
      <c r="K1048" s="115"/>
      <c r="L1048" s="115"/>
      <c r="M1048" s="115"/>
      <c r="N1048" s="115"/>
    </row>
    <row r="1049" spans="1:14" s="1" customFormat="1" x14ac:dyDescent="0.25">
      <c r="A1049" s="14"/>
      <c r="B1049" s="118">
        <v>2022</v>
      </c>
      <c r="C1049" s="133">
        <v>34.79</v>
      </c>
      <c r="D1049" s="138"/>
      <c r="E1049" s="138"/>
      <c r="F1049" s="138"/>
      <c r="G1049" s="133">
        <v>20.55</v>
      </c>
      <c r="H1049" s="120" t="s">
        <v>301</v>
      </c>
      <c r="I1049" s="133">
        <v>15.64</v>
      </c>
      <c r="J1049" s="138"/>
      <c r="K1049" s="138"/>
      <c r="L1049" s="138"/>
      <c r="M1049" s="134" t="s">
        <v>159</v>
      </c>
      <c r="N1049" s="120"/>
    </row>
    <row r="1050" spans="1:14" s="1" customFormat="1" x14ac:dyDescent="0.25">
      <c r="A1050" s="14"/>
      <c r="B1050" s="121">
        <v>2021</v>
      </c>
      <c r="C1050" s="135">
        <v>28.6</v>
      </c>
      <c r="D1050" s="135">
        <v>64.349999999999994</v>
      </c>
      <c r="E1050" s="139"/>
      <c r="F1050" s="139"/>
      <c r="G1050" s="135">
        <v>20.54</v>
      </c>
      <c r="H1050" s="123" t="s">
        <v>300</v>
      </c>
      <c r="I1050" s="135">
        <v>12.95</v>
      </c>
      <c r="J1050" s="135">
        <v>66.23</v>
      </c>
      <c r="K1050" s="139"/>
      <c r="L1050" s="139"/>
      <c r="M1050" s="135">
        <v>21.78</v>
      </c>
      <c r="N1050" s="123" t="s">
        <v>300</v>
      </c>
    </row>
    <row r="1051" spans="1:14" s="1" customFormat="1" ht="15.75" x14ac:dyDescent="0.25">
      <c r="A1051" s="17"/>
      <c r="B1051" s="121">
        <v>2020</v>
      </c>
      <c r="C1051" s="135">
        <v>22.79</v>
      </c>
      <c r="D1051" s="135">
        <v>64.099999999999994</v>
      </c>
      <c r="E1051" s="135">
        <v>41.59</v>
      </c>
      <c r="F1051" s="139"/>
      <c r="G1051" s="135">
        <v>23.83</v>
      </c>
      <c r="H1051" s="123"/>
      <c r="I1051" s="135">
        <v>15.09</v>
      </c>
      <c r="J1051" s="135">
        <v>39.549999999999997</v>
      </c>
      <c r="K1051" s="135">
        <v>29.48</v>
      </c>
      <c r="L1051" s="139"/>
      <c r="M1051" s="135">
        <v>39.36</v>
      </c>
      <c r="N1051" s="136"/>
    </row>
    <row r="1052" spans="1:14" s="1" customFormat="1" x14ac:dyDescent="0.25">
      <c r="A1052" s="14"/>
      <c r="B1052" s="121">
        <v>2019</v>
      </c>
      <c r="C1052" s="135">
        <v>30.17</v>
      </c>
      <c r="D1052" s="135">
        <v>62.34</v>
      </c>
      <c r="E1052" s="135">
        <v>38.83</v>
      </c>
      <c r="F1052" s="139"/>
      <c r="G1052" s="135">
        <v>26.2</v>
      </c>
      <c r="H1052" s="123"/>
      <c r="I1052" s="135">
        <v>18.59</v>
      </c>
      <c r="J1052" s="135">
        <v>65.5</v>
      </c>
      <c r="K1052" s="135">
        <v>32.75</v>
      </c>
      <c r="L1052" s="139"/>
      <c r="M1052" s="135">
        <v>21.98</v>
      </c>
      <c r="N1052" s="136"/>
    </row>
    <row r="1053" spans="1:14" s="1" customFormat="1" x14ac:dyDescent="0.25">
      <c r="A1053" s="14"/>
      <c r="B1053" s="121">
        <v>2018</v>
      </c>
      <c r="C1053" s="135">
        <v>28.86</v>
      </c>
      <c r="D1053" s="135">
        <v>62.53</v>
      </c>
      <c r="E1053" s="135">
        <v>38.25</v>
      </c>
      <c r="F1053" s="139"/>
      <c r="G1053" s="135">
        <v>27.63</v>
      </c>
      <c r="H1053" s="123"/>
      <c r="I1053" s="135">
        <v>18.87</v>
      </c>
      <c r="J1053" s="135">
        <v>69.010000000000005</v>
      </c>
      <c r="K1053" s="135">
        <v>48.59</v>
      </c>
      <c r="L1053" s="139"/>
      <c r="M1053" s="135">
        <v>21.35</v>
      </c>
      <c r="N1053" s="123"/>
    </row>
    <row r="1054" spans="1:14" s="1" customFormat="1" x14ac:dyDescent="0.25">
      <c r="A1054" s="14"/>
      <c r="B1054" s="121">
        <v>2017</v>
      </c>
      <c r="C1054" s="135">
        <v>29.72</v>
      </c>
      <c r="D1054" s="135">
        <v>61.73</v>
      </c>
      <c r="E1054" s="135">
        <v>36.770000000000003</v>
      </c>
      <c r="F1054" s="135">
        <v>16.11</v>
      </c>
      <c r="G1054" s="135">
        <v>24.75</v>
      </c>
      <c r="H1054" s="123"/>
      <c r="I1054" s="135">
        <v>17.86</v>
      </c>
      <c r="J1054" s="135">
        <v>71.209999999999994</v>
      </c>
      <c r="K1054" s="135">
        <v>50.39</v>
      </c>
      <c r="L1054" s="135">
        <v>15.42</v>
      </c>
      <c r="M1054" s="137">
        <v>16.989999999999998</v>
      </c>
      <c r="N1054" s="136"/>
    </row>
    <row r="1055" spans="1:14" s="1" customFormat="1" x14ac:dyDescent="0.25">
      <c r="A1055" s="14"/>
      <c r="B1055" s="121">
        <v>2016</v>
      </c>
      <c r="C1055" s="135">
        <v>29.52</v>
      </c>
      <c r="D1055" s="135">
        <v>64.25</v>
      </c>
      <c r="E1055" s="135">
        <v>39.61</v>
      </c>
      <c r="F1055" s="135">
        <v>15.96</v>
      </c>
      <c r="G1055" s="135">
        <v>24.35</v>
      </c>
      <c r="H1055" s="123"/>
      <c r="I1055" s="135">
        <v>20.28</v>
      </c>
      <c r="J1055" s="135">
        <v>76.569999999999993</v>
      </c>
      <c r="K1055" s="135">
        <v>63.34</v>
      </c>
      <c r="L1055" s="135">
        <v>19.72</v>
      </c>
      <c r="M1055" s="137">
        <v>16.28</v>
      </c>
      <c r="N1055" s="136"/>
    </row>
    <row r="1056" spans="1:14" s="1" customFormat="1" x14ac:dyDescent="0.25">
      <c r="A1056" s="14"/>
      <c r="B1056" s="121">
        <v>2015</v>
      </c>
      <c r="C1056" s="135">
        <v>30.07</v>
      </c>
      <c r="D1056" s="135">
        <v>64.540000000000006</v>
      </c>
      <c r="E1056" s="135">
        <v>41.43</v>
      </c>
      <c r="F1056" s="135">
        <v>17.149999999999999</v>
      </c>
      <c r="G1056" s="135">
        <v>24.52</v>
      </c>
      <c r="H1056" s="123"/>
      <c r="I1056" s="135">
        <v>20.260000000000002</v>
      </c>
      <c r="J1056" s="135">
        <v>71.56</v>
      </c>
      <c r="K1056" s="135">
        <v>54.03</v>
      </c>
      <c r="L1056" s="135">
        <v>27.25</v>
      </c>
      <c r="M1056" s="137">
        <v>18</v>
      </c>
      <c r="N1056" s="123"/>
    </row>
    <row r="1057" spans="1:14" s="1" customFormat="1" x14ac:dyDescent="0.25">
      <c r="A1057" s="14"/>
      <c r="B1057" s="121">
        <v>2014</v>
      </c>
      <c r="C1057" s="135">
        <v>29.4</v>
      </c>
      <c r="D1057" s="137">
        <v>63.52</v>
      </c>
      <c r="E1057" s="135">
        <v>39.450000000000003</v>
      </c>
      <c r="F1057" s="135">
        <v>16.53</v>
      </c>
      <c r="G1057" s="135">
        <v>25.45</v>
      </c>
      <c r="H1057" s="123"/>
      <c r="I1057" s="135">
        <v>21.01</v>
      </c>
      <c r="J1057" s="135">
        <v>74.37</v>
      </c>
      <c r="K1057" s="135">
        <v>58.12</v>
      </c>
      <c r="L1057" s="135">
        <v>29.29</v>
      </c>
      <c r="M1057" s="137">
        <v>20.100000000000001</v>
      </c>
      <c r="N1057" s="123"/>
    </row>
    <row r="1058" spans="1:14" s="1" customFormat="1" x14ac:dyDescent="0.25">
      <c r="A1058" s="14"/>
      <c r="B1058" s="121">
        <v>2013</v>
      </c>
      <c r="C1058" s="135">
        <v>29.06</v>
      </c>
      <c r="D1058" s="137">
        <v>62.26</v>
      </c>
      <c r="E1058" s="135">
        <v>37.53</v>
      </c>
      <c r="F1058" s="135">
        <v>16.41</v>
      </c>
      <c r="G1058" s="137">
        <v>26.41</v>
      </c>
      <c r="H1058" s="123"/>
      <c r="I1058" s="135">
        <v>27.83</v>
      </c>
      <c r="J1058" s="137">
        <v>73.56</v>
      </c>
      <c r="K1058" s="135">
        <v>56.39</v>
      </c>
      <c r="L1058" s="135">
        <v>31.17</v>
      </c>
      <c r="M1058" s="137">
        <v>19.64</v>
      </c>
      <c r="N1058" s="123"/>
    </row>
    <row r="1059" spans="1:14" s="1" customFormat="1" x14ac:dyDescent="0.25">
      <c r="A1059" s="14"/>
      <c r="B1059" s="121">
        <v>2012</v>
      </c>
      <c r="C1059" s="135">
        <v>27.57</v>
      </c>
      <c r="D1059" s="137">
        <v>60.02</v>
      </c>
      <c r="E1059" s="135">
        <v>35.25</v>
      </c>
      <c r="F1059" s="135">
        <v>15.03</v>
      </c>
      <c r="G1059" s="137">
        <v>28.22</v>
      </c>
      <c r="H1059" s="123"/>
      <c r="I1059" s="135">
        <v>15.63</v>
      </c>
      <c r="J1059" s="137">
        <v>70.290000000000006</v>
      </c>
      <c r="K1059" s="135">
        <v>52.72</v>
      </c>
      <c r="L1059" s="135">
        <v>24.92</v>
      </c>
      <c r="M1059" s="137">
        <v>25.57</v>
      </c>
      <c r="N1059" s="123"/>
    </row>
    <row r="1060" spans="1:14" s="1" customFormat="1" x14ac:dyDescent="0.25">
      <c r="A1060" s="14"/>
      <c r="B1060" s="121">
        <v>2011</v>
      </c>
      <c r="C1060" s="135">
        <v>27.4</v>
      </c>
      <c r="D1060" s="137">
        <v>59.09</v>
      </c>
      <c r="E1060" s="135">
        <v>33.69</v>
      </c>
      <c r="F1060" s="135">
        <v>14.03</v>
      </c>
      <c r="G1060" s="137">
        <v>30.55</v>
      </c>
      <c r="H1060" s="123"/>
      <c r="I1060" s="135">
        <v>13.76</v>
      </c>
      <c r="J1060" s="137">
        <v>65.89</v>
      </c>
      <c r="K1060" s="135">
        <v>41.72</v>
      </c>
      <c r="L1060" s="135">
        <v>19.87</v>
      </c>
      <c r="M1060" s="137">
        <v>23.1</v>
      </c>
      <c r="N1060" s="123"/>
    </row>
    <row r="1061" spans="1:14" s="1" customFormat="1" x14ac:dyDescent="0.25">
      <c r="A1061" s="14"/>
      <c r="B1061" s="121">
        <v>2010</v>
      </c>
      <c r="C1061" s="135">
        <v>28.15</v>
      </c>
      <c r="D1061" s="137">
        <v>58.47</v>
      </c>
      <c r="E1061" s="135">
        <v>32.03</v>
      </c>
      <c r="F1061" s="135">
        <v>12.58</v>
      </c>
      <c r="G1061" s="137">
        <v>31.27</v>
      </c>
      <c r="H1061" s="123"/>
      <c r="I1061" s="135">
        <v>21.47</v>
      </c>
      <c r="J1061" s="137">
        <v>68.599999999999994</v>
      </c>
      <c r="K1061" s="135">
        <v>50.39</v>
      </c>
      <c r="L1061" s="135">
        <v>23.06</v>
      </c>
      <c r="M1061" s="137">
        <v>20.93</v>
      </c>
      <c r="N1061" s="123"/>
    </row>
    <row r="1062" spans="1:14" s="1" customFormat="1" x14ac:dyDescent="0.25">
      <c r="A1062" s="14"/>
      <c r="B1062" s="121">
        <v>2009</v>
      </c>
      <c r="C1062" s="135">
        <v>28.78</v>
      </c>
      <c r="D1062" s="137">
        <v>58.36</v>
      </c>
      <c r="E1062" s="135">
        <v>31.67</v>
      </c>
      <c r="F1062" s="137">
        <v>11.86</v>
      </c>
      <c r="G1062" s="137">
        <v>31.29</v>
      </c>
      <c r="H1062" s="123"/>
      <c r="I1062" s="135">
        <v>20.09</v>
      </c>
      <c r="J1062" s="137">
        <v>68.16</v>
      </c>
      <c r="K1062" s="135">
        <v>49.15</v>
      </c>
      <c r="L1062" s="137">
        <v>18.59</v>
      </c>
      <c r="M1062" s="137">
        <v>23.7</v>
      </c>
      <c r="N1062" s="123"/>
    </row>
    <row r="1063" spans="1:14" s="1" customFormat="1" x14ac:dyDescent="0.25">
      <c r="A1063" s="14"/>
      <c r="B1063" s="121">
        <v>2008</v>
      </c>
      <c r="C1063" s="135">
        <v>34.14</v>
      </c>
      <c r="D1063" s="137">
        <v>59.33</v>
      </c>
      <c r="E1063" s="135">
        <v>32.26</v>
      </c>
      <c r="F1063" s="137">
        <v>11.15</v>
      </c>
      <c r="G1063" s="137">
        <v>31.24</v>
      </c>
      <c r="H1063" s="123"/>
      <c r="I1063" s="135">
        <v>22.32</v>
      </c>
      <c r="J1063" s="137">
        <v>62.6</v>
      </c>
      <c r="K1063" s="135">
        <v>41.86</v>
      </c>
      <c r="L1063" s="137">
        <v>13.76</v>
      </c>
      <c r="M1063" s="137">
        <v>18.77</v>
      </c>
      <c r="N1063" s="123"/>
    </row>
    <row r="1064" spans="1:14" s="1" customFormat="1" x14ac:dyDescent="0.25">
      <c r="A1064" s="14"/>
      <c r="B1064" s="115" t="s">
        <v>112</v>
      </c>
      <c r="C1064" s="115"/>
      <c r="D1064" s="115"/>
      <c r="E1064" s="115"/>
      <c r="F1064" s="115"/>
      <c r="G1064" s="115"/>
      <c r="H1064" s="115"/>
      <c r="I1064" s="115"/>
      <c r="J1064" s="115"/>
      <c r="K1064" s="115"/>
      <c r="L1064" s="115"/>
      <c r="M1064" s="115"/>
      <c r="N1064" s="115"/>
    </row>
    <row r="1065" spans="1:14" s="1" customFormat="1" x14ac:dyDescent="0.25">
      <c r="A1065" s="14"/>
      <c r="B1065" s="118">
        <v>2022</v>
      </c>
      <c r="C1065" s="133">
        <v>11.01</v>
      </c>
      <c r="D1065" s="138"/>
      <c r="E1065" s="138"/>
      <c r="F1065" s="138"/>
      <c r="G1065" s="133">
        <v>4.72</v>
      </c>
      <c r="H1065" s="120" t="s">
        <v>301</v>
      </c>
      <c r="I1065" s="133">
        <v>11.46</v>
      </c>
      <c r="J1065" s="138"/>
      <c r="K1065" s="138"/>
      <c r="L1065" s="138"/>
      <c r="M1065" s="134" t="s">
        <v>159</v>
      </c>
      <c r="N1065" s="120"/>
    </row>
    <row r="1066" spans="1:14" s="1" customFormat="1" x14ac:dyDescent="0.25">
      <c r="A1066" s="14"/>
      <c r="B1066" s="121">
        <v>2021</v>
      </c>
      <c r="C1066" s="135">
        <v>9.4700000000000006</v>
      </c>
      <c r="D1066" s="135">
        <v>92.5</v>
      </c>
      <c r="E1066" s="139"/>
      <c r="F1066" s="139"/>
      <c r="G1066" s="135">
        <v>6.33</v>
      </c>
      <c r="H1066" s="123" t="s">
        <v>300</v>
      </c>
      <c r="I1066" s="135">
        <v>9.81</v>
      </c>
      <c r="J1066" s="135">
        <v>89.15</v>
      </c>
      <c r="K1066" s="139"/>
      <c r="L1066" s="139"/>
      <c r="M1066" s="135">
        <v>7.69</v>
      </c>
      <c r="N1066" s="123" t="s">
        <v>300</v>
      </c>
    </row>
    <row r="1067" spans="1:14" s="1" customFormat="1" ht="15.75" x14ac:dyDescent="0.25">
      <c r="A1067" s="17"/>
      <c r="B1067" s="121">
        <v>2020</v>
      </c>
      <c r="C1067" s="135">
        <v>9.15</v>
      </c>
      <c r="D1067" s="135">
        <v>91.01</v>
      </c>
      <c r="E1067" s="135">
        <v>81.95</v>
      </c>
      <c r="F1067" s="139"/>
      <c r="G1067" s="135">
        <v>5.74</v>
      </c>
      <c r="H1067" s="123"/>
      <c r="I1067" s="135">
        <v>9.3000000000000007</v>
      </c>
      <c r="J1067" s="135">
        <v>89.3</v>
      </c>
      <c r="K1067" s="135">
        <v>77.31</v>
      </c>
      <c r="L1067" s="139"/>
      <c r="M1067" s="135">
        <v>7.75</v>
      </c>
      <c r="N1067" s="136"/>
    </row>
    <row r="1068" spans="1:14" s="1" customFormat="1" x14ac:dyDescent="0.25">
      <c r="A1068" s="14"/>
      <c r="B1068" s="121">
        <v>2019</v>
      </c>
      <c r="C1068" s="135">
        <v>12.59</v>
      </c>
      <c r="D1068" s="135">
        <v>91.84</v>
      </c>
      <c r="E1068" s="135">
        <v>83.19</v>
      </c>
      <c r="F1068" s="139"/>
      <c r="G1068" s="135">
        <v>6.63</v>
      </c>
      <c r="H1068" s="123"/>
      <c r="I1068" s="135">
        <v>13.69</v>
      </c>
      <c r="J1068" s="135">
        <v>89.12</v>
      </c>
      <c r="K1068" s="135">
        <v>76.27</v>
      </c>
      <c r="L1068" s="139"/>
      <c r="M1068" s="135">
        <v>7.97</v>
      </c>
      <c r="N1068" s="136"/>
    </row>
    <row r="1069" spans="1:14" s="1" customFormat="1" x14ac:dyDescent="0.25">
      <c r="A1069" s="14"/>
      <c r="B1069" s="121">
        <v>2018</v>
      </c>
      <c r="C1069" s="135">
        <v>13</v>
      </c>
      <c r="D1069" s="135">
        <v>92.41</v>
      </c>
      <c r="E1069" s="135">
        <v>81.63</v>
      </c>
      <c r="F1069" s="139"/>
      <c r="G1069" s="135">
        <v>6.26</v>
      </c>
      <c r="H1069" s="123"/>
      <c r="I1069" s="135">
        <v>13.32</v>
      </c>
      <c r="J1069" s="135">
        <v>89.94</v>
      </c>
      <c r="K1069" s="135">
        <v>76.47</v>
      </c>
      <c r="L1069" s="139"/>
      <c r="M1069" s="135">
        <v>7.42</v>
      </c>
      <c r="N1069" s="123"/>
    </row>
    <row r="1070" spans="1:14" s="1" customFormat="1" x14ac:dyDescent="0.25">
      <c r="A1070" s="14"/>
      <c r="B1070" s="121">
        <v>2017</v>
      </c>
      <c r="C1070" s="135">
        <v>12.27</v>
      </c>
      <c r="D1070" s="135">
        <v>92.16</v>
      </c>
      <c r="E1070" s="135">
        <v>82.65</v>
      </c>
      <c r="F1070" s="135">
        <v>62.22</v>
      </c>
      <c r="G1070" s="135">
        <v>6.35</v>
      </c>
      <c r="H1070" s="123"/>
      <c r="I1070" s="135">
        <v>12.64</v>
      </c>
      <c r="J1070" s="135">
        <v>90.28</v>
      </c>
      <c r="K1070" s="135">
        <v>78.69</v>
      </c>
      <c r="L1070" s="135">
        <v>55.87</v>
      </c>
      <c r="M1070" s="137">
        <v>7.39</v>
      </c>
      <c r="N1070" s="136"/>
    </row>
    <row r="1071" spans="1:14" s="1" customFormat="1" x14ac:dyDescent="0.25">
      <c r="A1071" s="14"/>
      <c r="B1071" s="121">
        <v>2016</v>
      </c>
      <c r="C1071" s="135">
        <v>12.15</v>
      </c>
      <c r="D1071" s="135">
        <v>91.59</v>
      </c>
      <c r="E1071" s="135">
        <v>81.510000000000005</v>
      </c>
      <c r="F1071" s="135">
        <v>61.78</v>
      </c>
      <c r="G1071" s="135">
        <v>7.44</v>
      </c>
      <c r="H1071" s="123"/>
      <c r="I1071" s="135">
        <v>12.67</v>
      </c>
      <c r="J1071" s="135">
        <v>89.44</v>
      </c>
      <c r="K1071" s="135">
        <v>76.02</v>
      </c>
      <c r="L1071" s="135">
        <v>53.92</v>
      </c>
      <c r="M1071" s="137">
        <v>8.31</v>
      </c>
      <c r="N1071" s="136"/>
    </row>
    <row r="1072" spans="1:14" s="1" customFormat="1" x14ac:dyDescent="0.25">
      <c r="A1072" s="14"/>
      <c r="B1072" s="121">
        <v>2015</v>
      </c>
      <c r="C1072" s="135">
        <v>12.56</v>
      </c>
      <c r="D1072" s="135">
        <v>91.95</v>
      </c>
      <c r="E1072" s="135">
        <v>80.84</v>
      </c>
      <c r="F1072" s="135">
        <v>62.05</v>
      </c>
      <c r="G1072" s="135">
        <v>7.97</v>
      </c>
      <c r="H1072" s="123"/>
      <c r="I1072" s="135">
        <v>13.14</v>
      </c>
      <c r="J1072" s="135">
        <v>89.54</v>
      </c>
      <c r="K1072" s="135">
        <v>75.92</v>
      </c>
      <c r="L1072" s="135">
        <v>54.85</v>
      </c>
      <c r="M1072" s="137">
        <v>9.17</v>
      </c>
      <c r="N1072" s="123"/>
    </row>
    <row r="1073" spans="1:14" s="1" customFormat="1" x14ac:dyDescent="0.25">
      <c r="A1073" s="14"/>
      <c r="B1073" s="121">
        <v>2014</v>
      </c>
      <c r="C1073" s="135">
        <v>12.7</v>
      </c>
      <c r="D1073" s="137">
        <v>91.4</v>
      </c>
      <c r="E1073" s="135">
        <v>80.040000000000006</v>
      </c>
      <c r="F1073" s="135">
        <v>58.34</v>
      </c>
      <c r="G1073" s="135">
        <v>8.75</v>
      </c>
      <c r="H1073" s="123"/>
      <c r="I1073" s="135">
        <v>13.39</v>
      </c>
      <c r="J1073" s="135">
        <v>90.94</v>
      </c>
      <c r="K1073" s="135">
        <v>77.650000000000006</v>
      </c>
      <c r="L1073" s="135">
        <v>55.22</v>
      </c>
      <c r="M1073" s="137">
        <v>9.24</v>
      </c>
      <c r="N1073" s="123"/>
    </row>
    <row r="1074" spans="1:14" s="1" customFormat="1" x14ac:dyDescent="0.25">
      <c r="A1074" s="14"/>
      <c r="B1074" s="121">
        <v>2013</v>
      </c>
      <c r="C1074" s="135">
        <v>11.7</v>
      </c>
      <c r="D1074" s="137">
        <v>92.11</v>
      </c>
      <c r="E1074" s="135">
        <v>81.77</v>
      </c>
      <c r="F1074" s="135">
        <v>60.27</v>
      </c>
      <c r="G1074" s="137">
        <v>9.41</v>
      </c>
      <c r="H1074" s="123"/>
      <c r="I1074" s="135">
        <v>12.44</v>
      </c>
      <c r="J1074" s="137">
        <v>90.44</v>
      </c>
      <c r="K1074" s="135">
        <v>78.900000000000006</v>
      </c>
      <c r="L1074" s="135">
        <v>55.99</v>
      </c>
      <c r="M1074" s="137">
        <v>10.1</v>
      </c>
      <c r="N1074" s="123"/>
    </row>
    <row r="1075" spans="1:14" s="1" customFormat="1" x14ac:dyDescent="0.25">
      <c r="A1075" s="14"/>
      <c r="B1075" s="121">
        <v>2012</v>
      </c>
      <c r="C1075" s="135">
        <v>10.199999999999999</v>
      </c>
      <c r="D1075" s="137">
        <v>90.51</v>
      </c>
      <c r="E1075" s="135">
        <v>77.41</v>
      </c>
      <c r="F1075" s="135">
        <v>54.16</v>
      </c>
      <c r="G1075" s="137">
        <v>10.27</v>
      </c>
      <c r="H1075" s="123"/>
      <c r="I1075" s="135">
        <v>10.87</v>
      </c>
      <c r="J1075" s="137">
        <v>89.03</v>
      </c>
      <c r="K1075" s="135">
        <v>75.099999999999994</v>
      </c>
      <c r="L1075" s="135">
        <v>51.58</v>
      </c>
      <c r="M1075" s="137">
        <v>11.74</v>
      </c>
      <c r="N1075" s="123"/>
    </row>
    <row r="1076" spans="1:14" s="1" customFormat="1" x14ac:dyDescent="0.25">
      <c r="A1076" s="14"/>
      <c r="B1076" s="121">
        <v>2011</v>
      </c>
      <c r="C1076" s="135">
        <v>11.78</v>
      </c>
      <c r="D1076" s="137">
        <v>90.84</v>
      </c>
      <c r="E1076" s="135">
        <v>76.66</v>
      </c>
      <c r="F1076" s="135">
        <v>51.9</v>
      </c>
      <c r="G1076" s="137">
        <v>11.57</v>
      </c>
      <c r="H1076" s="123"/>
      <c r="I1076" s="135">
        <v>12.18</v>
      </c>
      <c r="J1076" s="137">
        <v>89.28</v>
      </c>
      <c r="K1076" s="135">
        <v>74.16</v>
      </c>
      <c r="L1076" s="135">
        <v>49.61</v>
      </c>
      <c r="M1076" s="137">
        <v>12.79</v>
      </c>
      <c r="N1076" s="123"/>
    </row>
    <row r="1077" spans="1:14" s="1" customFormat="1" x14ac:dyDescent="0.25">
      <c r="A1077" s="14"/>
      <c r="B1077" s="121">
        <v>2010</v>
      </c>
      <c r="C1077" s="135">
        <v>9.6999999999999993</v>
      </c>
      <c r="D1077" s="137">
        <v>91.17</v>
      </c>
      <c r="E1077" s="135">
        <v>76.260000000000005</v>
      </c>
      <c r="F1077" s="135">
        <v>49.34</v>
      </c>
      <c r="G1077" s="137">
        <v>10.56</v>
      </c>
      <c r="H1077" s="123"/>
      <c r="I1077" s="135">
        <v>10.45</v>
      </c>
      <c r="J1077" s="137">
        <v>85.94</v>
      </c>
      <c r="K1077" s="135">
        <v>69.180000000000007</v>
      </c>
      <c r="L1077" s="135">
        <v>42.97</v>
      </c>
      <c r="M1077" s="137">
        <v>12.32</v>
      </c>
      <c r="N1077" s="123"/>
    </row>
    <row r="1078" spans="1:14" s="1" customFormat="1" x14ac:dyDescent="0.25">
      <c r="A1078" s="14"/>
      <c r="B1078" s="121">
        <v>2009</v>
      </c>
      <c r="C1078" s="135">
        <v>10.15</v>
      </c>
      <c r="D1078" s="137">
        <v>89.88</v>
      </c>
      <c r="E1078" s="135">
        <v>77.930000000000007</v>
      </c>
      <c r="F1078" s="137">
        <v>46.89</v>
      </c>
      <c r="G1078" s="137">
        <v>10.63</v>
      </c>
      <c r="H1078" s="123"/>
      <c r="I1078" s="135">
        <v>10.96</v>
      </c>
      <c r="J1078" s="137">
        <v>88.7</v>
      </c>
      <c r="K1078" s="135">
        <v>73.98</v>
      </c>
      <c r="L1078" s="137">
        <v>42.55</v>
      </c>
      <c r="M1078" s="137">
        <v>10.97</v>
      </c>
      <c r="N1078" s="123"/>
    </row>
    <row r="1079" spans="1:14" s="1" customFormat="1" x14ac:dyDescent="0.25">
      <c r="A1079" s="14"/>
      <c r="B1079" s="121">
        <v>2008</v>
      </c>
      <c r="C1079" s="135">
        <v>11.45</v>
      </c>
      <c r="D1079" s="137">
        <v>91.91</v>
      </c>
      <c r="E1079" s="135">
        <v>78.290000000000006</v>
      </c>
      <c r="F1079" s="137">
        <v>47.09</v>
      </c>
      <c r="G1079" s="137">
        <v>10.01</v>
      </c>
      <c r="H1079" s="123"/>
      <c r="I1079" s="135">
        <v>12.67</v>
      </c>
      <c r="J1079" s="137">
        <v>88.71</v>
      </c>
      <c r="K1079" s="135">
        <v>74.63</v>
      </c>
      <c r="L1079" s="137">
        <v>41</v>
      </c>
      <c r="M1079" s="137">
        <v>11.06</v>
      </c>
      <c r="N1079" s="123"/>
    </row>
    <row r="1080" spans="1:14" s="1" customFormat="1" x14ac:dyDescent="0.25">
      <c r="A1080" s="14"/>
      <c r="B1080" s="157" t="s">
        <v>30</v>
      </c>
      <c r="C1080" s="114"/>
      <c r="D1080" s="114"/>
      <c r="E1080" s="114"/>
      <c r="F1080" s="114"/>
      <c r="G1080" s="114"/>
      <c r="H1080" s="114"/>
      <c r="I1080" s="114"/>
      <c r="J1080" s="114"/>
      <c r="K1080" s="114"/>
      <c r="L1080" s="114"/>
      <c r="M1080" s="114"/>
      <c r="N1080" s="114"/>
    </row>
    <row r="1081" spans="1:14" s="1" customFormat="1" x14ac:dyDescent="0.25">
      <c r="A1081" s="14"/>
      <c r="B1081" s="115" t="s">
        <v>113</v>
      </c>
      <c r="C1081" s="115"/>
      <c r="D1081" s="115"/>
      <c r="E1081" s="115"/>
      <c r="F1081" s="115"/>
      <c r="G1081" s="115"/>
      <c r="H1081" s="115"/>
      <c r="I1081" s="115"/>
      <c r="J1081" s="115"/>
      <c r="K1081" s="115"/>
      <c r="L1081" s="115"/>
      <c r="M1081" s="115"/>
      <c r="N1081" s="115"/>
    </row>
    <row r="1082" spans="1:14" s="1" customFormat="1" x14ac:dyDescent="0.25">
      <c r="A1082" s="14"/>
      <c r="B1082" s="118">
        <v>2022</v>
      </c>
      <c r="C1082" s="133">
        <v>34.700000000000003</v>
      </c>
      <c r="D1082" s="138"/>
      <c r="E1082" s="138"/>
      <c r="F1082" s="138"/>
      <c r="G1082" s="133">
        <v>19.28</v>
      </c>
      <c r="H1082" s="120" t="s">
        <v>301</v>
      </c>
      <c r="I1082" s="133">
        <v>10.85</v>
      </c>
      <c r="J1082" s="138"/>
      <c r="K1082" s="138"/>
      <c r="L1082" s="138"/>
      <c r="M1082" s="134" t="s">
        <v>159</v>
      </c>
      <c r="N1082" s="120"/>
    </row>
    <row r="1083" spans="1:14" s="1" customFormat="1" x14ac:dyDescent="0.25">
      <c r="A1083" s="14"/>
      <c r="B1083" s="121">
        <v>2021</v>
      </c>
      <c r="C1083" s="135">
        <v>25.54</v>
      </c>
      <c r="D1083" s="135">
        <v>67.98</v>
      </c>
      <c r="E1083" s="139"/>
      <c r="F1083" s="139"/>
      <c r="G1083" s="135">
        <v>17.77</v>
      </c>
      <c r="H1083" s="123" t="s">
        <v>300</v>
      </c>
      <c r="I1083" s="135">
        <v>10.01</v>
      </c>
      <c r="J1083" s="135">
        <v>88.11</v>
      </c>
      <c r="K1083" s="139"/>
      <c r="L1083" s="139"/>
      <c r="M1083" s="135">
        <v>8.3000000000000007</v>
      </c>
      <c r="N1083" s="123" t="s">
        <v>300</v>
      </c>
    </row>
    <row r="1084" spans="1:14" s="1" customFormat="1" x14ac:dyDescent="0.25">
      <c r="A1084" s="14"/>
      <c r="B1084" s="115" t="s">
        <v>114</v>
      </c>
      <c r="C1084" s="115"/>
      <c r="D1084" s="115"/>
      <c r="E1084" s="115"/>
      <c r="F1084" s="115"/>
      <c r="G1084" s="115"/>
      <c r="H1084" s="115"/>
      <c r="I1084" s="115"/>
      <c r="J1084" s="115"/>
      <c r="K1084" s="115"/>
      <c r="L1084" s="115"/>
      <c r="M1084" s="115"/>
      <c r="N1084" s="115"/>
    </row>
    <row r="1085" spans="1:14" s="1" customFormat="1" x14ac:dyDescent="0.25">
      <c r="A1085" s="14"/>
      <c r="B1085" s="118">
        <v>2022</v>
      </c>
      <c r="C1085" s="133">
        <v>29.65</v>
      </c>
      <c r="D1085" s="138"/>
      <c r="E1085" s="138"/>
      <c r="F1085" s="138"/>
      <c r="G1085" s="133">
        <v>19.38</v>
      </c>
      <c r="H1085" s="120" t="s">
        <v>301</v>
      </c>
      <c r="I1085" s="133">
        <v>9.9600000000000009</v>
      </c>
      <c r="J1085" s="138"/>
      <c r="K1085" s="138"/>
      <c r="L1085" s="138"/>
      <c r="M1085" s="134" t="s">
        <v>159</v>
      </c>
      <c r="N1085" s="120"/>
    </row>
    <row r="1086" spans="1:14" s="1" customFormat="1" x14ac:dyDescent="0.25">
      <c r="A1086" s="14"/>
      <c r="B1086" s="121">
        <v>2021</v>
      </c>
      <c r="C1086" s="135">
        <v>24.54</v>
      </c>
      <c r="D1086" s="135">
        <v>65.69</v>
      </c>
      <c r="E1086" s="139"/>
      <c r="F1086" s="139"/>
      <c r="G1086" s="135">
        <v>17.45</v>
      </c>
      <c r="H1086" s="123" t="s">
        <v>300</v>
      </c>
      <c r="I1086" s="135">
        <v>9.4499999999999993</v>
      </c>
      <c r="J1086" s="135">
        <v>83.67</v>
      </c>
      <c r="K1086" s="139"/>
      <c r="L1086" s="139"/>
      <c r="M1086" s="135">
        <v>8.93</v>
      </c>
      <c r="N1086" s="123" t="s">
        <v>300</v>
      </c>
    </row>
    <row r="1087" spans="1:14" s="1" customFormat="1" x14ac:dyDescent="0.25">
      <c r="A1087" s="14"/>
      <c r="B1087" s="115" t="s">
        <v>332</v>
      </c>
      <c r="C1087" s="115"/>
      <c r="D1087" s="115"/>
      <c r="E1087" s="115"/>
      <c r="F1087" s="115"/>
      <c r="G1087" s="115"/>
      <c r="H1087" s="115"/>
      <c r="I1087" s="115"/>
      <c r="J1087" s="115"/>
      <c r="K1087" s="115"/>
      <c r="L1087" s="115"/>
      <c r="M1087" s="115"/>
      <c r="N1087" s="115"/>
    </row>
    <row r="1088" spans="1:14" s="1" customFormat="1" x14ac:dyDescent="0.25">
      <c r="A1088" s="14"/>
      <c r="B1088" s="118">
        <v>2022</v>
      </c>
      <c r="C1088" s="133">
        <v>34.159999999999997</v>
      </c>
      <c r="D1088" s="138"/>
      <c r="E1088" s="138"/>
      <c r="F1088" s="138"/>
      <c r="G1088" s="133">
        <v>19.62</v>
      </c>
      <c r="H1088" s="120" t="s">
        <v>301</v>
      </c>
      <c r="I1088" s="133">
        <v>12.36</v>
      </c>
      <c r="J1088" s="138"/>
      <c r="K1088" s="138"/>
      <c r="L1088" s="138"/>
      <c r="M1088" s="134" t="s">
        <v>159</v>
      </c>
      <c r="N1088" s="120"/>
    </row>
    <row r="1089" spans="1:14" s="1" customFormat="1" x14ac:dyDescent="0.25">
      <c r="A1089" s="14"/>
      <c r="B1089" s="121">
        <v>2021</v>
      </c>
      <c r="C1089" s="135">
        <v>29.02</v>
      </c>
      <c r="D1089" s="135">
        <v>63.74</v>
      </c>
      <c r="E1089" s="139"/>
      <c r="F1089" s="139"/>
      <c r="G1089" s="135">
        <v>21.06</v>
      </c>
      <c r="H1089" s="123" t="s">
        <v>300</v>
      </c>
      <c r="I1089" s="135">
        <v>10.36</v>
      </c>
      <c r="J1089" s="135">
        <v>87.28</v>
      </c>
      <c r="K1089" s="139"/>
      <c r="L1089" s="139"/>
      <c r="M1089" s="135">
        <v>9.5</v>
      </c>
      <c r="N1089" s="123" t="s">
        <v>300</v>
      </c>
    </row>
    <row r="1090" spans="1:14" s="1" customFormat="1" x14ac:dyDescent="0.25">
      <c r="A1090" s="14"/>
      <c r="B1090" s="115" t="s">
        <v>331</v>
      </c>
      <c r="C1090" s="115"/>
      <c r="D1090" s="115"/>
      <c r="E1090" s="115"/>
      <c r="F1090" s="115"/>
      <c r="G1090" s="115"/>
      <c r="H1090" s="115"/>
      <c r="I1090" s="115"/>
      <c r="J1090" s="115"/>
      <c r="K1090" s="115"/>
      <c r="L1090" s="115"/>
      <c r="M1090" s="115"/>
      <c r="N1090" s="115"/>
    </row>
    <row r="1091" spans="1:14" s="1" customFormat="1" x14ac:dyDescent="0.25">
      <c r="A1091" s="14"/>
      <c r="B1091" s="118">
        <v>2022</v>
      </c>
      <c r="C1091" s="133">
        <v>34.159999999999997</v>
      </c>
      <c r="D1091" s="138"/>
      <c r="E1091" s="138"/>
      <c r="F1091" s="138"/>
      <c r="G1091" s="133">
        <v>19.62</v>
      </c>
      <c r="H1091" s="120" t="s">
        <v>301</v>
      </c>
      <c r="I1091" s="133">
        <v>12.36</v>
      </c>
      <c r="J1091" s="138"/>
      <c r="K1091" s="138"/>
      <c r="L1091" s="138"/>
      <c r="M1091" s="134" t="s">
        <v>159</v>
      </c>
      <c r="N1091" s="120"/>
    </row>
    <row r="1092" spans="1:14" s="1" customFormat="1" x14ac:dyDescent="0.25">
      <c r="A1092" s="14"/>
      <c r="B1092" s="121">
        <v>2021</v>
      </c>
      <c r="C1092" s="135">
        <v>29.02</v>
      </c>
      <c r="D1092" s="135">
        <v>63.74</v>
      </c>
      <c r="E1092" s="139"/>
      <c r="F1092" s="139"/>
      <c r="G1092" s="135">
        <v>21.06</v>
      </c>
      <c r="H1092" s="123" t="s">
        <v>300</v>
      </c>
      <c r="I1092" s="135">
        <v>10.36</v>
      </c>
      <c r="J1092" s="135">
        <v>87.28</v>
      </c>
      <c r="K1092" s="139"/>
      <c r="L1092" s="139"/>
      <c r="M1092" s="135">
        <v>9.5</v>
      </c>
      <c r="N1092" s="123" t="s">
        <v>300</v>
      </c>
    </row>
    <row r="1093" spans="1:14" s="1" customFormat="1" x14ac:dyDescent="0.25">
      <c r="A1093" s="14"/>
      <c r="B1093" s="115" t="s">
        <v>330</v>
      </c>
      <c r="C1093" s="115"/>
      <c r="D1093" s="115"/>
      <c r="E1093" s="115"/>
      <c r="F1093" s="115"/>
      <c r="G1093" s="115"/>
      <c r="H1093" s="115"/>
      <c r="I1093" s="115"/>
      <c r="J1093" s="115"/>
      <c r="K1093" s="115"/>
      <c r="L1093" s="115"/>
      <c r="M1093" s="115"/>
      <c r="N1093" s="115"/>
    </row>
    <row r="1094" spans="1:14" s="1" customFormat="1" x14ac:dyDescent="0.25">
      <c r="A1094" s="14"/>
      <c r="B1094" s="118">
        <v>2022</v>
      </c>
      <c r="C1094" s="133">
        <v>28.21</v>
      </c>
      <c r="D1094" s="138"/>
      <c r="E1094" s="138"/>
      <c r="F1094" s="138"/>
      <c r="G1094" s="133">
        <v>17.600000000000001</v>
      </c>
      <c r="H1094" s="120" t="s">
        <v>301</v>
      </c>
      <c r="I1094" s="133">
        <v>11.08</v>
      </c>
      <c r="J1094" s="138"/>
      <c r="K1094" s="138"/>
      <c r="L1094" s="138"/>
      <c r="M1094" s="134" t="s">
        <v>159</v>
      </c>
      <c r="N1094" s="120"/>
    </row>
    <row r="1095" spans="1:14" s="1" customFormat="1" x14ac:dyDescent="0.25">
      <c r="A1095" s="14"/>
      <c r="B1095" s="121">
        <v>2021</v>
      </c>
      <c r="C1095" s="135">
        <v>23.02</v>
      </c>
      <c r="D1095" s="135">
        <v>65.44</v>
      </c>
      <c r="E1095" s="139"/>
      <c r="F1095" s="139"/>
      <c r="G1095" s="135">
        <v>16.87</v>
      </c>
      <c r="H1095" s="123" t="s">
        <v>300</v>
      </c>
      <c r="I1095" s="135">
        <v>6.34</v>
      </c>
      <c r="J1095" s="135">
        <v>88.57</v>
      </c>
      <c r="K1095" s="139"/>
      <c r="L1095" s="139"/>
      <c r="M1095" s="135">
        <v>6.61</v>
      </c>
      <c r="N1095" s="123" t="s">
        <v>300</v>
      </c>
    </row>
    <row r="1096" spans="1:14" s="1" customFormat="1" x14ac:dyDescent="0.25">
      <c r="A1096" s="14"/>
      <c r="B1096" s="115" t="s">
        <v>115</v>
      </c>
      <c r="C1096" s="115"/>
      <c r="D1096" s="115"/>
      <c r="E1096" s="115"/>
      <c r="F1096" s="115"/>
      <c r="G1096" s="115"/>
      <c r="H1096" s="115"/>
      <c r="I1096" s="115"/>
      <c r="J1096" s="115"/>
      <c r="K1096" s="115"/>
      <c r="L1096" s="115"/>
      <c r="M1096" s="115"/>
      <c r="N1096" s="115"/>
    </row>
    <row r="1097" spans="1:14" s="1" customFormat="1" x14ac:dyDescent="0.25">
      <c r="A1097" s="14"/>
      <c r="B1097" s="118">
        <v>2022</v>
      </c>
      <c r="C1097" s="133">
        <v>28.03</v>
      </c>
      <c r="D1097" s="138"/>
      <c r="E1097" s="138"/>
      <c r="F1097" s="138"/>
      <c r="G1097" s="133">
        <v>18.98</v>
      </c>
      <c r="H1097" s="120" t="s">
        <v>301</v>
      </c>
      <c r="I1097" s="133">
        <v>14.19</v>
      </c>
      <c r="J1097" s="138"/>
      <c r="K1097" s="138"/>
      <c r="L1097" s="138"/>
      <c r="M1097" s="134" t="s">
        <v>159</v>
      </c>
      <c r="N1097" s="120"/>
    </row>
    <row r="1098" spans="1:14" s="1" customFormat="1" x14ac:dyDescent="0.25">
      <c r="A1098" s="14"/>
      <c r="B1098" s="121">
        <v>2021</v>
      </c>
      <c r="C1098" s="135">
        <v>26.08</v>
      </c>
      <c r="D1098" s="135">
        <v>64.16</v>
      </c>
      <c r="E1098" s="139"/>
      <c r="F1098" s="139"/>
      <c r="G1098" s="135">
        <v>19.64</v>
      </c>
      <c r="H1098" s="123" t="s">
        <v>300</v>
      </c>
      <c r="I1098" s="135">
        <v>12.38</v>
      </c>
      <c r="J1098" s="135">
        <v>90.38</v>
      </c>
      <c r="K1098" s="139"/>
      <c r="L1098" s="139"/>
      <c r="M1098" s="135">
        <v>9.0500000000000007</v>
      </c>
      <c r="N1098" s="123" t="s">
        <v>300</v>
      </c>
    </row>
    <row r="1099" spans="1:14" s="1" customFormat="1" x14ac:dyDescent="0.25">
      <c r="A1099" s="14"/>
      <c r="B1099" s="115" t="s">
        <v>116</v>
      </c>
      <c r="C1099" s="115"/>
      <c r="D1099" s="115"/>
      <c r="E1099" s="115"/>
      <c r="F1099" s="115"/>
      <c r="G1099" s="115"/>
      <c r="H1099" s="115"/>
      <c r="I1099" s="115"/>
      <c r="J1099" s="115"/>
      <c r="K1099" s="115"/>
      <c r="L1099" s="115"/>
      <c r="M1099" s="115"/>
      <c r="N1099" s="115"/>
    </row>
    <row r="1100" spans="1:14" s="1" customFormat="1" x14ac:dyDescent="0.25">
      <c r="A1100" s="14"/>
      <c r="B1100" s="118">
        <v>2022</v>
      </c>
      <c r="C1100" s="133">
        <v>28.21</v>
      </c>
      <c r="D1100" s="138"/>
      <c r="E1100" s="138"/>
      <c r="F1100" s="138"/>
      <c r="G1100" s="133">
        <v>17.600000000000001</v>
      </c>
      <c r="H1100" s="120" t="s">
        <v>301</v>
      </c>
      <c r="I1100" s="133">
        <v>11.08</v>
      </c>
      <c r="J1100" s="138"/>
      <c r="K1100" s="138"/>
      <c r="L1100" s="138"/>
      <c r="M1100" s="134" t="s">
        <v>159</v>
      </c>
      <c r="N1100" s="120"/>
    </row>
    <row r="1101" spans="1:14" s="1" customFormat="1" x14ac:dyDescent="0.25">
      <c r="A1101" s="14"/>
      <c r="B1101" s="121">
        <v>2021</v>
      </c>
      <c r="C1101" s="135">
        <v>23.02</v>
      </c>
      <c r="D1101" s="135">
        <v>65.44</v>
      </c>
      <c r="E1101" s="139"/>
      <c r="F1101" s="139"/>
      <c r="G1101" s="135">
        <v>16.87</v>
      </c>
      <c r="H1101" s="123" t="s">
        <v>300</v>
      </c>
      <c r="I1101" s="135">
        <v>6.34</v>
      </c>
      <c r="J1101" s="135">
        <v>88.57</v>
      </c>
      <c r="K1101" s="139"/>
      <c r="L1101" s="139"/>
      <c r="M1101" s="135">
        <v>6.61</v>
      </c>
      <c r="N1101" s="123" t="s">
        <v>300</v>
      </c>
    </row>
    <row r="1102" spans="1:14" s="1" customFormat="1" x14ac:dyDescent="0.25">
      <c r="A1102" s="14"/>
      <c r="B1102" s="115" t="s">
        <v>402</v>
      </c>
      <c r="C1102" s="115"/>
      <c r="D1102" s="115"/>
      <c r="E1102" s="115"/>
      <c r="F1102" s="115"/>
      <c r="G1102" s="115"/>
      <c r="H1102" s="115"/>
      <c r="I1102" s="115"/>
      <c r="J1102" s="115"/>
      <c r="K1102" s="115"/>
      <c r="L1102" s="115"/>
      <c r="M1102" s="115"/>
      <c r="N1102" s="115"/>
    </row>
    <row r="1103" spans="1:14" s="1" customFormat="1" x14ac:dyDescent="0.25">
      <c r="A1103" s="14"/>
      <c r="B1103" s="118">
        <v>2022</v>
      </c>
      <c r="C1103" s="133">
        <v>27.14</v>
      </c>
      <c r="D1103" s="138"/>
      <c r="E1103" s="138"/>
      <c r="F1103" s="138"/>
      <c r="G1103" s="133">
        <v>19.18</v>
      </c>
      <c r="H1103" s="120" t="s">
        <v>301</v>
      </c>
      <c r="I1103" s="133">
        <v>8.08</v>
      </c>
      <c r="J1103" s="138"/>
      <c r="K1103" s="138"/>
      <c r="L1103" s="138"/>
      <c r="M1103" s="134" t="s">
        <v>159</v>
      </c>
      <c r="N1103" s="120"/>
    </row>
    <row r="1104" spans="1:14" s="1" customFormat="1" x14ac:dyDescent="0.25">
      <c r="A1104" s="14"/>
      <c r="B1104" s="121">
        <v>2021</v>
      </c>
      <c r="C1104" s="135">
        <v>22.57</v>
      </c>
      <c r="D1104" s="135">
        <v>63.73</v>
      </c>
      <c r="E1104" s="139"/>
      <c r="F1104" s="139"/>
      <c r="G1104" s="135">
        <v>19.350000000000001</v>
      </c>
      <c r="H1104" s="123" t="s">
        <v>300</v>
      </c>
      <c r="I1104" s="135">
        <v>8.17</v>
      </c>
      <c r="J1104" s="135">
        <v>90.48</v>
      </c>
      <c r="K1104" s="139"/>
      <c r="L1104" s="139"/>
      <c r="M1104" s="135">
        <v>9.34</v>
      </c>
      <c r="N1104" s="123" t="s">
        <v>300</v>
      </c>
    </row>
    <row r="1105" spans="1:14" s="1" customFormat="1" x14ac:dyDescent="0.25">
      <c r="A1105" s="14"/>
      <c r="B1105" s="115" t="s">
        <v>420</v>
      </c>
      <c r="C1105" s="115"/>
      <c r="D1105" s="115"/>
      <c r="E1105" s="115"/>
      <c r="F1105" s="115"/>
      <c r="G1105" s="115"/>
      <c r="H1105" s="115"/>
      <c r="I1105" s="115"/>
      <c r="J1105" s="115"/>
      <c r="K1105" s="115"/>
      <c r="L1105" s="115"/>
      <c r="M1105" s="115"/>
      <c r="N1105" s="115"/>
    </row>
    <row r="1106" spans="1:14" s="1" customFormat="1" x14ac:dyDescent="0.25">
      <c r="A1106" s="14"/>
      <c r="B1106" s="118">
        <v>2022</v>
      </c>
      <c r="C1106" s="133">
        <v>27.6</v>
      </c>
      <c r="D1106" s="138"/>
      <c r="E1106" s="138"/>
      <c r="F1106" s="138"/>
      <c r="G1106" s="133">
        <v>17.09</v>
      </c>
      <c r="H1106" s="120" t="s">
        <v>301</v>
      </c>
      <c r="I1106" s="133">
        <v>15.1</v>
      </c>
      <c r="J1106" s="138"/>
      <c r="K1106" s="138"/>
      <c r="L1106" s="138"/>
      <c r="M1106" s="134" t="s">
        <v>159</v>
      </c>
      <c r="N1106" s="120"/>
    </row>
    <row r="1107" spans="1:14" s="1" customFormat="1" x14ac:dyDescent="0.25">
      <c r="A1107" s="14"/>
      <c r="B1107" s="121">
        <v>2021</v>
      </c>
      <c r="C1107" s="135">
        <v>26.48</v>
      </c>
      <c r="D1107" s="135">
        <v>61.67</v>
      </c>
      <c r="E1107" s="139"/>
      <c r="F1107" s="139"/>
      <c r="G1107" s="135">
        <v>20.28</v>
      </c>
      <c r="H1107" s="123" t="s">
        <v>300</v>
      </c>
      <c r="I1107" s="135">
        <v>13.04</v>
      </c>
      <c r="J1107" s="135">
        <v>82.22</v>
      </c>
      <c r="K1107" s="139"/>
      <c r="L1107" s="139"/>
      <c r="M1107" s="135">
        <v>8.6999999999999993</v>
      </c>
      <c r="N1107" s="123" t="s">
        <v>300</v>
      </c>
    </row>
    <row r="1108" spans="1:14" s="1" customFormat="1" x14ac:dyDescent="0.25">
      <c r="A1108" s="14"/>
      <c r="B1108" s="157" t="s">
        <v>117</v>
      </c>
      <c r="C1108" s="114"/>
      <c r="D1108" s="114"/>
      <c r="E1108" s="114"/>
      <c r="F1108" s="114"/>
      <c r="G1108" s="114"/>
      <c r="H1108" s="114"/>
      <c r="I1108" s="114"/>
      <c r="J1108" s="114"/>
      <c r="K1108" s="114"/>
      <c r="L1108" s="114"/>
      <c r="M1108" s="114"/>
      <c r="N1108" s="114"/>
    </row>
    <row r="1109" spans="1:14" s="1" customFormat="1" x14ac:dyDescent="0.25">
      <c r="A1109" s="14"/>
      <c r="B1109" s="115" t="s">
        <v>213</v>
      </c>
      <c r="C1109" s="115"/>
      <c r="D1109" s="115"/>
      <c r="E1109" s="115"/>
      <c r="F1109" s="115"/>
      <c r="G1109" s="115"/>
      <c r="H1109" s="115"/>
      <c r="I1109" s="115"/>
      <c r="J1109" s="115"/>
      <c r="K1109" s="115"/>
      <c r="L1109" s="115"/>
      <c r="M1109" s="115"/>
      <c r="N1109" s="115"/>
    </row>
    <row r="1110" spans="1:14" s="1" customFormat="1" x14ac:dyDescent="0.25">
      <c r="A1110" s="14"/>
      <c r="B1110" s="118">
        <v>2022</v>
      </c>
      <c r="C1110" s="133">
        <v>18.37</v>
      </c>
      <c r="D1110" s="138"/>
      <c r="E1110" s="138"/>
      <c r="F1110" s="138"/>
      <c r="G1110" s="133">
        <v>12.24</v>
      </c>
      <c r="H1110" s="120" t="s">
        <v>301</v>
      </c>
      <c r="I1110" s="133">
        <v>8.1</v>
      </c>
      <c r="J1110" s="138"/>
      <c r="K1110" s="138"/>
      <c r="L1110" s="138"/>
      <c r="M1110" s="134" t="s">
        <v>159</v>
      </c>
      <c r="N1110" s="120"/>
    </row>
    <row r="1111" spans="1:14" s="1" customFormat="1" x14ac:dyDescent="0.25">
      <c r="A1111" s="14"/>
      <c r="B1111" s="121">
        <v>2021</v>
      </c>
      <c r="C1111" s="135">
        <v>16.37</v>
      </c>
      <c r="D1111" s="135">
        <v>76.81</v>
      </c>
      <c r="E1111" s="139"/>
      <c r="F1111" s="139"/>
      <c r="G1111" s="135">
        <v>12.28</v>
      </c>
      <c r="H1111" s="123" t="s">
        <v>300</v>
      </c>
      <c r="I1111" s="135">
        <v>7.57</v>
      </c>
      <c r="J1111" s="135">
        <v>92.61</v>
      </c>
      <c r="K1111" s="139"/>
      <c r="L1111" s="139"/>
      <c r="M1111" s="135">
        <v>7.18</v>
      </c>
      <c r="N1111" s="123" t="s">
        <v>300</v>
      </c>
    </row>
    <row r="1112" spans="1:14" s="1" customFormat="1" ht="15.75" x14ac:dyDescent="0.25">
      <c r="A1112" s="17"/>
      <c r="B1112" s="121">
        <v>2020</v>
      </c>
      <c r="C1112" s="135">
        <v>14.22</v>
      </c>
      <c r="D1112" s="135">
        <v>73.69</v>
      </c>
      <c r="E1112" s="135">
        <v>55.14</v>
      </c>
      <c r="F1112" s="139"/>
      <c r="G1112" s="135">
        <v>14.73</v>
      </c>
      <c r="H1112" s="123"/>
      <c r="I1112" s="135">
        <v>7.83</v>
      </c>
      <c r="J1112" s="135">
        <v>79.86</v>
      </c>
      <c r="K1112" s="135">
        <v>69.459999999999994</v>
      </c>
      <c r="L1112" s="139"/>
      <c r="M1112" s="135">
        <v>11.31</v>
      </c>
      <c r="N1112" s="136"/>
    </row>
    <row r="1113" spans="1:14" s="1" customFormat="1" x14ac:dyDescent="0.25">
      <c r="A1113" s="14"/>
      <c r="B1113" s="121">
        <v>2019</v>
      </c>
      <c r="C1113" s="135">
        <v>16.559999999999999</v>
      </c>
      <c r="D1113" s="135">
        <v>72.47</v>
      </c>
      <c r="E1113" s="135">
        <v>52.57</v>
      </c>
      <c r="F1113" s="139"/>
      <c r="G1113" s="135">
        <v>15.16</v>
      </c>
      <c r="H1113" s="123"/>
      <c r="I1113" s="135">
        <v>11.19</v>
      </c>
      <c r="J1113" s="135">
        <v>88.85</v>
      </c>
      <c r="K1113" s="135">
        <v>71.41</v>
      </c>
      <c r="L1113" s="139"/>
      <c r="M1113" s="135">
        <v>8.19</v>
      </c>
      <c r="N1113" s="136"/>
    </row>
    <row r="1114" spans="1:14" s="1" customFormat="1" x14ac:dyDescent="0.25">
      <c r="A1114" s="14"/>
      <c r="B1114" s="121">
        <v>2018</v>
      </c>
      <c r="C1114" s="135">
        <v>17.91</v>
      </c>
      <c r="D1114" s="135">
        <v>71.739999999999995</v>
      </c>
      <c r="E1114" s="135">
        <v>51.52</v>
      </c>
      <c r="F1114" s="139"/>
      <c r="G1114" s="135">
        <v>16.25</v>
      </c>
      <c r="H1114" s="123"/>
      <c r="I1114" s="135">
        <v>9.98</v>
      </c>
      <c r="J1114" s="135">
        <v>85.96</v>
      </c>
      <c r="K1114" s="135">
        <v>74.72</v>
      </c>
      <c r="L1114" s="139"/>
      <c r="M1114" s="135">
        <v>8.65</v>
      </c>
      <c r="N1114" s="123"/>
    </row>
    <row r="1115" spans="1:14" s="1" customFormat="1" x14ac:dyDescent="0.25">
      <c r="A1115" s="14"/>
      <c r="B1115" s="121">
        <v>2017</v>
      </c>
      <c r="C1115" s="135">
        <v>17.600000000000001</v>
      </c>
      <c r="D1115" s="135">
        <v>69.95</v>
      </c>
      <c r="E1115" s="135">
        <v>50.46</v>
      </c>
      <c r="F1115" s="135">
        <v>27.72</v>
      </c>
      <c r="G1115" s="135">
        <v>14.99</v>
      </c>
      <c r="H1115" s="123"/>
      <c r="I1115" s="135">
        <v>10.16</v>
      </c>
      <c r="J1115" s="135">
        <v>87.96</v>
      </c>
      <c r="K1115" s="135">
        <v>73.52</v>
      </c>
      <c r="L1115" s="135">
        <v>43.33</v>
      </c>
      <c r="M1115" s="137">
        <v>8.73</v>
      </c>
      <c r="N1115" s="136"/>
    </row>
    <row r="1116" spans="1:14" s="1" customFormat="1" x14ac:dyDescent="0.25">
      <c r="A1116" s="14"/>
      <c r="B1116" s="121">
        <v>2016</v>
      </c>
      <c r="C1116" s="135">
        <v>16.579999999999998</v>
      </c>
      <c r="D1116" s="135">
        <v>71.81</v>
      </c>
      <c r="E1116" s="135">
        <v>50.51</v>
      </c>
      <c r="F1116" s="135">
        <v>27.48</v>
      </c>
      <c r="G1116" s="135">
        <v>15.02</v>
      </c>
      <c r="H1116" s="123"/>
      <c r="I1116" s="135">
        <v>10.71</v>
      </c>
      <c r="J1116" s="135">
        <v>88.3</v>
      </c>
      <c r="K1116" s="135">
        <v>73.94</v>
      </c>
      <c r="L1116" s="135">
        <v>47.7</v>
      </c>
      <c r="M1116" s="137">
        <v>9.3000000000000007</v>
      </c>
      <c r="N1116" s="136"/>
    </row>
    <row r="1117" spans="1:14" s="1" customFormat="1" x14ac:dyDescent="0.25">
      <c r="A1117" s="14"/>
      <c r="B1117" s="121">
        <v>2015</v>
      </c>
      <c r="C1117" s="135">
        <v>17.41</v>
      </c>
      <c r="D1117" s="135">
        <v>70.28</v>
      </c>
      <c r="E1117" s="135">
        <v>52.09</v>
      </c>
      <c r="F1117" s="135">
        <v>28.29</v>
      </c>
      <c r="G1117" s="135">
        <v>16.68</v>
      </c>
      <c r="H1117" s="123"/>
      <c r="I1117" s="135">
        <v>12.95</v>
      </c>
      <c r="J1117" s="135">
        <v>87.67</v>
      </c>
      <c r="K1117" s="135">
        <v>72.25</v>
      </c>
      <c r="L1117" s="135">
        <v>45.08</v>
      </c>
      <c r="M1117" s="137">
        <v>9.91</v>
      </c>
      <c r="N1117" s="123"/>
    </row>
    <row r="1118" spans="1:14" s="1" customFormat="1" x14ac:dyDescent="0.25">
      <c r="A1118" s="14"/>
      <c r="B1118" s="121">
        <v>2014</v>
      </c>
      <c r="C1118" s="135">
        <v>17.25</v>
      </c>
      <c r="D1118" s="137">
        <v>67.39</v>
      </c>
      <c r="E1118" s="135">
        <v>47.53</v>
      </c>
      <c r="F1118" s="135">
        <v>25.2</v>
      </c>
      <c r="G1118" s="135">
        <v>18.57</v>
      </c>
      <c r="H1118" s="123"/>
      <c r="I1118" s="135">
        <v>13.13</v>
      </c>
      <c r="J1118" s="135">
        <v>88.01</v>
      </c>
      <c r="K1118" s="135">
        <v>72.260000000000005</v>
      </c>
      <c r="L1118" s="135">
        <v>45.13</v>
      </c>
      <c r="M1118" s="137">
        <v>10.08</v>
      </c>
      <c r="N1118" s="123"/>
    </row>
    <row r="1119" spans="1:14" s="1" customFormat="1" x14ac:dyDescent="0.25">
      <c r="A1119" s="14"/>
      <c r="B1119" s="121">
        <v>2013</v>
      </c>
      <c r="C1119" s="135">
        <v>16.760000000000002</v>
      </c>
      <c r="D1119" s="137">
        <v>68.92</v>
      </c>
      <c r="E1119" s="135">
        <v>47.7</v>
      </c>
      <c r="F1119" s="135">
        <v>24.14</v>
      </c>
      <c r="G1119" s="137">
        <v>18.84</v>
      </c>
      <c r="H1119" s="123"/>
      <c r="I1119" s="135">
        <v>12.91</v>
      </c>
      <c r="J1119" s="137">
        <v>91.16</v>
      </c>
      <c r="K1119" s="135">
        <v>76.099999999999994</v>
      </c>
      <c r="L1119" s="135">
        <v>46.81</v>
      </c>
      <c r="M1119" s="137">
        <v>8.4499999999999993</v>
      </c>
      <c r="N1119" s="123"/>
    </row>
    <row r="1120" spans="1:14" s="1" customFormat="1" x14ac:dyDescent="0.25">
      <c r="A1120" s="14"/>
      <c r="B1120" s="121">
        <v>2012</v>
      </c>
      <c r="C1120" s="135">
        <v>14.17</v>
      </c>
      <c r="D1120" s="137">
        <v>67.88</v>
      </c>
      <c r="E1120" s="135">
        <v>46.34</v>
      </c>
      <c r="F1120" s="135">
        <v>23.1</v>
      </c>
      <c r="G1120" s="137">
        <v>19.46</v>
      </c>
      <c r="H1120" s="123"/>
      <c r="I1120" s="135">
        <v>9.57</v>
      </c>
      <c r="J1120" s="137">
        <v>88.14</v>
      </c>
      <c r="K1120" s="135">
        <v>71.81</v>
      </c>
      <c r="L1120" s="135">
        <v>46.76</v>
      </c>
      <c r="M1120" s="137">
        <v>11.71</v>
      </c>
      <c r="N1120" s="123"/>
    </row>
    <row r="1121" spans="1:14" s="1" customFormat="1" x14ac:dyDescent="0.25">
      <c r="A1121" s="14"/>
      <c r="B1121" s="121">
        <v>2011</v>
      </c>
      <c r="C1121" s="135">
        <v>15.4</v>
      </c>
      <c r="D1121" s="137">
        <v>66.489999999999995</v>
      </c>
      <c r="E1121" s="135">
        <v>43.18</v>
      </c>
      <c r="F1121" s="135">
        <v>20.03</v>
      </c>
      <c r="G1121" s="137">
        <v>20.63</v>
      </c>
      <c r="H1121" s="123"/>
      <c r="I1121" s="135">
        <v>9.92</v>
      </c>
      <c r="J1121" s="137">
        <v>88.32</v>
      </c>
      <c r="K1121" s="135">
        <v>71.13</v>
      </c>
      <c r="L1121" s="135">
        <v>42.25</v>
      </c>
      <c r="M1121" s="137">
        <v>10.81</v>
      </c>
      <c r="N1121" s="123"/>
    </row>
    <row r="1122" spans="1:14" s="1" customFormat="1" x14ac:dyDescent="0.25">
      <c r="A1122" s="14"/>
      <c r="B1122" s="121">
        <v>2010</v>
      </c>
      <c r="C1122" s="135">
        <v>17.3</v>
      </c>
      <c r="D1122" s="137">
        <v>69.94</v>
      </c>
      <c r="E1122" s="135">
        <v>44.28</v>
      </c>
      <c r="F1122" s="135">
        <v>19.04</v>
      </c>
      <c r="G1122" s="137">
        <v>20.09</v>
      </c>
      <c r="H1122" s="123"/>
      <c r="I1122" s="135">
        <v>10.41</v>
      </c>
      <c r="J1122" s="137">
        <v>87.23</v>
      </c>
      <c r="K1122" s="135">
        <v>71.260000000000005</v>
      </c>
      <c r="L1122" s="135">
        <v>39.92</v>
      </c>
      <c r="M1122" s="137">
        <v>10.83</v>
      </c>
      <c r="N1122" s="123"/>
    </row>
    <row r="1123" spans="1:14" s="1" customFormat="1" x14ac:dyDescent="0.25">
      <c r="A1123" s="14"/>
      <c r="B1123" s="121">
        <v>2009</v>
      </c>
      <c r="C1123" s="135">
        <v>19.52</v>
      </c>
      <c r="D1123" s="137">
        <v>72.75</v>
      </c>
      <c r="E1123" s="135">
        <v>48.54</v>
      </c>
      <c r="F1123" s="137">
        <v>19.79</v>
      </c>
      <c r="G1123" s="137">
        <v>18.68</v>
      </c>
      <c r="H1123" s="123"/>
      <c r="I1123" s="135">
        <v>10.14</v>
      </c>
      <c r="J1123" s="137">
        <v>85.36</v>
      </c>
      <c r="K1123" s="135">
        <v>67.36</v>
      </c>
      <c r="L1123" s="137">
        <v>38.700000000000003</v>
      </c>
      <c r="M1123" s="137">
        <v>9.52</v>
      </c>
      <c r="N1123" s="123"/>
    </row>
    <row r="1124" spans="1:14" s="1" customFormat="1" x14ac:dyDescent="0.25">
      <c r="A1124" s="14"/>
      <c r="B1124" s="121">
        <v>2008</v>
      </c>
      <c r="C1124" s="135">
        <v>18.8</v>
      </c>
      <c r="D1124" s="137">
        <v>77.260000000000005</v>
      </c>
      <c r="E1124" s="135">
        <v>53.29</v>
      </c>
      <c r="F1124" s="137">
        <v>22.88</v>
      </c>
      <c r="G1124" s="137">
        <v>17.149999999999999</v>
      </c>
      <c r="H1124" s="123"/>
      <c r="I1124" s="135">
        <v>12.23</v>
      </c>
      <c r="J1124" s="137">
        <v>86.15</v>
      </c>
      <c r="K1124" s="135">
        <v>74.42</v>
      </c>
      <c r="L1124" s="137">
        <v>43.34</v>
      </c>
      <c r="M1124" s="137">
        <v>7.93</v>
      </c>
      <c r="N1124" s="123"/>
    </row>
    <row r="1125" spans="1:14" s="1" customFormat="1" x14ac:dyDescent="0.25">
      <c r="A1125" s="14"/>
      <c r="B1125" s="157" t="s">
        <v>3</v>
      </c>
      <c r="C1125" s="114"/>
      <c r="D1125" s="114"/>
      <c r="E1125" s="114"/>
      <c r="F1125" s="114"/>
      <c r="G1125" s="114"/>
      <c r="H1125" s="114"/>
      <c r="I1125" s="114"/>
      <c r="J1125" s="114"/>
      <c r="K1125" s="114"/>
      <c r="L1125" s="114"/>
      <c r="M1125" s="114"/>
      <c r="N1125" s="114"/>
    </row>
    <row r="1126" spans="1:14" s="1" customFormat="1" x14ac:dyDescent="0.25">
      <c r="A1126" s="14"/>
      <c r="B1126" s="115" t="s">
        <v>118</v>
      </c>
      <c r="C1126" s="115"/>
      <c r="D1126" s="115"/>
      <c r="E1126" s="115"/>
      <c r="F1126" s="115"/>
      <c r="G1126" s="115"/>
      <c r="H1126" s="115"/>
      <c r="I1126" s="115"/>
      <c r="J1126" s="115"/>
      <c r="K1126" s="115"/>
      <c r="L1126" s="115"/>
      <c r="M1126" s="115"/>
      <c r="N1126" s="115"/>
    </row>
    <row r="1127" spans="1:14" s="1" customFormat="1" x14ac:dyDescent="0.25">
      <c r="A1127" s="14"/>
      <c r="B1127" s="118">
        <v>2022</v>
      </c>
      <c r="C1127" s="133">
        <v>19.579999999999998</v>
      </c>
      <c r="D1127" s="138"/>
      <c r="E1127" s="138"/>
      <c r="F1127" s="138"/>
      <c r="G1127" s="133">
        <v>13.02</v>
      </c>
      <c r="H1127" s="120" t="s">
        <v>301</v>
      </c>
      <c r="I1127" s="133">
        <v>11.54</v>
      </c>
      <c r="J1127" s="138"/>
      <c r="K1127" s="138"/>
      <c r="L1127" s="138"/>
      <c r="M1127" s="134" t="s">
        <v>159</v>
      </c>
      <c r="N1127" s="120"/>
    </row>
    <row r="1128" spans="1:14" s="1" customFormat="1" x14ac:dyDescent="0.25">
      <c r="A1128" s="14"/>
      <c r="B1128" s="121">
        <v>2021</v>
      </c>
      <c r="C1128" s="135">
        <v>17.38</v>
      </c>
      <c r="D1128" s="135">
        <v>76.08</v>
      </c>
      <c r="E1128" s="139"/>
      <c r="F1128" s="139"/>
      <c r="G1128" s="135">
        <v>12.98</v>
      </c>
      <c r="H1128" s="123" t="s">
        <v>300</v>
      </c>
      <c r="I1128" s="135">
        <v>9.32</v>
      </c>
      <c r="J1128" s="135">
        <v>79.55</v>
      </c>
      <c r="K1128" s="139"/>
      <c r="L1128" s="139"/>
      <c r="M1128" s="135">
        <v>17.8</v>
      </c>
      <c r="N1128" s="123" t="s">
        <v>300</v>
      </c>
    </row>
    <row r="1129" spans="1:14" s="1" customFormat="1" ht="15.75" x14ac:dyDescent="0.25">
      <c r="A1129" s="17"/>
      <c r="B1129" s="121">
        <v>2020</v>
      </c>
      <c r="C1129" s="135">
        <v>15.05</v>
      </c>
      <c r="D1129" s="135">
        <v>72.7</v>
      </c>
      <c r="E1129" s="135">
        <v>53.56</v>
      </c>
      <c r="F1129" s="139"/>
      <c r="G1129" s="135">
        <v>15.79</v>
      </c>
      <c r="H1129" s="123"/>
      <c r="I1129" s="135">
        <v>11.3</v>
      </c>
      <c r="J1129" s="135">
        <v>40.700000000000003</v>
      </c>
      <c r="K1129" s="135">
        <v>32.56</v>
      </c>
      <c r="L1129" s="139"/>
      <c r="M1129" s="135">
        <v>40.6</v>
      </c>
      <c r="N1129" s="136"/>
    </row>
    <row r="1130" spans="1:14" s="1" customFormat="1" x14ac:dyDescent="0.25">
      <c r="A1130" s="14"/>
      <c r="B1130" s="121">
        <v>2019</v>
      </c>
      <c r="C1130" s="135">
        <v>17.28</v>
      </c>
      <c r="D1130" s="135">
        <v>71.25</v>
      </c>
      <c r="E1130" s="135">
        <v>50.61</v>
      </c>
      <c r="F1130" s="139"/>
      <c r="G1130" s="135">
        <v>16.12</v>
      </c>
      <c r="H1130" s="123"/>
      <c r="I1130" s="135">
        <v>15.4</v>
      </c>
      <c r="J1130" s="135">
        <v>81.75</v>
      </c>
      <c r="K1130" s="135">
        <v>43.65</v>
      </c>
      <c r="L1130" s="139"/>
      <c r="M1130" s="135">
        <v>15.53</v>
      </c>
      <c r="N1130" s="136"/>
    </row>
    <row r="1131" spans="1:14" s="1" customFormat="1" x14ac:dyDescent="0.25">
      <c r="A1131" s="14"/>
      <c r="B1131" s="121">
        <v>2018</v>
      </c>
      <c r="C1131" s="135">
        <v>18.829999999999998</v>
      </c>
      <c r="D1131" s="135">
        <v>70.650000000000006</v>
      </c>
      <c r="E1131" s="135">
        <v>49.92</v>
      </c>
      <c r="F1131" s="139"/>
      <c r="G1131" s="135">
        <v>17.23</v>
      </c>
      <c r="H1131" s="123"/>
      <c r="I1131" s="135">
        <v>16.22</v>
      </c>
      <c r="J1131" s="135">
        <v>73.680000000000007</v>
      </c>
      <c r="K1131" s="135">
        <v>57.89</v>
      </c>
      <c r="L1131" s="139"/>
      <c r="M1131" s="135">
        <v>16.100000000000001</v>
      </c>
      <c r="N1131" s="123"/>
    </row>
    <row r="1132" spans="1:14" s="1" customFormat="1" x14ac:dyDescent="0.25">
      <c r="A1132" s="14"/>
      <c r="B1132" s="121">
        <v>2017</v>
      </c>
      <c r="C1132" s="135">
        <v>18.59</v>
      </c>
      <c r="D1132" s="135">
        <v>68.98</v>
      </c>
      <c r="E1132" s="135">
        <v>49.06</v>
      </c>
      <c r="F1132" s="135">
        <v>26.33</v>
      </c>
      <c r="G1132" s="135">
        <v>15.87</v>
      </c>
      <c r="H1132" s="123"/>
      <c r="I1132" s="135">
        <v>18.010000000000002</v>
      </c>
      <c r="J1132" s="135">
        <v>78.23</v>
      </c>
      <c r="K1132" s="135">
        <v>64.63</v>
      </c>
      <c r="L1132" s="135">
        <v>25.17</v>
      </c>
      <c r="M1132" s="137">
        <v>14.95</v>
      </c>
      <c r="N1132" s="136"/>
    </row>
    <row r="1133" spans="1:14" s="1" customFormat="1" x14ac:dyDescent="0.25">
      <c r="A1133" s="14"/>
      <c r="B1133" s="121">
        <v>2016</v>
      </c>
      <c r="C1133" s="135">
        <v>17.45</v>
      </c>
      <c r="D1133" s="135">
        <v>70.819999999999993</v>
      </c>
      <c r="E1133" s="135">
        <v>48.91</v>
      </c>
      <c r="F1133" s="135">
        <v>25.82</v>
      </c>
      <c r="G1133" s="135">
        <v>15.8</v>
      </c>
      <c r="H1133" s="123"/>
      <c r="I1133" s="135">
        <v>21.11</v>
      </c>
      <c r="J1133" s="135">
        <v>79.760000000000005</v>
      </c>
      <c r="K1133" s="135">
        <v>60.71</v>
      </c>
      <c r="L1133" s="135">
        <v>23.21</v>
      </c>
      <c r="M1133" s="137">
        <v>15.83</v>
      </c>
      <c r="N1133" s="136"/>
    </row>
    <row r="1134" spans="1:14" s="1" customFormat="1" x14ac:dyDescent="0.25">
      <c r="A1134" s="14"/>
      <c r="B1134" s="121">
        <v>2015</v>
      </c>
      <c r="C1134" s="135">
        <v>18.100000000000001</v>
      </c>
      <c r="D1134" s="135">
        <v>68.8</v>
      </c>
      <c r="E1134" s="135">
        <v>50.3</v>
      </c>
      <c r="F1134" s="135">
        <v>26.44</v>
      </c>
      <c r="G1134" s="135">
        <v>17.64</v>
      </c>
      <c r="H1134" s="123"/>
      <c r="I1134" s="135">
        <v>21.65</v>
      </c>
      <c r="J1134" s="135">
        <v>79.75</v>
      </c>
      <c r="K1134" s="135">
        <v>65.03</v>
      </c>
      <c r="L1134" s="135">
        <v>34.97</v>
      </c>
      <c r="M1134" s="137">
        <v>17.399999999999999</v>
      </c>
      <c r="N1134" s="123"/>
    </row>
    <row r="1135" spans="1:14" s="1" customFormat="1" x14ac:dyDescent="0.25">
      <c r="A1135" s="14"/>
      <c r="B1135" s="121">
        <v>2014</v>
      </c>
      <c r="C1135" s="135">
        <v>17.93</v>
      </c>
      <c r="D1135" s="137">
        <v>65.81</v>
      </c>
      <c r="E1135" s="135">
        <v>45.54</v>
      </c>
      <c r="F1135" s="135">
        <v>23.41</v>
      </c>
      <c r="G1135" s="135">
        <v>19.7</v>
      </c>
      <c r="H1135" s="123"/>
      <c r="I1135" s="135">
        <v>23.73</v>
      </c>
      <c r="J1135" s="135">
        <v>76.88</v>
      </c>
      <c r="K1135" s="135">
        <v>60.69</v>
      </c>
      <c r="L1135" s="135">
        <v>35.840000000000003</v>
      </c>
      <c r="M1135" s="137">
        <v>18.93</v>
      </c>
      <c r="N1135" s="123"/>
    </row>
    <row r="1136" spans="1:14" s="1" customFormat="1" x14ac:dyDescent="0.25">
      <c r="A1136" s="14"/>
      <c r="B1136" s="121">
        <v>2013</v>
      </c>
      <c r="C1136" s="135">
        <v>17.440000000000001</v>
      </c>
      <c r="D1136" s="137">
        <v>67.540000000000006</v>
      </c>
      <c r="E1136" s="135">
        <v>45.77</v>
      </c>
      <c r="F1136" s="135">
        <v>22.28</v>
      </c>
      <c r="G1136" s="137">
        <v>19.97</v>
      </c>
      <c r="H1136" s="123"/>
      <c r="I1136" s="135">
        <v>28.17</v>
      </c>
      <c r="J1136" s="137">
        <v>81.87</v>
      </c>
      <c r="K1136" s="135">
        <v>62.64</v>
      </c>
      <c r="L1136" s="135">
        <v>31.87</v>
      </c>
      <c r="M1136" s="137">
        <v>13.16</v>
      </c>
      <c r="N1136" s="123"/>
    </row>
    <row r="1137" spans="1:14" s="1" customFormat="1" x14ac:dyDescent="0.25">
      <c r="A1137" s="14"/>
      <c r="B1137" s="121">
        <v>2012</v>
      </c>
      <c r="C1137" s="135">
        <v>14.62</v>
      </c>
      <c r="D1137" s="137">
        <v>66.430000000000007</v>
      </c>
      <c r="E1137" s="135">
        <v>44.36</v>
      </c>
      <c r="F1137" s="135">
        <v>21.27</v>
      </c>
      <c r="G1137" s="137">
        <v>20.38</v>
      </c>
      <c r="H1137" s="123"/>
      <c r="I1137" s="135">
        <v>10.39</v>
      </c>
      <c r="J1137" s="137">
        <v>79.03</v>
      </c>
      <c r="K1137" s="135">
        <v>62.9</v>
      </c>
      <c r="L1137" s="135">
        <v>25.81</v>
      </c>
      <c r="M1137" s="137">
        <v>22.45</v>
      </c>
      <c r="N1137" s="123"/>
    </row>
    <row r="1138" spans="1:14" s="1" customFormat="1" x14ac:dyDescent="0.25">
      <c r="A1138" s="14"/>
      <c r="B1138" s="121">
        <v>2011</v>
      </c>
      <c r="C1138" s="135">
        <v>15.85</v>
      </c>
      <c r="D1138" s="137">
        <v>65.08</v>
      </c>
      <c r="E1138" s="135">
        <v>41.42</v>
      </c>
      <c r="F1138" s="135">
        <v>18.47</v>
      </c>
      <c r="G1138" s="137">
        <v>21.61</v>
      </c>
      <c r="H1138" s="123"/>
      <c r="I1138" s="135">
        <v>11.39</v>
      </c>
      <c r="J1138" s="137">
        <v>76.709999999999994</v>
      </c>
      <c r="K1138" s="135">
        <v>52.05</v>
      </c>
      <c r="L1138" s="135">
        <v>27.4</v>
      </c>
      <c r="M1138" s="137">
        <v>17.16</v>
      </c>
      <c r="N1138" s="123"/>
    </row>
    <row r="1139" spans="1:14" s="1" customFormat="1" x14ac:dyDescent="0.25">
      <c r="A1139" s="14"/>
      <c r="B1139" s="121">
        <v>2010</v>
      </c>
      <c r="C1139" s="135">
        <v>17.95</v>
      </c>
      <c r="D1139" s="137">
        <v>69.03</v>
      </c>
      <c r="E1139" s="135">
        <v>42.87</v>
      </c>
      <c r="F1139" s="135">
        <v>17.809999999999999</v>
      </c>
      <c r="G1139" s="137">
        <v>20.97</v>
      </c>
      <c r="H1139" s="123"/>
      <c r="I1139" s="135">
        <v>19.079999999999998</v>
      </c>
      <c r="J1139" s="137">
        <v>77.44</v>
      </c>
      <c r="K1139" s="135">
        <v>60.9</v>
      </c>
      <c r="L1139" s="135">
        <v>27.07</v>
      </c>
      <c r="M1139" s="137">
        <v>17.93</v>
      </c>
      <c r="N1139" s="123"/>
    </row>
    <row r="1140" spans="1:14" s="1" customFormat="1" x14ac:dyDescent="0.25">
      <c r="A1140" s="14"/>
      <c r="B1140" s="121">
        <v>2009</v>
      </c>
      <c r="C1140" s="135">
        <v>20.329999999999998</v>
      </c>
      <c r="D1140" s="137">
        <v>72.150000000000006</v>
      </c>
      <c r="E1140" s="135">
        <v>47.53</v>
      </c>
      <c r="F1140" s="137">
        <v>18.809999999999999</v>
      </c>
      <c r="G1140" s="137">
        <v>19.46</v>
      </c>
      <c r="H1140" s="123"/>
      <c r="I1140" s="135">
        <v>19.23</v>
      </c>
      <c r="J1140" s="137">
        <v>71.2</v>
      </c>
      <c r="K1140" s="135">
        <v>50.4</v>
      </c>
      <c r="L1140" s="137">
        <v>23.2</v>
      </c>
      <c r="M1140" s="137">
        <v>18.309999999999999</v>
      </c>
      <c r="N1140" s="123"/>
    </row>
    <row r="1141" spans="1:14" s="1" customFormat="1" x14ac:dyDescent="0.25">
      <c r="A1141" s="14"/>
      <c r="B1141" s="121">
        <v>2008</v>
      </c>
      <c r="C1141" s="135">
        <v>19.38</v>
      </c>
      <c r="D1141" s="137">
        <v>76.599999999999994</v>
      </c>
      <c r="E1141" s="135">
        <v>52.1</v>
      </c>
      <c r="F1141" s="137">
        <v>21.7</v>
      </c>
      <c r="G1141" s="137">
        <v>17.96</v>
      </c>
      <c r="H1141" s="123"/>
      <c r="I1141" s="135">
        <v>15.5</v>
      </c>
      <c r="J1141" s="137">
        <v>72.53</v>
      </c>
      <c r="K1141" s="135">
        <v>61.54</v>
      </c>
      <c r="L1141" s="137">
        <v>25.27</v>
      </c>
      <c r="M1141" s="137">
        <v>12.1</v>
      </c>
      <c r="N1141" s="123"/>
    </row>
    <row r="1142" spans="1:14" s="1" customFormat="1" x14ac:dyDescent="0.25">
      <c r="A1142" s="14"/>
      <c r="B1142" s="115" t="s">
        <v>119</v>
      </c>
      <c r="C1142" s="115"/>
      <c r="D1142" s="115"/>
      <c r="E1142" s="115"/>
      <c r="F1142" s="115"/>
      <c r="G1142" s="115"/>
      <c r="H1142" s="115"/>
      <c r="I1142" s="115"/>
      <c r="J1142" s="115"/>
      <c r="K1142" s="115"/>
      <c r="L1142" s="115"/>
      <c r="M1142" s="115"/>
      <c r="N1142" s="115"/>
    </row>
    <row r="1143" spans="1:14" s="1" customFormat="1" x14ac:dyDescent="0.25">
      <c r="A1143" s="14"/>
      <c r="B1143" s="118">
        <v>2022</v>
      </c>
      <c r="C1143" s="133">
        <v>6.94</v>
      </c>
      <c r="D1143" s="138"/>
      <c r="E1143" s="138"/>
      <c r="F1143" s="138"/>
      <c r="G1143" s="133">
        <v>4.8</v>
      </c>
      <c r="H1143" s="120" t="s">
        <v>301</v>
      </c>
      <c r="I1143" s="133">
        <v>7.78</v>
      </c>
      <c r="J1143" s="138"/>
      <c r="K1143" s="138"/>
      <c r="L1143" s="138"/>
      <c r="M1143" s="134" t="s">
        <v>159</v>
      </c>
      <c r="N1143" s="120"/>
    </row>
    <row r="1144" spans="1:14" s="1" customFormat="1" x14ac:dyDescent="0.25">
      <c r="A1144" s="14"/>
      <c r="B1144" s="121">
        <v>2021</v>
      </c>
      <c r="C1144" s="135">
        <v>7.56</v>
      </c>
      <c r="D1144" s="135">
        <v>91.43</v>
      </c>
      <c r="E1144" s="139"/>
      <c r="F1144" s="139"/>
      <c r="G1144" s="135">
        <v>6.22</v>
      </c>
      <c r="H1144" s="123" t="s">
        <v>300</v>
      </c>
      <c r="I1144" s="135">
        <v>7.41</v>
      </c>
      <c r="J1144" s="135">
        <v>94.2</v>
      </c>
      <c r="K1144" s="139"/>
      <c r="L1144" s="139"/>
      <c r="M1144" s="135">
        <v>6.16</v>
      </c>
      <c r="N1144" s="123" t="s">
        <v>300</v>
      </c>
    </row>
    <row r="1145" spans="1:14" s="1" customFormat="1" ht="15.75" x14ac:dyDescent="0.25">
      <c r="A1145" s="17"/>
      <c r="B1145" s="121">
        <v>2020</v>
      </c>
      <c r="C1145" s="135">
        <v>7.03</v>
      </c>
      <c r="D1145" s="135">
        <v>92.07</v>
      </c>
      <c r="E1145" s="135">
        <v>84.62</v>
      </c>
      <c r="F1145" s="139"/>
      <c r="G1145" s="135">
        <v>5.51</v>
      </c>
      <c r="H1145" s="123"/>
      <c r="I1145" s="135">
        <v>7.29</v>
      </c>
      <c r="J1145" s="135">
        <v>89.33</v>
      </c>
      <c r="K1145" s="135">
        <v>78.37</v>
      </c>
      <c r="L1145" s="139"/>
      <c r="M1145" s="135">
        <v>6.74</v>
      </c>
      <c r="N1145" s="136"/>
    </row>
    <row r="1146" spans="1:14" s="1" customFormat="1" x14ac:dyDescent="0.25">
      <c r="A1146" s="14"/>
      <c r="B1146" s="121">
        <v>2019</v>
      </c>
      <c r="C1146" s="135">
        <v>9.9700000000000006</v>
      </c>
      <c r="D1146" s="135">
        <v>91.92</v>
      </c>
      <c r="E1146" s="135">
        <v>83.83</v>
      </c>
      <c r="F1146" s="139"/>
      <c r="G1146" s="135">
        <v>6.26</v>
      </c>
      <c r="H1146" s="123"/>
      <c r="I1146" s="135">
        <v>10.46</v>
      </c>
      <c r="J1146" s="135">
        <v>90.67</v>
      </c>
      <c r="K1146" s="135">
        <v>78.5</v>
      </c>
      <c r="L1146" s="139"/>
      <c r="M1146" s="135">
        <v>6.92</v>
      </c>
      <c r="N1146" s="136"/>
    </row>
    <row r="1147" spans="1:14" s="1" customFormat="1" x14ac:dyDescent="0.25">
      <c r="A1147" s="14"/>
      <c r="B1147" s="121">
        <v>2018</v>
      </c>
      <c r="C1147" s="135">
        <v>9.09</v>
      </c>
      <c r="D1147" s="135">
        <v>93.2</v>
      </c>
      <c r="E1147" s="135">
        <v>83</v>
      </c>
      <c r="F1147" s="139"/>
      <c r="G1147" s="135">
        <v>6.85</v>
      </c>
      <c r="H1147" s="123"/>
      <c r="I1147" s="135">
        <v>8.85</v>
      </c>
      <c r="J1147" s="135">
        <v>90.02</v>
      </c>
      <c r="K1147" s="135">
        <v>80.3</v>
      </c>
      <c r="L1147" s="139"/>
      <c r="M1147" s="135">
        <v>7.3</v>
      </c>
      <c r="N1147" s="123"/>
    </row>
    <row r="1148" spans="1:14" s="1" customFormat="1" x14ac:dyDescent="0.25">
      <c r="A1148" s="14"/>
      <c r="B1148" s="121">
        <v>2017</v>
      </c>
      <c r="C1148" s="135">
        <v>8.08</v>
      </c>
      <c r="D1148" s="135">
        <v>91.24</v>
      </c>
      <c r="E1148" s="135">
        <v>81.11</v>
      </c>
      <c r="F1148" s="135">
        <v>58.29</v>
      </c>
      <c r="G1148" s="135">
        <v>6.64</v>
      </c>
      <c r="H1148" s="123"/>
      <c r="I1148" s="135">
        <v>8.73</v>
      </c>
      <c r="J1148" s="135">
        <v>91.6</v>
      </c>
      <c r="K1148" s="135">
        <v>76.84</v>
      </c>
      <c r="L1148" s="135">
        <v>50.13</v>
      </c>
      <c r="M1148" s="137">
        <v>7.6</v>
      </c>
      <c r="N1148" s="136"/>
    </row>
    <row r="1149" spans="1:14" s="1" customFormat="1" x14ac:dyDescent="0.25">
      <c r="A1149" s="14"/>
      <c r="B1149" s="121">
        <v>2016</v>
      </c>
      <c r="C1149" s="135">
        <v>8.6199999999999992</v>
      </c>
      <c r="D1149" s="135">
        <v>90.09</v>
      </c>
      <c r="E1149" s="135">
        <v>80.17</v>
      </c>
      <c r="F1149" s="135">
        <v>58.19</v>
      </c>
      <c r="G1149" s="135">
        <v>7.86</v>
      </c>
      <c r="H1149" s="123"/>
      <c r="I1149" s="135">
        <v>8.86</v>
      </c>
      <c r="J1149" s="135">
        <v>91.92</v>
      </c>
      <c r="K1149" s="135">
        <v>79.55</v>
      </c>
      <c r="L1149" s="135">
        <v>58.08</v>
      </c>
      <c r="M1149" s="137">
        <v>8.14</v>
      </c>
      <c r="N1149" s="136"/>
    </row>
    <row r="1150" spans="1:14" s="1" customFormat="1" x14ac:dyDescent="0.25">
      <c r="A1150" s="14"/>
      <c r="B1150" s="121">
        <v>2015</v>
      </c>
      <c r="C1150" s="135">
        <v>11.14</v>
      </c>
      <c r="D1150" s="135">
        <v>92.31</v>
      </c>
      <c r="E1150" s="135">
        <v>78.760000000000005</v>
      </c>
      <c r="F1150" s="135">
        <v>55.85</v>
      </c>
      <c r="G1150" s="135">
        <v>7.94</v>
      </c>
      <c r="H1150" s="123"/>
      <c r="I1150" s="135">
        <v>11.5</v>
      </c>
      <c r="J1150" s="135">
        <v>90.15</v>
      </c>
      <c r="K1150" s="135">
        <v>74.52</v>
      </c>
      <c r="L1150" s="135">
        <v>48.26</v>
      </c>
      <c r="M1150" s="137">
        <v>8.66</v>
      </c>
      <c r="N1150" s="123"/>
    </row>
    <row r="1151" spans="1:14" s="1" customFormat="1" x14ac:dyDescent="0.25">
      <c r="A1151" s="14"/>
      <c r="B1151" s="121">
        <v>2014</v>
      </c>
      <c r="C1151" s="135">
        <v>10.69</v>
      </c>
      <c r="D1151" s="137">
        <v>93.12</v>
      </c>
      <c r="E1151" s="135">
        <v>79.89</v>
      </c>
      <c r="F1151" s="135">
        <v>54.35</v>
      </c>
      <c r="G1151" s="135">
        <v>7.63</v>
      </c>
      <c r="H1151" s="123"/>
      <c r="I1151" s="135">
        <v>11.35</v>
      </c>
      <c r="J1151" s="135">
        <v>91.9</v>
      </c>
      <c r="K1151" s="135">
        <v>76.319999999999993</v>
      </c>
      <c r="L1151" s="135">
        <v>48.38</v>
      </c>
      <c r="M1151" s="137">
        <v>8.59</v>
      </c>
      <c r="N1151" s="123"/>
    </row>
    <row r="1152" spans="1:14" s="1" customFormat="1" x14ac:dyDescent="0.25">
      <c r="A1152" s="14"/>
      <c r="B1152" s="121">
        <v>2013</v>
      </c>
      <c r="C1152" s="135">
        <v>9.81</v>
      </c>
      <c r="D1152" s="137">
        <v>94.18</v>
      </c>
      <c r="E1152" s="135">
        <v>83.16</v>
      </c>
      <c r="F1152" s="135">
        <v>58.21</v>
      </c>
      <c r="G1152" s="137">
        <v>7.26</v>
      </c>
      <c r="H1152" s="123"/>
      <c r="I1152" s="135">
        <v>10.49</v>
      </c>
      <c r="J1152" s="137">
        <v>95.1</v>
      </c>
      <c r="K1152" s="135">
        <v>81.819999999999993</v>
      </c>
      <c r="L1152" s="135">
        <v>53.15</v>
      </c>
      <c r="M1152" s="137">
        <v>7.71</v>
      </c>
      <c r="N1152" s="123"/>
    </row>
    <row r="1153" spans="1:14" s="1" customFormat="1" x14ac:dyDescent="0.25">
      <c r="A1153" s="14"/>
      <c r="B1153" s="121">
        <v>2012</v>
      </c>
      <c r="C1153" s="135">
        <v>9.36</v>
      </c>
      <c r="D1153" s="137">
        <v>91.72</v>
      </c>
      <c r="E1153" s="135">
        <v>79.08</v>
      </c>
      <c r="F1153" s="135">
        <v>53.38</v>
      </c>
      <c r="G1153" s="137">
        <v>9.66</v>
      </c>
      <c r="H1153" s="123"/>
      <c r="I1153" s="135">
        <v>9.4499999999999993</v>
      </c>
      <c r="J1153" s="137">
        <v>89.61</v>
      </c>
      <c r="K1153" s="135">
        <v>73.25</v>
      </c>
      <c r="L1153" s="135">
        <v>50.13</v>
      </c>
      <c r="M1153" s="137">
        <v>10.14</v>
      </c>
      <c r="N1153" s="123"/>
    </row>
    <row r="1154" spans="1:14" s="1" customFormat="1" x14ac:dyDescent="0.25">
      <c r="A1154" s="14"/>
      <c r="B1154" s="121">
        <v>2011</v>
      </c>
      <c r="C1154" s="135">
        <v>10.26</v>
      </c>
      <c r="D1154" s="137">
        <v>91.67</v>
      </c>
      <c r="E1154" s="135">
        <v>74.599999999999994</v>
      </c>
      <c r="F1154" s="135">
        <v>47.82</v>
      </c>
      <c r="G1154" s="137">
        <v>9.2799999999999994</v>
      </c>
      <c r="H1154" s="123"/>
      <c r="I1154" s="135">
        <v>9.69</v>
      </c>
      <c r="J1154" s="137">
        <v>90.45</v>
      </c>
      <c r="K1154" s="135">
        <v>74.62</v>
      </c>
      <c r="L1154" s="135">
        <v>44.97</v>
      </c>
      <c r="M1154" s="137">
        <v>9.81</v>
      </c>
      <c r="N1154" s="123"/>
    </row>
    <row r="1155" spans="1:14" s="1" customFormat="1" x14ac:dyDescent="0.25">
      <c r="A1155" s="14"/>
      <c r="B1155" s="121">
        <v>2010</v>
      </c>
      <c r="C1155" s="135">
        <v>9.16</v>
      </c>
      <c r="D1155" s="137">
        <v>92.1</v>
      </c>
      <c r="E1155" s="135">
        <v>79.010000000000005</v>
      </c>
      <c r="F1155" s="135">
        <v>48.98</v>
      </c>
      <c r="G1155" s="137">
        <v>8.9700000000000006</v>
      </c>
      <c r="H1155" s="123"/>
      <c r="I1155" s="135">
        <v>8.9499999999999993</v>
      </c>
      <c r="J1155" s="137">
        <v>90.76</v>
      </c>
      <c r="K1155" s="135">
        <v>75</v>
      </c>
      <c r="L1155" s="135">
        <v>44.57</v>
      </c>
      <c r="M1155" s="137">
        <v>9.6300000000000008</v>
      </c>
      <c r="N1155" s="123"/>
    </row>
    <row r="1156" spans="1:14" s="1" customFormat="1" x14ac:dyDescent="0.25">
      <c r="A1156" s="14"/>
      <c r="B1156" s="121">
        <v>2009</v>
      </c>
      <c r="C1156" s="135">
        <v>9.1</v>
      </c>
      <c r="D1156" s="137">
        <v>89.75</v>
      </c>
      <c r="E1156" s="135">
        <v>77.680000000000007</v>
      </c>
      <c r="F1156" s="137">
        <v>48.06</v>
      </c>
      <c r="G1156" s="137">
        <v>8.69</v>
      </c>
      <c r="H1156" s="123"/>
      <c r="I1156" s="135">
        <v>8.68</v>
      </c>
      <c r="J1156" s="137">
        <v>90.37</v>
      </c>
      <c r="K1156" s="135">
        <v>73.37</v>
      </c>
      <c r="L1156" s="137">
        <v>44.19</v>
      </c>
      <c r="M1156" s="137">
        <v>8.1199999999999992</v>
      </c>
      <c r="N1156" s="123"/>
    </row>
    <row r="1157" spans="1:14" s="1" customFormat="1" x14ac:dyDescent="0.25">
      <c r="A1157" s="14"/>
      <c r="B1157" s="121">
        <v>2008</v>
      </c>
      <c r="C1157" s="135">
        <v>11.53</v>
      </c>
      <c r="D1157" s="137">
        <v>91.18</v>
      </c>
      <c r="E1157" s="135">
        <v>78.31</v>
      </c>
      <c r="F1157" s="137">
        <v>47.79</v>
      </c>
      <c r="G1157" s="137">
        <v>7.08</v>
      </c>
      <c r="H1157" s="123"/>
      <c r="I1157" s="135">
        <v>11.76</v>
      </c>
      <c r="J1157" s="137">
        <v>88.77</v>
      </c>
      <c r="K1157" s="135">
        <v>76.91</v>
      </c>
      <c r="L1157" s="137">
        <v>46.82</v>
      </c>
      <c r="M1157" s="137">
        <v>7.32</v>
      </c>
      <c r="N1157" s="123"/>
    </row>
    <row r="1158" spans="1:14" s="1" customFormat="1" x14ac:dyDescent="0.25">
      <c r="A1158" s="14"/>
      <c r="B1158" s="157" t="s">
        <v>30</v>
      </c>
      <c r="C1158" s="114"/>
      <c r="D1158" s="114"/>
      <c r="E1158" s="114"/>
      <c r="F1158" s="114"/>
      <c r="G1158" s="114"/>
      <c r="H1158" s="114"/>
      <c r="I1158" s="114"/>
      <c r="J1158" s="114"/>
      <c r="K1158" s="114"/>
      <c r="L1158" s="114"/>
      <c r="M1158" s="114"/>
      <c r="N1158" s="114"/>
    </row>
    <row r="1159" spans="1:14" s="1" customFormat="1" x14ac:dyDescent="0.25">
      <c r="A1159" s="14"/>
      <c r="B1159" s="115" t="s">
        <v>120</v>
      </c>
      <c r="C1159" s="115"/>
      <c r="D1159" s="115"/>
      <c r="E1159" s="115"/>
      <c r="F1159" s="115"/>
      <c r="G1159" s="115"/>
      <c r="H1159" s="115"/>
      <c r="I1159" s="115"/>
      <c r="J1159" s="115"/>
      <c r="K1159" s="115"/>
      <c r="L1159" s="115"/>
      <c r="M1159" s="115"/>
      <c r="N1159" s="115"/>
    </row>
    <row r="1160" spans="1:14" s="1" customFormat="1" x14ac:dyDescent="0.25">
      <c r="A1160" s="14"/>
      <c r="B1160" s="118">
        <v>2022</v>
      </c>
      <c r="C1160" s="133">
        <v>17.98</v>
      </c>
      <c r="D1160" s="138"/>
      <c r="E1160" s="138"/>
      <c r="F1160" s="138"/>
      <c r="G1160" s="133">
        <v>12.41</v>
      </c>
      <c r="H1160" s="120" t="s">
        <v>301</v>
      </c>
      <c r="I1160" s="133">
        <v>7.61</v>
      </c>
      <c r="J1160" s="138"/>
      <c r="K1160" s="138"/>
      <c r="L1160" s="138"/>
      <c r="M1160" s="134" t="s">
        <v>159</v>
      </c>
      <c r="N1160" s="120"/>
    </row>
    <row r="1161" spans="1:14" s="1" customFormat="1" x14ac:dyDescent="0.25">
      <c r="A1161" s="14"/>
      <c r="B1161" s="121">
        <v>2021</v>
      </c>
      <c r="C1161" s="135">
        <v>15.9</v>
      </c>
      <c r="D1161" s="135">
        <v>77.19</v>
      </c>
      <c r="E1161" s="139"/>
      <c r="F1161" s="139"/>
      <c r="G1161" s="135">
        <v>11.73</v>
      </c>
      <c r="H1161" s="123" t="s">
        <v>300</v>
      </c>
      <c r="I1161" s="135">
        <v>7.81</v>
      </c>
      <c r="J1161" s="135">
        <v>95.1</v>
      </c>
      <c r="K1161" s="139"/>
      <c r="L1161" s="139"/>
      <c r="M1161" s="135">
        <v>7.27</v>
      </c>
      <c r="N1161" s="123" t="s">
        <v>300</v>
      </c>
    </row>
    <row r="1162" spans="1:14" s="1" customFormat="1" x14ac:dyDescent="0.25">
      <c r="A1162" s="14"/>
      <c r="B1162" s="115" t="s">
        <v>121</v>
      </c>
      <c r="C1162" s="115"/>
      <c r="D1162" s="115"/>
      <c r="E1162" s="115"/>
      <c r="F1162" s="115"/>
      <c r="G1162" s="115"/>
      <c r="H1162" s="115"/>
      <c r="I1162" s="115"/>
      <c r="J1162" s="115"/>
      <c r="K1162" s="115"/>
      <c r="L1162" s="115"/>
      <c r="M1162" s="115"/>
      <c r="N1162" s="115"/>
    </row>
    <row r="1163" spans="1:14" s="1" customFormat="1" x14ac:dyDescent="0.25">
      <c r="A1163" s="14"/>
      <c r="B1163" s="118">
        <v>2022</v>
      </c>
      <c r="C1163" s="133">
        <v>17.8</v>
      </c>
      <c r="D1163" s="138"/>
      <c r="E1163" s="138"/>
      <c r="F1163" s="138"/>
      <c r="G1163" s="133">
        <v>12.46</v>
      </c>
      <c r="H1163" s="120" t="s">
        <v>301</v>
      </c>
      <c r="I1163" s="133">
        <v>8.68</v>
      </c>
      <c r="J1163" s="138"/>
      <c r="K1163" s="138"/>
      <c r="L1163" s="138"/>
      <c r="M1163" s="134" t="s">
        <v>159</v>
      </c>
      <c r="N1163" s="120"/>
    </row>
    <row r="1164" spans="1:14" s="1" customFormat="1" x14ac:dyDescent="0.25">
      <c r="A1164" s="14"/>
      <c r="B1164" s="121">
        <v>2021</v>
      </c>
      <c r="C1164" s="135">
        <v>15.52</v>
      </c>
      <c r="D1164" s="135">
        <v>74.459999999999994</v>
      </c>
      <c r="E1164" s="139"/>
      <c r="F1164" s="139"/>
      <c r="G1164" s="135">
        <v>12.13</v>
      </c>
      <c r="H1164" s="123" t="s">
        <v>300</v>
      </c>
      <c r="I1164" s="135">
        <v>7.43</v>
      </c>
      <c r="J1164" s="135">
        <v>88.46</v>
      </c>
      <c r="K1164" s="139"/>
      <c r="L1164" s="139"/>
      <c r="M1164" s="135">
        <v>6.43</v>
      </c>
      <c r="N1164" s="123" t="s">
        <v>300</v>
      </c>
    </row>
    <row r="1165" spans="1:14" s="1" customFormat="1" x14ac:dyDescent="0.25">
      <c r="A1165" s="14"/>
      <c r="B1165" s="115" t="s">
        <v>329</v>
      </c>
      <c r="C1165" s="115"/>
      <c r="D1165" s="115"/>
      <c r="E1165" s="115"/>
      <c r="F1165" s="115"/>
      <c r="G1165" s="115"/>
      <c r="H1165" s="115"/>
      <c r="I1165" s="115"/>
      <c r="J1165" s="115"/>
      <c r="K1165" s="115"/>
      <c r="L1165" s="115"/>
      <c r="M1165" s="115"/>
      <c r="N1165" s="115"/>
    </row>
    <row r="1166" spans="1:14" s="1" customFormat="1" x14ac:dyDescent="0.25">
      <c r="A1166" s="14"/>
      <c r="B1166" s="118">
        <v>2022</v>
      </c>
      <c r="C1166" s="133">
        <v>17.809999999999999</v>
      </c>
      <c r="D1166" s="138"/>
      <c r="E1166" s="138"/>
      <c r="F1166" s="138"/>
      <c r="G1166" s="133">
        <v>12.02</v>
      </c>
      <c r="H1166" s="120" t="s">
        <v>301</v>
      </c>
      <c r="I1166" s="133">
        <v>7.9</v>
      </c>
      <c r="J1166" s="138"/>
      <c r="K1166" s="138"/>
      <c r="L1166" s="138"/>
      <c r="M1166" s="134" t="s">
        <v>159</v>
      </c>
      <c r="N1166" s="120"/>
    </row>
    <row r="1167" spans="1:14" s="1" customFormat="1" x14ac:dyDescent="0.25">
      <c r="A1167" s="14"/>
      <c r="B1167" s="121">
        <v>2021</v>
      </c>
      <c r="C1167" s="135">
        <v>16.63</v>
      </c>
      <c r="D1167" s="135">
        <v>77.44</v>
      </c>
      <c r="E1167" s="139"/>
      <c r="F1167" s="139"/>
      <c r="G1167" s="135">
        <v>12.48</v>
      </c>
      <c r="H1167" s="123" t="s">
        <v>300</v>
      </c>
      <c r="I1167" s="135">
        <v>7.66</v>
      </c>
      <c r="J1167" s="135">
        <v>93.5</v>
      </c>
      <c r="K1167" s="139"/>
      <c r="L1167" s="139"/>
      <c r="M1167" s="135">
        <v>7.6</v>
      </c>
      <c r="N1167" s="123" t="s">
        <v>300</v>
      </c>
    </row>
    <row r="1168" spans="1:14" s="1" customFormat="1" x14ac:dyDescent="0.25">
      <c r="A1168" s="14"/>
      <c r="B1168" s="115" t="s">
        <v>328</v>
      </c>
      <c r="C1168" s="115"/>
      <c r="D1168" s="115"/>
      <c r="E1168" s="115"/>
      <c r="F1168" s="115"/>
      <c r="G1168" s="115"/>
      <c r="H1168" s="115"/>
      <c r="I1168" s="115"/>
      <c r="J1168" s="115"/>
      <c r="K1168" s="115"/>
      <c r="L1168" s="115"/>
      <c r="M1168" s="115"/>
      <c r="N1168" s="115"/>
    </row>
    <row r="1169" spans="1:14" s="1" customFormat="1" x14ac:dyDescent="0.25">
      <c r="A1169" s="14"/>
      <c r="B1169" s="118">
        <v>2022</v>
      </c>
      <c r="C1169" s="133">
        <v>17.809999999999999</v>
      </c>
      <c r="D1169" s="138"/>
      <c r="E1169" s="138"/>
      <c r="F1169" s="138"/>
      <c r="G1169" s="133">
        <v>12.02</v>
      </c>
      <c r="H1169" s="120" t="s">
        <v>301</v>
      </c>
      <c r="I1169" s="133">
        <v>7.9</v>
      </c>
      <c r="J1169" s="138"/>
      <c r="K1169" s="138"/>
      <c r="L1169" s="138"/>
      <c r="M1169" s="134" t="s">
        <v>159</v>
      </c>
      <c r="N1169" s="120"/>
    </row>
    <row r="1170" spans="1:14" s="1" customFormat="1" x14ac:dyDescent="0.25">
      <c r="A1170" s="14"/>
      <c r="B1170" s="121">
        <v>2021</v>
      </c>
      <c r="C1170" s="135">
        <v>16.63</v>
      </c>
      <c r="D1170" s="135">
        <v>77.44</v>
      </c>
      <c r="E1170" s="139"/>
      <c r="F1170" s="139"/>
      <c r="G1170" s="135">
        <v>12.48</v>
      </c>
      <c r="H1170" s="123" t="s">
        <v>300</v>
      </c>
      <c r="I1170" s="135">
        <v>7.66</v>
      </c>
      <c r="J1170" s="135">
        <v>93.5</v>
      </c>
      <c r="K1170" s="139"/>
      <c r="L1170" s="139"/>
      <c r="M1170" s="135">
        <v>7.6</v>
      </c>
      <c r="N1170" s="123" t="s">
        <v>300</v>
      </c>
    </row>
    <row r="1171" spans="1:14" s="1" customFormat="1" x14ac:dyDescent="0.25">
      <c r="A1171" s="14"/>
      <c r="B1171" s="115" t="s">
        <v>327</v>
      </c>
      <c r="C1171" s="115"/>
      <c r="D1171" s="115"/>
      <c r="E1171" s="115"/>
      <c r="F1171" s="115"/>
      <c r="G1171" s="115"/>
      <c r="H1171" s="115"/>
      <c r="I1171" s="115"/>
      <c r="J1171" s="115"/>
      <c r="K1171" s="115"/>
      <c r="L1171" s="115"/>
      <c r="M1171" s="115"/>
      <c r="N1171" s="115"/>
    </row>
    <row r="1172" spans="1:14" s="1" customFormat="1" x14ac:dyDescent="0.25">
      <c r="A1172" s="14"/>
      <c r="B1172" s="118">
        <v>2022</v>
      </c>
      <c r="C1172" s="133">
        <v>20.059999999999999</v>
      </c>
      <c r="D1172" s="138"/>
      <c r="E1172" s="138"/>
      <c r="F1172" s="138"/>
      <c r="G1172" s="133">
        <v>12.36</v>
      </c>
      <c r="H1172" s="120" t="s">
        <v>301</v>
      </c>
      <c r="I1172" s="133">
        <v>9.01</v>
      </c>
      <c r="J1172" s="138"/>
      <c r="K1172" s="138"/>
      <c r="L1172" s="138"/>
      <c r="M1172" s="134" t="s">
        <v>159</v>
      </c>
      <c r="N1172" s="120"/>
    </row>
    <row r="1173" spans="1:14" s="1" customFormat="1" x14ac:dyDescent="0.25">
      <c r="A1173" s="14"/>
      <c r="B1173" s="121">
        <v>2021</v>
      </c>
      <c r="C1173" s="135">
        <v>17.920000000000002</v>
      </c>
      <c r="D1173" s="135">
        <v>83.19</v>
      </c>
      <c r="E1173" s="139"/>
      <c r="F1173" s="139"/>
      <c r="G1173" s="135">
        <v>11.43</v>
      </c>
      <c r="H1173" s="123" t="s">
        <v>300</v>
      </c>
      <c r="I1173" s="135">
        <v>9.57</v>
      </c>
      <c r="J1173" s="135">
        <v>95.45</v>
      </c>
      <c r="K1173" s="139"/>
      <c r="L1173" s="139"/>
      <c r="M1173" s="135">
        <v>8.26</v>
      </c>
      <c r="N1173" s="123" t="s">
        <v>300</v>
      </c>
    </row>
    <row r="1174" spans="1:14" s="1" customFormat="1" x14ac:dyDescent="0.25">
      <c r="A1174" s="14"/>
      <c r="B1174" s="115" t="s">
        <v>122</v>
      </c>
      <c r="C1174" s="115"/>
      <c r="D1174" s="115"/>
      <c r="E1174" s="115"/>
      <c r="F1174" s="115"/>
      <c r="G1174" s="115"/>
      <c r="H1174" s="115"/>
      <c r="I1174" s="115"/>
      <c r="J1174" s="115"/>
      <c r="K1174" s="115"/>
      <c r="L1174" s="115"/>
      <c r="M1174" s="115"/>
      <c r="N1174" s="115"/>
    </row>
    <row r="1175" spans="1:14" s="1" customFormat="1" x14ac:dyDescent="0.25">
      <c r="A1175" s="14"/>
      <c r="B1175" s="118">
        <v>2022</v>
      </c>
      <c r="C1175" s="133">
        <v>21.05</v>
      </c>
      <c r="D1175" s="138"/>
      <c r="E1175" s="138"/>
      <c r="F1175" s="138"/>
      <c r="G1175" s="133">
        <v>12.83</v>
      </c>
      <c r="H1175" s="120" t="s">
        <v>301</v>
      </c>
      <c r="I1175" s="133">
        <v>9.7200000000000006</v>
      </c>
      <c r="J1175" s="138"/>
      <c r="K1175" s="138"/>
      <c r="L1175" s="138"/>
      <c r="M1175" s="134" t="s">
        <v>159</v>
      </c>
      <c r="N1175" s="120"/>
    </row>
    <row r="1176" spans="1:14" s="1" customFormat="1" x14ac:dyDescent="0.25">
      <c r="A1176" s="14"/>
      <c r="B1176" s="121">
        <v>2021</v>
      </c>
      <c r="C1176" s="135">
        <v>17.62</v>
      </c>
      <c r="D1176" s="135">
        <v>74.88</v>
      </c>
      <c r="E1176" s="139"/>
      <c r="F1176" s="139"/>
      <c r="G1176" s="135">
        <v>13.77</v>
      </c>
      <c r="H1176" s="123" t="s">
        <v>300</v>
      </c>
      <c r="I1176" s="135">
        <v>7.3</v>
      </c>
      <c r="J1176" s="135">
        <v>100</v>
      </c>
      <c r="K1176" s="139"/>
      <c r="L1176" s="139"/>
      <c r="M1176" s="135">
        <v>5.1100000000000003</v>
      </c>
      <c r="N1176" s="123" t="s">
        <v>300</v>
      </c>
    </row>
    <row r="1177" spans="1:14" s="1" customFormat="1" x14ac:dyDescent="0.25">
      <c r="A1177" s="14"/>
      <c r="B1177" s="115" t="s">
        <v>123</v>
      </c>
      <c r="C1177" s="115"/>
      <c r="D1177" s="115"/>
      <c r="E1177" s="115"/>
      <c r="F1177" s="115"/>
      <c r="G1177" s="115"/>
      <c r="H1177" s="115"/>
      <c r="I1177" s="115"/>
      <c r="J1177" s="115"/>
      <c r="K1177" s="115"/>
      <c r="L1177" s="115"/>
      <c r="M1177" s="115"/>
      <c r="N1177" s="115"/>
    </row>
    <row r="1178" spans="1:14" s="1" customFormat="1" x14ac:dyDescent="0.25">
      <c r="A1178" s="14"/>
      <c r="B1178" s="118">
        <v>2022</v>
      </c>
      <c r="C1178" s="133">
        <v>20.059999999999999</v>
      </c>
      <c r="D1178" s="138"/>
      <c r="E1178" s="138"/>
      <c r="F1178" s="138"/>
      <c r="G1178" s="133">
        <v>12.36</v>
      </c>
      <c r="H1178" s="120" t="s">
        <v>301</v>
      </c>
      <c r="I1178" s="133">
        <v>9.01</v>
      </c>
      <c r="J1178" s="138"/>
      <c r="K1178" s="138"/>
      <c r="L1178" s="138"/>
      <c r="M1178" s="134" t="s">
        <v>159</v>
      </c>
      <c r="N1178" s="120"/>
    </row>
    <row r="1179" spans="1:14" s="1" customFormat="1" x14ac:dyDescent="0.25">
      <c r="A1179" s="14"/>
      <c r="B1179" s="121">
        <v>2021</v>
      </c>
      <c r="C1179" s="135">
        <v>17.920000000000002</v>
      </c>
      <c r="D1179" s="135">
        <v>83.19</v>
      </c>
      <c r="E1179" s="139"/>
      <c r="F1179" s="139"/>
      <c r="G1179" s="135">
        <v>11.43</v>
      </c>
      <c r="H1179" s="123" t="s">
        <v>300</v>
      </c>
      <c r="I1179" s="135">
        <v>9.57</v>
      </c>
      <c r="J1179" s="135">
        <v>95.45</v>
      </c>
      <c r="K1179" s="139"/>
      <c r="L1179" s="139"/>
      <c r="M1179" s="135">
        <v>8.26</v>
      </c>
      <c r="N1179" s="123" t="s">
        <v>300</v>
      </c>
    </row>
    <row r="1180" spans="1:14" s="1" customFormat="1" x14ac:dyDescent="0.25">
      <c r="A1180" s="14"/>
      <c r="B1180" s="115" t="s">
        <v>403</v>
      </c>
      <c r="C1180" s="115"/>
      <c r="D1180" s="115"/>
      <c r="E1180" s="115"/>
      <c r="F1180" s="115"/>
      <c r="G1180" s="115"/>
      <c r="H1180" s="115"/>
      <c r="I1180" s="115"/>
      <c r="J1180" s="115"/>
      <c r="K1180" s="115"/>
      <c r="L1180" s="115"/>
      <c r="M1180" s="115"/>
      <c r="N1180" s="115"/>
    </row>
    <row r="1181" spans="1:14" s="1" customFormat="1" x14ac:dyDescent="0.25">
      <c r="A1181" s="14"/>
      <c r="B1181" s="118">
        <v>2022</v>
      </c>
      <c r="C1181" s="133">
        <v>18.09</v>
      </c>
      <c r="D1181" s="138"/>
      <c r="E1181" s="138"/>
      <c r="F1181" s="138"/>
      <c r="G1181" s="133">
        <v>11.47</v>
      </c>
      <c r="H1181" s="120" t="s">
        <v>301</v>
      </c>
      <c r="I1181" s="133">
        <v>3.92</v>
      </c>
      <c r="J1181" s="138"/>
      <c r="K1181" s="138"/>
      <c r="L1181" s="138"/>
      <c r="M1181" s="134" t="s">
        <v>159</v>
      </c>
      <c r="N1181" s="120"/>
    </row>
    <row r="1182" spans="1:14" s="1" customFormat="1" x14ac:dyDescent="0.25">
      <c r="A1182" s="14"/>
      <c r="B1182" s="121">
        <v>2021</v>
      </c>
      <c r="C1182" s="135">
        <v>19.87</v>
      </c>
      <c r="D1182" s="135">
        <v>75.849999999999994</v>
      </c>
      <c r="E1182" s="139"/>
      <c r="F1182" s="139"/>
      <c r="G1182" s="135">
        <v>16.079999999999998</v>
      </c>
      <c r="H1182" s="123" t="s">
        <v>300</v>
      </c>
      <c r="I1182" s="135">
        <v>7.55</v>
      </c>
      <c r="J1182" s="135">
        <v>100</v>
      </c>
      <c r="K1182" s="139"/>
      <c r="L1182" s="139"/>
      <c r="M1182" s="135">
        <v>7.55</v>
      </c>
      <c r="N1182" s="123" t="s">
        <v>300</v>
      </c>
    </row>
    <row r="1183" spans="1:14" s="1" customFormat="1" x14ac:dyDescent="0.25">
      <c r="A1183" s="14"/>
      <c r="B1183" s="115" t="s">
        <v>421</v>
      </c>
      <c r="C1183" s="115"/>
      <c r="D1183" s="115"/>
      <c r="E1183" s="115"/>
      <c r="F1183" s="115"/>
      <c r="G1183" s="115"/>
      <c r="H1183" s="115"/>
      <c r="I1183" s="115"/>
      <c r="J1183" s="115"/>
      <c r="K1183" s="115"/>
      <c r="L1183" s="115"/>
      <c r="M1183" s="115"/>
      <c r="N1183" s="115"/>
    </row>
    <row r="1184" spans="1:14" s="1" customFormat="1" x14ac:dyDescent="0.25">
      <c r="A1184" s="14"/>
      <c r="B1184" s="118">
        <v>2022</v>
      </c>
      <c r="C1184" s="133">
        <v>20.13</v>
      </c>
      <c r="D1184" s="138"/>
      <c r="E1184" s="138"/>
      <c r="F1184" s="138"/>
      <c r="G1184" s="133">
        <v>14.33</v>
      </c>
      <c r="H1184" s="120" t="s">
        <v>301</v>
      </c>
      <c r="I1184" s="133">
        <v>12.2</v>
      </c>
      <c r="J1184" s="138"/>
      <c r="K1184" s="138"/>
      <c r="L1184" s="138"/>
      <c r="M1184" s="134" t="s">
        <v>159</v>
      </c>
      <c r="N1184" s="120"/>
    </row>
    <row r="1185" spans="1:14" s="1" customFormat="1" x14ac:dyDescent="0.25">
      <c r="A1185" s="14"/>
      <c r="B1185" s="121">
        <v>2021</v>
      </c>
      <c r="C1185" s="135">
        <v>18.36</v>
      </c>
      <c r="D1185" s="135">
        <v>69.180000000000007</v>
      </c>
      <c r="E1185" s="139"/>
      <c r="F1185" s="139"/>
      <c r="G1185" s="135">
        <v>13.74</v>
      </c>
      <c r="H1185" s="123" t="s">
        <v>300</v>
      </c>
      <c r="I1185" s="135">
        <v>12</v>
      </c>
      <c r="J1185" s="135">
        <v>88.89</v>
      </c>
      <c r="K1185" s="139"/>
      <c r="L1185" s="139"/>
      <c r="M1185" s="135">
        <v>4</v>
      </c>
      <c r="N1185" s="123" t="s">
        <v>300</v>
      </c>
    </row>
    <row r="1186" spans="1:14" s="1" customFormat="1" x14ac:dyDescent="0.25">
      <c r="A1186" s="14"/>
      <c r="B1186" s="157" t="s">
        <v>124</v>
      </c>
      <c r="C1186" s="114"/>
      <c r="D1186" s="114"/>
      <c r="E1186" s="114"/>
      <c r="F1186" s="114"/>
      <c r="G1186" s="114"/>
      <c r="H1186" s="114"/>
      <c r="I1186" s="114"/>
      <c r="J1186" s="114"/>
      <c r="K1186" s="114"/>
      <c r="L1186" s="114"/>
      <c r="M1186" s="114"/>
      <c r="N1186" s="114"/>
    </row>
    <row r="1187" spans="1:14" s="1" customFormat="1" x14ac:dyDescent="0.25">
      <c r="A1187" s="14"/>
      <c r="B1187" s="115" t="s">
        <v>214</v>
      </c>
      <c r="C1187" s="115"/>
      <c r="D1187" s="115"/>
      <c r="E1187" s="115"/>
      <c r="F1187" s="115"/>
      <c r="G1187" s="115"/>
      <c r="H1187" s="115"/>
      <c r="I1187" s="115"/>
      <c r="J1187" s="115"/>
      <c r="K1187" s="115"/>
      <c r="L1187" s="115"/>
      <c r="M1187" s="115"/>
      <c r="N1187" s="115"/>
    </row>
    <row r="1188" spans="1:14" s="1" customFormat="1" x14ac:dyDescent="0.25">
      <c r="A1188" s="14"/>
      <c r="B1188" s="118">
        <v>2022</v>
      </c>
      <c r="C1188" s="133">
        <v>13.69</v>
      </c>
      <c r="D1188" s="138"/>
      <c r="E1188" s="138"/>
      <c r="F1188" s="138"/>
      <c r="G1188" s="133">
        <v>8.93</v>
      </c>
      <c r="H1188" s="120" t="s">
        <v>301</v>
      </c>
      <c r="I1188" s="133">
        <v>9.52</v>
      </c>
      <c r="J1188" s="138"/>
      <c r="K1188" s="138"/>
      <c r="L1188" s="138"/>
      <c r="M1188" s="134" t="s">
        <v>159</v>
      </c>
      <c r="N1188" s="120"/>
    </row>
    <row r="1189" spans="1:14" s="1" customFormat="1" x14ac:dyDescent="0.25">
      <c r="A1189" s="14"/>
      <c r="B1189" s="121">
        <v>2021</v>
      </c>
      <c r="C1189" s="135">
        <v>13.72</v>
      </c>
      <c r="D1189" s="135">
        <v>82.7</v>
      </c>
      <c r="E1189" s="139"/>
      <c r="F1189" s="139"/>
      <c r="G1189" s="135">
        <v>9.0299999999999994</v>
      </c>
      <c r="H1189" s="123" t="s">
        <v>300</v>
      </c>
      <c r="I1189" s="135">
        <v>8.52</v>
      </c>
      <c r="J1189" s="135">
        <v>89.62</v>
      </c>
      <c r="K1189" s="139"/>
      <c r="L1189" s="139"/>
      <c r="M1189" s="135">
        <v>5.38</v>
      </c>
      <c r="N1189" s="123" t="s">
        <v>300</v>
      </c>
    </row>
    <row r="1190" spans="1:14" s="1" customFormat="1" ht="15.75" x14ac:dyDescent="0.25">
      <c r="A1190" s="17"/>
      <c r="B1190" s="121">
        <v>2020</v>
      </c>
      <c r="C1190" s="135">
        <v>11.97</v>
      </c>
      <c r="D1190" s="135">
        <v>84.84</v>
      </c>
      <c r="E1190" s="135">
        <v>69.23</v>
      </c>
      <c r="F1190" s="139"/>
      <c r="G1190" s="135">
        <v>9.02</v>
      </c>
      <c r="H1190" s="123"/>
      <c r="I1190" s="135">
        <v>7.87</v>
      </c>
      <c r="J1190" s="135">
        <v>87.54</v>
      </c>
      <c r="K1190" s="135">
        <v>79.92</v>
      </c>
      <c r="L1190" s="139"/>
      <c r="M1190" s="135">
        <v>7.04</v>
      </c>
      <c r="N1190" s="136"/>
    </row>
    <row r="1191" spans="1:14" s="1" customFormat="1" x14ac:dyDescent="0.25">
      <c r="A1191" s="14"/>
      <c r="B1191" s="121">
        <v>2019</v>
      </c>
      <c r="C1191" s="135">
        <v>12.75</v>
      </c>
      <c r="D1191" s="135">
        <v>83.98</v>
      </c>
      <c r="E1191" s="135">
        <v>69.73</v>
      </c>
      <c r="F1191" s="139"/>
      <c r="G1191" s="135">
        <v>9.6</v>
      </c>
      <c r="H1191" s="123"/>
      <c r="I1191" s="135">
        <v>11.43</v>
      </c>
      <c r="J1191" s="135">
        <v>90.68</v>
      </c>
      <c r="K1191" s="135">
        <v>81.19</v>
      </c>
      <c r="L1191" s="139"/>
      <c r="M1191" s="135">
        <v>5.48</v>
      </c>
      <c r="N1191" s="136"/>
    </row>
    <row r="1192" spans="1:14" s="1" customFormat="1" x14ac:dyDescent="0.25">
      <c r="A1192" s="14"/>
      <c r="B1192" s="121">
        <v>2018</v>
      </c>
      <c r="C1192" s="135">
        <v>12.86</v>
      </c>
      <c r="D1192" s="135">
        <v>84</v>
      </c>
      <c r="E1192" s="135">
        <v>68.45</v>
      </c>
      <c r="F1192" s="139"/>
      <c r="G1192" s="135">
        <v>10.16</v>
      </c>
      <c r="H1192" s="123"/>
      <c r="I1192" s="135">
        <v>10.199999999999999</v>
      </c>
      <c r="J1192" s="135">
        <v>90.06</v>
      </c>
      <c r="K1192" s="135">
        <v>81.849999999999994</v>
      </c>
      <c r="L1192" s="139"/>
      <c r="M1192" s="135">
        <v>5.75</v>
      </c>
      <c r="N1192" s="123"/>
    </row>
    <row r="1193" spans="1:14" s="1" customFormat="1" x14ac:dyDescent="0.25">
      <c r="A1193" s="14"/>
      <c r="B1193" s="121">
        <v>2017</v>
      </c>
      <c r="C1193" s="135">
        <v>13.22</v>
      </c>
      <c r="D1193" s="135">
        <v>80.77</v>
      </c>
      <c r="E1193" s="135">
        <v>65.39</v>
      </c>
      <c r="F1193" s="135">
        <v>42.55</v>
      </c>
      <c r="G1193" s="135">
        <v>9.32</v>
      </c>
      <c r="H1193" s="123"/>
      <c r="I1193" s="135">
        <v>9.36</v>
      </c>
      <c r="J1193" s="135">
        <v>90.35</v>
      </c>
      <c r="K1193" s="135">
        <v>81.09</v>
      </c>
      <c r="L1193" s="135">
        <v>63.94</v>
      </c>
      <c r="M1193" s="137">
        <v>5.19</v>
      </c>
      <c r="N1193" s="136"/>
    </row>
    <row r="1194" spans="1:14" s="1" customFormat="1" x14ac:dyDescent="0.25">
      <c r="A1194" s="14"/>
      <c r="B1194" s="121">
        <v>2016</v>
      </c>
      <c r="C1194" s="135">
        <v>13.32</v>
      </c>
      <c r="D1194" s="135">
        <v>81.5</v>
      </c>
      <c r="E1194" s="135">
        <v>66.38</v>
      </c>
      <c r="F1194" s="135">
        <v>41.98</v>
      </c>
      <c r="G1194" s="135">
        <v>9.41</v>
      </c>
      <c r="H1194" s="123"/>
      <c r="I1194" s="135">
        <v>9.08</v>
      </c>
      <c r="J1194" s="135">
        <v>89.96</v>
      </c>
      <c r="K1194" s="135">
        <v>81.45</v>
      </c>
      <c r="L1194" s="135">
        <v>60.58</v>
      </c>
      <c r="M1194" s="137">
        <v>5.79</v>
      </c>
      <c r="N1194" s="136"/>
    </row>
    <row r="1195" spans="1:14" s="1" customFormat="1" x14ac:dyDescent="0.25">
      <c r="A1195" s="14"/>
      <c r="B1195" s="121">
        <v>2015</v>
      </c>
      <c r="C1195" s="135">
        <v>13.41</v>
      </c>
      <c r="D1195" s="135">
        <v>81.459999999999994</v>
      </c>
      <c r="E1195" s="135">
        <v>66.7</v>
      </c>
      <c r="F1195" s="135">
        <v>42.03</v>
      </c>
      <c r="G1195" s="135">
        <v>9.6999999999999993</v>
      </c>
      <c r="H1195" s="123"/>
      <c r="I1195" s="135">
        <v>9.33</v>
      </c>
      <c r="J1195" s="135">
        <v>90.44</v>
      </c>
      <c r="K1195" s="135">
        <v>79.72</v>
      </c>
      <c r="L1195" s="135">
        <v>62.48</v>
      </c>
      <c r="M1195" s="137">
        <v>6.26</v>
      </c>
      <c r="N1195" s="123"/>
    </row>
    <row r="1196" spans="1:14" s="1" customFormat="1" x14ac:dyDescent="0.25">
      <c r="A1196" s="14"/>
      <c r="B1196" s="121">
        <v>2014</v>
      </c>
      <c r="C1196" s="135">
        <v>11.71</v>
      </c>
      <c r="D1196" s="137">
        <v>81.430000000000007</v>
      </c>
      <c r="E1196" s="135">
        <v>66.58</v>
      </c>
      <c r="F1196" s="135">
        <v>43.02</v>
      </c>
      <c r="G1196" s="135">
        <v>9.98</v>
      </c>
      <c r="H1196" s="123"/>
      <c r="I1196" s="135">
        <v>9.6199999999999992</v>
      </c>
      <c r="J1196" s="135">
        <v>89.13</v>
      </c>
      <c r="K1196" s="135">
        <v>77.900000000000006</v>
      </c>
      <c r="L1196" s="135">
        <v>60.74</v>
      </c>
      <c r="M1196" s="137">
        <v>6.29</v>
      </c>
      <c r="N1196" s="123"/>
    </row>
    <row r="1197" spans="1:14" s="1" customFormat="1" x14ac:dyDescent="0.25">
      <c r="A1197" s="14"/>
      <c r="B1197" s="121">
        <v>2013</v>
      </c>
      <c r="C1197" s="135">
        <v>10.52</v>
      </c>
      <c r="D1197" s="137">
        <v>81.98</v>
      </c>
      <c r="E1197" s="135">
        <v>65.959999999999994</v>
      </c>
      <c r="F1197" s="135">
        <v>43.69</v>
      </c>
      <c r="G1197" s="137">
        <v>9.84</v>
      </c>
      <c r="H1197" s="123"/>
      <c r="I1197" s="135">
        <v>10.57</v>
      </c>
      <c r="J1197" s="137">
        <v>91.39</v>
      </c>
      <c r="K1197" s="135">
        <v>80.430000000000007</v>
      </c>
      <c r="L1197" s="135">
        <v>61.38</v>
      </c>
      <c r="M1197" s="137">
        <v>6.78</v>
      </c>
      <c r="N1197" s="123"/>
    </row>
    <row r="1198" spans="1:14" s="1" customFormat="1" x14ac:dyDescent="0.25">
      <c r="A1198" s="14"/>
      <c r="B1198" s="121">
        <v>2012</v>
      </c>
      <c r="C1198" s="135">
        <v>10.130000000000001</v>
      </c>
      <c r="D1198" s="137">
        <v>80.13</v>
      </c>
      <c r="E1198" s="135">
        <v>64.540000000000006</v>
      </c>
      <c r="F1198" s="135">
        <v>42.35</v>
      </c>
      <c r="G1198" s="137">
        <v>10.71</v>
      </c>
      <c r="H1198" s="123"/>
      <c r="I1198" s="135">
        <v>8.66</v>
      </c>
      <c r="J1198" s="137">
        <v>89.98</v>
      </c>
      <c r="K1198" s="135">
        <v>79.88</v>
      </c>
      <c r="L1198" s="135">
        <v>59.99</v>
      </c>
      <c r="M1198" s="137">
        <v>7.48</v>
      </c>
      <c r="N1198" s="123"/>
    </row>
    <row r="1199" spans="1:14" s="1" customFormat="1" x14ac:dyDescent="0.25">
      <c r="A1199" s="14"/>
      <c r="B1199" s="121">
        <v>2011</v>
      </c>
      <c r="C1199" s="135">
        <v>11.66</v>
      </c>
      <c r="D1199" s="137">
        <v>81.37</v>
      </c>
      <c r="E1199" s="135">
        <v>66.09</v>
      </c>
      <c r="F1199" s="135">
        <v>43.14</v>
      </c>
      <c r="G1199" s="137">
        <v>11.7</v>
      </c>
      <c r="H1199" s="123"/>
      <c r="I1199" s="135">
        <v>11.51</v>
      </c>
      <c r="J1199" s="137">
        <v>90.77</v>
      </c>
      <c r="K1199" s="135">
        <v>81.489999999999995</v>
      </c>
      <c r="L1199" s="135">
        <v>62.32</v>
      </c>
      <c r="M1199" s="137">
        <v>7.87</v>
      </c>
      <c r="N1199" s="123"/>
    </row>
    <row r="1200" spans="1:14" s="1" customFormat="1" x14ac:dyDescent="0.25">
      <c r="A1200" s="14"/>
      <c r="B1200" s="121">
        <v>2010</v>
      </c>
      <c r="C1200" s="135">
        <v>11.41</v>
      </c>
      <c r="D1200" s="137">
        <v>79.67</v>
      </c>
      <c r="E1200" s="135">
        <v>62.91</v>
      </c>
      <c r="F1200" s="135">
        <v>39.42</v>
      </c>
      <c r="G1200" s="137">
        <v>11.16</v>
      </c>
      <c r="H1200" s="123"/>
      <c r="I1200" s="135">
        <v>11.13</v>
      </c>
      <c r="J1200" s="137">
        <v>81.849999999999994</v>
      </c>
      <c r="K1200" s="135">
        <v>70.2</v>
      </c>
      <c r="L1200" s="135">
        <v>49.88</v>
      </c>
      <c r="M1200" s="137">
        <v>8.16</v>
      </c>
      <c r="N1200" s="123"/>
    </row>
    <row r="1201" spans="1:14" s="1" customFormat="1" x14ac:dyDescent="0.25">
      <c r="A1201" s="14"/>
      <c r="B1201" s="121">
        <v>2009</v>
      </c>
      <c r="C1201" s="135">
        <v>12.55</v>
      </c>
      <c r="D1201" s="137">
        <v>82.07</v>
      </c>
      <c r="E1201" s="135">
        <v>65.180000000000007</v>
      </c>
      <c r="F1201" s="137">
        <v>39.520000000000003</v>
      </c>
      <c r="G1201" s="137">
        <v>10.08</v>
      </c>
      <c r="H1201" s="123"/>
      <c r="I1201" s="135">
        <v>10.17</v>
      </c>
      <c r="J1201" s="137">
        <v>85.5</v>
      </c>
      <c r="K1201" s="135">
        <v>72.150000000000006</v>
      </c>
      <c r="L1201" s="137">
        <v>49.73</v>
      </c>
      <c r="M1201" s="137">
        <v>7.17</v>
      </c>
      <c r="N1201" s="123"/>
    </row>
    <row r="1202" spans="1:14" s="1" customFormat="1" x14ac:dyDescent="0.25">
      <c r="A1202" s="14"/>
      <c r="B1202" s="121">
        <v>2008</v>
      </c>
      <c r="C1202" s="135">
        <v>13.12</v>
      </c>
      <c r="D1202" s="137">
        <v>82.81</v>
      </c>
      <c r="E1202" s="135">
        <v>66.7</v>
      </c>
      <c r="F1202" s="137">
        <v>41.08</v>
      </c>
      <c r="G1202" s="137">
        <v>9.27</v>
      </c>
      <c r="H1202" s="123"/>
      <c r="I1202" s="135">
        <v>10.51</v>
      </c>
      <c r="J1202" s="137">
        <v>87.29</v>
      </c>
      <c r="K1202" s="135">
        <v>77.36</v>
      </c>
      <c r="L1202" s="137">
        <v>56.22</v>
      </c>
      <c r="M1202" s="137">
        <v>6.17</v>
      </c>
      <c r="N1202" s="123"/>
    </row>
    <row r="1203" spans="1:14" s="1" customFormat="1" x14ac:dyDescent="0.25">
      <c r="A1203" s="14"/>
      <c r="B1203" s="157" t="s">
        <v>3</v>
      </c>
      <c r="C1203" s="114"/>
      <c r="D1203" s="114"/>
      <c r="E1203" s="114"/>
      <c r="F1203" s="114"/>
      <c r="G1203" s="114"/>
      <c r="H1203" s="114"/>
      <c r="I1203" s="114"/>
      <c r="J1203" s="114"/>
      <c r="K1203" s="114"/>
      <c r="L1203" s="114"/>
      <c r="M1203" s="114"/>
      <c r="N1203" s="114"/>
    </row>
    <row r="1204" spans="1:14" s="1" customFormat="1" x14ac:dyDescent="0.25">
      <c r="A1204" s="14"/>
      <c r="B1204" s="115" t="s">
        <v>197</v>
      </c>
      <c r="C1204" s="115"/>
      <c r="D1204" s="115"/>
      <c r="E1204" s="115"/>
      <c r="F1204" s="115"/>
      <c r="G1204" s="115"/>
      <c r="H1204" s="115"/>
      <c r="I1204" s="115"/>
      <c r="J1204" s="115"/>
      <c r="K1204" s="115"/>
      <c r="L1204" s="115"/>
      <c r="M1204" s="115"/>
      <c r="N1204" s="115"/>
    </row>
    <row r="1205" spans="1:14" s="1" customFormat="1" x14ac:dyDescent="0.25">
      <c r="A1205" s="14"/>
      <c r="B1205" s="118">
        <v>2022</v>
      </c>
      <c r="C1205" s="133">
        <v>15.53</v>
      </c>
      <c r="D1205" s="138"/>
      <c r="E1205" s="138"/>
      <c r="F1205" s="138"/>
      <c r="G1205" s="133">
        <v>10.86</v>
      </c>
      <c r="H1205" s="120" t="s">
        <v>301</v>
      </c>
      <c r="I1205" s="133">
        <v>10.88</v>
      </c>
      <c r="J1205" s="138"/>
      <c r="K1205" s="138"/>
      <c r="L1205" s="138"/>
      <c r="M1205" s="134" t="s">
        <v>159</v>
      </c>
      <c r="N1205" s="120"/>
    </row>
    <row r="1206" spans="1:14" s="1" customFormat="1" x14ac:dyDescent="0.25">
      <c r="A1206" s="14"/>
      <c r="B1206" s="121">
        <v>2021</v>
      </c>
      <c r="C1206" s="135">
        <v>15.92</v>
      </c>
      <c r="D1206" s="135">
        <v>81.040000000000006</v>
      </c>
      <c r="E1206" s="139"/>
      <c r="F1206" s="139"/>
      <c r="G1206" s="135">
        <v>10.83</v>
      </c>
      <c r="H1206" s="123" t="s">
        <v>300</v>
      </c>
      <c r="I1206" s="135">
        <v>9.2200000000000006</v>
      </c>
      <c r="J1206" s="135">
        <v>71.11</v>
      </c>
      <c r="K1206" s="139"/>
      <c r="L1206" s="139"/>
      <c r="M1206" s="135">
        <v>17.52</v>
      </c>
      <c r="N1206" s="123" t="s">
        <v>300</v>
      </c>
    </row>
    <row r="1207" spans="1:14" s="1" customFormat="1" ht="15.75" x14ac:dyDescent="0.25">
      <c r="A1207" s="17"/>
      <c r="B1207" s="121">
        <v>2020</v>
      </c>
      <c r="C1207" s="135">
        <v>13.79</v>
      </c>
      <c r="D1207" s="135">
        <v>83.29</v>
      </c>
      <c r="E1207" s="135">
        <v>65.900000000000006</v>
      </c>
      <c r="F1207" s="139"/>
      <c r="G1207" s="135">
        <v>11.02</v>
      </c>
      <c r="H1207" s="123"/>
      <c r="I1207" s="135">
        <v>9.35</v>
      </c>
      <c r="J1207" s="135">
        <v>43.05</v>
      </c>
      <c r="K1207" s="135">
        <v>31.13</v>
      </c>
      <c r="L1207" s="139"/>
      <c r="M1207" s="135">
        <v>42.72</v>
      </c>
      <c r="N1207" s="136"/>
    </row>
    <row r="1208" spans="1:14" s="1" customFormat="1" x14ac:dyDescent="0.25">
      <c r="A1208" s="14"/>
      <c r="B1208" s="121">
        <v>2019</v>
      </c>
      <c r="C1208" s="135">
        <v>13.79</v>
      </c>
      <c r="D1208" s="135">
        <v>81.260000000000005</v>
      </c>
      <c r="E1208" s="135">
        <v>64.63</v>
      </c>
      <c r="F1208" s="139"/>
      <c r="G1208" s="135">
        <v>11.75</v>
      </c>
      <c r="H1208" s="123"/>
      <c r="I1208" s="135">
        <v>12.4</v>
      </c>
      <c r="J1208" s="135">
        <v>78.47</v>
      </c>
      <c r="K1208" s="135">
        <v>41.15</v>
      </c>
      <c r="L1208" s="139"/>
      <c r="M1208" s="135">
        <v>14.41</v>
      </c>
      <c r="N1208" s="136"/>
    </row>
    <row r="1209" spans="1:14" s="1" customFormat="1" x14ac:dyDescent="0.25">
      <c r="A1209" s="14"/>
      <c r="B1209" s="121">
        <v>2018</v>
      </c>
      <c r="C1209" s="135">
        <v>14.14</v>
      </c>
      <c r="D1209" s="135">
        <v>81.7</v>
      </c>
      <c r="E1209" s="135">
        <v>63.92</v>
      </c>
      <c r="F1209" s="139"/>
      <c r="G1209" s="135">
        <v>12.29</v>
      </c>
      <c r="H1209" s="123"/>
      <c r="I1209" s="135">
        <v>12.77</v>
      </c>
      <c r="J1209" s="135">
        <v>61.97</v>
      </c>
      <c r="K1209" s="135">
        <v>46.58</v>
      </c>
      <c r="L1209" s="139"/>
      <c r="M1209" s="135">
        <v>18.82</v>
      </c>
      <c r="N1209" s="123"/>
    </row>
    <row r="1210" spans="1:14" s="1" customFormat="1" x14ac:dyDescent="0.25">
      <c r="A1210" s="14"/>
      <c r="B1210" s="121">
        <v>2017</v>
      </c>
      <c r="C1210" s="135">
        <v>15.04</v>
      </c>
      <c r="D1210" s="135">
        <v>78.569999999999993</v>
      </c>
      <c r="E1210" s="135">
        <v>61.81</v>
      </c>
      <c r="F1210" s="135">
        <v>37.25</v>
      </c>
      <c r="G1210" s="135">
        <v>11.11</v>
      </c>
      <c r="H1210" s="123"/>
      <c r="I1210" s="135">
        <v>13.35</v>
      </c>
      <c r="J1210" s="135">
        <v>79.34</v>
      </c>
      <c r="K1210" s="135">
        <v>58.68</v>
      </c>
      <c r="L1210" s="135">
        <v>23.55</v>
      </c>
      <c r="M1210" s="137">
        <v>12.19</v>
      </c>
      <c r="N1210" s="136"/>
    </row>
    <row r="1211" spans="1:14" s="1" customFormat="1" x14ac:dyDescent="0.25">
      <c r="A1211" s="14"/>
      <c r="B1211" s="121">
        <v>2016</v>
      </c>
      <c r="C1211" s="135">
        <v>15.3</v>
      </c>
      <c r="D1211" s="135">
        <v>79.52</v>
      </c>
      <c r="E1211" s="135">
        <v>63.12</v>
      </c>
      <c r="F1211" s="135">
        <v>36.950000000000003</v>
      </c>
      <c r="G1211" s="135">
        <v>11.08</v>
      </c>
      <c r="H1211" s="123"/>
      <c r="I1211" s="135">
        <v>14.61</v>
      </c>
      <c r="J1211" s="135">
        <v>78.709999999999994</v>
      </c>
      <c r="K1211" s="135">
        <v>68.44</v>
      </c>
      <c r="L1211" s="135">
        <v>21.67</v>
      </c>
      <c r="M1211" s="137">
        <v>12.44</v>
      </c>
      <c r="N1211" s="136"/>
    </row>
    <row r="1212" spans="1:14" s="1" customFormat="1" x14ac:dyDescent="0.25">
      <c r="A1212" s="14"/>
      <c r="B1212" s="121">
        <v>2015</v>
      </c>
      <c r="C1212" s="135">
        <v>15.4</v>
      </c>
      <c r="D1212" s="135">
        <v>79.62</v>
      </c>
      <c r="E1212" s="135">
        <v>63.54</v>
      </c>
      <c r="F1212" s="135">
        <v>37.229999999999997</v>
      </c>
      <c r="G1212" s="135">
        <v>11.37</v>
      </c>
      <c r="H1212" s="123"/>
      <c r="I1212" s="135">
        <v>13.31</v>
      </c>
      <c r="J1212" s="135">
        <v>81.900000000000006</v>
      </c>
      <c r="K1212" s="135">
        <v>63.36</v>
      </c>
      <c r="L1212" s="135">
        <v>37.07</v>
      </c>
      <c r="M1212" s="137">
        <v>11.88</v>
      </c>
      <c r="N1212" s="123"/>
    </row>
    <row r="1213" spans="1:14" s="1" customFormat="1" x14ac:dyDescent="0.25">
      <c r="A1213" s="14"/>
      <c r="B1213" s="121">
        <v>2014</v>
      </c>
      <c r="C1213" s="135">
        <v>13.05</v>
      </c>
      <c r="D1213" s="137">
        <v>79</v>
      </c>
      <c r="E1213" s="135">
        <v>62.76</v>
      </c>
      <c r="F1213" s="135">
        <v>37.33</v>
      </c>
      <c r="G1213" s="135">
        <v>11.66</v>
      </c>
      <c r="H1213" s="123"/>
      <c r="I1213" s="135">
        <v>11.71</v>
      </c>
      <c r="J1213" s="135">
        <v>75.12</v>
      </c>
      <c r="K1213" s="135">
        <v>60.2</v>
      </c>
      <c r="L1213" s="135">
        <v>30.35</v>
      </c>
      <c r="M1213" s="137">
        <v>11.71</v>
      </c>
      <c r="N1213" s="123"/>
    </row>
    <row r="1214" spans="1:14" s="1" customFormat="1" x14ac:dyDescent="0.25">
      <c r="A1214" s="14"/>
      <c r="B1214" s="121">
        <v>2013</v>
      </c>
      <c r="C1214" s="135">
        <v>11.15</v>
      </c>
      <c r="D1214" s="137">
        <v>78.510000000000005</v>
      </c>
      <c r="E1214" s="135">
        <v>60.51</v>
      </c>
      <c r="F1214" s="135">
        <v>36.229999999999997</v>
      </c>
      <c r="G1214" s="137">
        <v>11.57</v>
      </c>
      <c r="H1214" s="123"/>
      <c r="I1214" s="135">
        <v>16.7</v>
      </c>
      <c r="J1214" s="137">
        <v>83.85</v>
      </c>
      <c r="K1214" s="135">
        <v>68.73</v>
      </c>
      <c r="L1214" s="135">
        <v>40.89</v>
      </c>
      <c r="M1214" s="137">
        <v>13.48</v>
      </c>
      <c r="N1214" s="123"/>
    </row>
    <row r="1215" spans="1:14" s="1" customFormat="1" x14ac:dyDescent="0.25">
      <c r="A1215" s="14"/>
      <c r="B1215" s="121">
        <v>2012</v>
      </c>
      <c r="C1215" s="135">
        <v>10.95</v>
      </c>
      <c r="D1215" s="137">
        <v>77.150000000000006</v>
      </c>
      <c r="E1215" s="135">
        <v>59.98</v>
      </c>
      <c r="F1215" s="135">
        <v>36.619999999999997</v>
      </c>
      <c r="G1215" s="137">
        <v>12.53</v>
      </c>
      <c r="H1215" s="123"/>
      <c r="I1215" s="135">
        <v>7.16</v>
      </c>
      <c r="J1215" s="137">
        <v>72.8</v>
      </c>
      <c r="K1215" s="135">
        <v>61.6</v>
      </c>
      <c r="L1215" s="135">
        <v>36</v>
      </c>
      <c r="M1215" s="137">
        <v>17.52</v>
      </c>
      <c r="N1215" s="123"/>
    </row>
    <row r="1216" spans="1:14" s="1" customFormat="1" x14ac:dyDescent="0.25">
      <c r="A1216" s="14"/>
      <c r="B1216" s="121">
        <v>2011</v>
      </c>
      <c r="C1216" s="135">
        <v>11.73</v>
      </c>
      <c r="D1216" s="137">
        <v>77.400000000000006</v>
      </c>
      <c r="E1216" s="135">
        <v>59.65</v>
      </c>
      <c r="F1216" s="135">
        <v>34.94</v>
      </c>
      <c r="G1216" s="137">
        <v>13.5</v>
      </c>
      <c r="H1216" s="123"/>
      <c r="I1216" s="135">
        <v>6.72</v>
      </c>
      <c r="J1216" s="137">
        <v>65.150000000000006</v>
      </c>
      <c r="K1216" s="135">
        <v>53.03</v>
      </c>
      <c r="L1216" s="135">
        <v>34.090000000000003</v>
      </c>
      <c r="M1216" s="137">
        <v>16.96</v>
      </c>
      <c r="N1216" s="123"/>
    </row>
    <row r="1217" spans="1:14" s="1" customFormat="1" x14ac:dyDescent="0.25">
      <c r="A1217" s="14"/>
      <c r="B1217" s="121">
        <v>2010</v>
      </c>
      <c r="C1217" s="135">
        <v>12.47</v>
      </c>
      <c r="D1217" s="137">
        <v>77.31</v>
      </c>
      <c r="E1217" s="135">
        <v>59.1</v>
      </c>
      <c r="F1217" s="135">
        <v>34.58</v>
      </c>
      <c r="G1217" s="137">
        <v>12.82</v>
      </c>
      <c r="H1217" s="123"/>
      <c r="I1217" s="135">
        <v>21.35</v>
      </c>
      <c r="J1217" s="137">
        <v>65.42</v>
      </c>
      <c r="K1217" s="135">
        <v>48.33</v>
      </c>
      <c r="L1217" s="135">
        <v>26.46</v>
      </c>
      <c r="M1217" s="137">
        <v>19.04</v>
      </c>
      <c r="N1217" s="123"/>
    </row>
    <row r="1218" spans="1:14" s="1" customFormat="1" x14ac:dyDescent="0.25">
      <c r="A1218" s="14"/>
      <c r="B1218" s="121">
        <v>2009</v>
      </c>
      <c r="C1218" s="135">
        <v>13.72</v>
      </c>
      <c r="D1218" s="137">
        <v>80.400000000000006</v>
      </c>
      <c r="E1218" s="135">
        <v>62.4</v>
      </c>
      <c r="F1218" s="137">
        <v>35.92</v>
      </c>
      <c r="G1218" s="137">
        <v>11.56</v>
      </c>
      <c r="H1218" s="123"/>
      <c r="I1218" s="135">
        <v>16.29</v>
      </c>
      <c r="J1218" s="137">
        <v>68.77</v>
      </c>
      <c r="K1218" s="135">
        <v>46.85</v>
      </c>
      <c r="L1218" s="137">
        <v>21.02</v>
      </c>
      <c r="M1218" s="137">
        <v>17.420000000000002</v>
      </c>
      <c r="N1218" s="123"/>
    </row>
    <row r="1219" spans="1:14" s="1" customFormat="1" x14ac:dyDescent="0.25">
      <c r="A1219" s="14"/>
      <c r="B1219" s="121">
        <v>2008</v>
      </c>
      <c r="C1219" s="135">
        <v>13.86</v>
      </c>
      <c r="D1219" s="137">
        <v>80.37</v>
      </c>
      <c r="E1219" s="135">
        <v>62.42</v>
      </c>
      <c r="F1219" s="137">
        <v>36.020000000000003</v>
      </c>
      <c r="G1219" s="137">
        <v>10.62</v>
      </c>
      <c r="H1219" s="123"/>
      <c r="I1219" s="135">
        <v>14.49</v>
      </c>
      <c r="J1219" s="137">
        <v>62.23</v>
      </c>
      <c r="K1219" s="135">
        <v>47.12</v>
      </c>
      <c r="L1219" s="137">
        <v>24.1</v>
      </c>
      <c r="M1219" s="137">
        <v>12.51</v>
      </c>
      <c r="N1219" s="123"/>
    </row>
    <row r="1220" spans="1:14" s="1" customFormat="1" x14ac:dyDescent="0.25">
      <c r="A1220" s="14"/>
      <c r="B1220" s="115" t="s">
        <v>125</v>
      </c>
      <c r="C1220" s="115"/>
      <c r="D1220" s="115"/>
      <c r="E1220" s="115"/>
      <c r="F1220" s="115"/>
      <c r="G1220" s="115"/>
      <c r="H1220" s="115"/>
      <c r="I1220" s="115"/>
      <c r="J1220" s="115"/>
      <c r="K1220" s="115"/>
      <c r="L1220" s="115"/>
      <c r="M1220" s="115"/>
      <c r="N1220" s="115"/>
    </row>
    <row r="1221" spans="1:14" s="1" customFormat="1" x14ac:dyDescent="0.25">
      <c r="A1221" s="14"/>
      <c r="B1221" s="118">
        <v>2022</v>
      </c>
      <c r="C1221" s="133">
        <v>7.94</v>
      </c>
      <c r="D1221" s="138"/>
      <c r="E1221" s="138"/>
      <c r="F1221" s="138"/>
      <c r="G1221" s="133">
        <v>2.9</v>
      </c>
      <c r="H1221" s="120" t="s">
        <v>301</v>
      </c>
      <c r="I1221" s="133">
        <v>9.4600000000000009</v>
      </c>
      <c r="J1221" s="138"/>
      <c r="K1221" s="138"/>
      <c r="L1221" s="138"/>
      <c r="M1221" s="134" t="s">
        <v>159</v>
      </c>
      <c r="N1221" s="120"/>
    </row>
    <row r="1222" spans="1:14" s="1" customFormat="1" x14ac:dyDescent="0.25">
      <c r="A1222" s="14"/>
      <c r="B1222" s="121">
        <v>2021</v>
      </c>
      <c r="C1222" s="135">
        <v>6.96</v>
      </c>
      <c r="D1222" s="135">
        <v>94.42</v>
      </c>
      <c r="E1222" s="139"/>
      <c r="F1222" s="139"/>
      <c r="G1222" s="135">
        <v>3.47</v>
      </c>
      <c r="H1222" s="123" t="s">
        <v>300</v>
      </c>
      <c r="I1222" s="135">
        <v>8.49</v>
      </c>
      <c r="J1222" s="135">
        <v>90.56</v>
      </c>
      <c r="K1222" s="139"/>
      <c r="L1222" s="139"/>
      <c r="M1222" s="135">
        <v>4.8099999999999996</v>
      </c>
      <c r="N1222" s="123" t="s">
        <v>300</v>
      </c>
    </row>
    <row r="1223" spans="1:14" s="1" customFormat="1" ht="15.75" x14ac:dyDescent="0.25">
      <c r="A1223" s="17"/>
      <c r="B1223" s="121">
        <v>2020</v>
      </c>
      <c r="C1223" s="135">
        <v>6.45</v>
      </c>
      <c r="D1223" s="135">
        <v>94.81</v>
      </c>
      <c r="E1223" s="135">
        <v>90.71</v>
      </c>
      <c r="F1223" s="139"/>
      <c r="G1223" s="135">
        <v>2.96</v>
      </c>
      <c r="H1223" s="123"/>
      <c r="I1223" s="135">
        <v>7.75</v>
      </c>
      <c r="J1223" s="135">
        <v>91.89</v>
      </c>
      <c r="K1223" s="135">
        <v>84.7</v>
      </c>
      <c r="L1223" s="139"/>
      <c r="M1223" s="135">
        <v>4.1500000000000004</v>
      </c>
      <c r="N1223" s="136"/>
    </row>
    <row r="1224" spans="1:14" s="1" customFormat="1" x14ac:dyDescent="0.25">
      <c r="A1224" s="14"/>
      <c r="B1224" s="121">
        <v>2019</v>
      </c>
      <c r="C1224" s="135">
        <v>9.59</v>
      </c>
      <c r="D1224" s="135">
        <v>95.91</v>
      </c>
      <c r="E1224" s="135">
        <v>92.03</v>
      </c>
      <c r="F1224" s="139"/>
      <c r="G1224" s="135">
        <v>3.07</v>
      </c>
      <c r="H1224" s="123"/>
      <c r="I1224" s="135">
        <v>11.35</v>
      </c>
      <c r="J1224" s="135">
        <v>91.84</v>
      </c>
      <c r="K1224" s="135">
        <v>84.99</v>
      </c>
      <c r="L1224" s="139"/>
      <c r="M1224" s="135">
        <v>4.7</v>
      </c>
      <c r="N1224" s="136"/>
    </row>
    <row r="1225" spans="1:14" s="1" customFormat="1" x14ac:dyDescent="0.25">
      <c r="A1225" s="14"/>
      <c r="B1225" s="121">
        <v>2018</v>
      </c>
      <c r="C1225" s="135">
        <v>8.76</v>
      </c>
      <c r="D1225" s="135">
        <v>95.85</v>
      </c>
      <c r="E1225" s="135">
        <v>91.84</v>
      </c>
      <c r="F1225" s="139"/>
      <c r="G1225" s="135">
        <v>3.35</v>
      </c>
      <c r="H1225" s="123"/>
      <c r="I1225" s="135">
        <v>9.94</v>
      </c>
      <c r="J1225" s="135">
        <v>93.74</v>
      </c>
      <c r="K1225" s="135">
        <v>86.47</v>
      </c>
      <c r="L1225" s="139"/>
      <c r="M1225" s="135">
        <v>4.41</v>
      </c>
      <c r="N1225" s="123"/>
    </row>
    <row r="1226" spans="1:14" s="1" customFormat="1" x14ac:dyDescent="0.25">
      <c r="A1226" s="14"/>
      <c r="B1226" s="121">
        <v>2017</v>
      </c>
      <c r="C1226" s="135">
        <v>7.26</v>
      </c>
      <c r="D1226" s="135">
        <v>95.76</v>
      </c>
      <c r="E1226" s="135">
        <v>89.83</v>
      </c>
      <c r="F1226" s="135">
        <v>78.67</v>
      </c>
      <c r="G1226" s="135">
        <v>3.41</v>
      </c>
      <c r="H1226" s="123"/>
      <c r="I1226" s="135">
        <v>8.93</v>
      </c>
      <c r="J1226" s="135">
        <v>92.1</v>
      </c>
      <c r="K1226" s="135">
        <v>84.66</v>
      </c>
      <c r="L1226" s="135">
        <v>70.38</v>
      </c>
      <c r="M1226" s="137">
        <v>4.4400000000000004</v>
      </c>
      <c r="N1226" s="136"/>
    </row>
    <row r="1227" spans="1:14" s="1" customFormat="1" x14ac:dyDescent="0.25">
      <c r="A1227" s="14"/>
      <c r="B1227" s="121">
        <v>2016</v>
      </c>
      <c r="C1227" s="135">
        <v>6.9</v>
      </c>
      <c r="D1227" s="135">
        <v>95.72</v>
      </c>
      <c r="E1227" s="135">
        <v>89.88</v>
      </c>
      <c r="F1227" s="135">
        <v>78.209999999999994</v>
      </c>
      <c r="G1227" s="135">
        <v>3.99</v>
      </c>
      <c r="H1227" s="123"/>
      <c r="I1227" s="135">
        <v>8.4600000000000009</v>
      </c>
      <c r="J1227" s="135">
        <v>92.11</v>
      </c>
      <c r="K1227" s="135">
        <v>83.92</v>
      </c>
      <c r="L1227" s="135">
        <v>67.989999999999995</v>
      </c>
      <c r="M1227" s="137">
        <v>5.0599999999999996</v>
      </c>
      <c r="N1227" s="136"/>
    </row>
    <row r="1228" spans="1:14" s="1" customFormat="1" x14ac:dyDescent="0.25">
      <c r="A1228" s="14"/>
      <c r="B1228" s="121">
        <v>2015</v>
      </c>
      <c r="C1228" s="135">
        <v>7.11</v>
      </c>
      <c r="D1228" s="135">
        <v>94.13</v>
      </c>
      <c r="E1228" s="135">
        <v>88.46</v>
      </c>
      <c r="F1228" s="135">
        <v>75.03</v>
      </c>
      <c r="G1228" s="135">
        <v>4.4000000000000004</v>
      </c>
      <c r="H1228" s="123"/>
      <c r="I1228" s="135">
        <v>8.89</v>
      </c>
      <c r="J1228" s="135">
        <v>91.84</v>
      </c>
      <c r="K1228" s="135">
        <v>82.41</v>
      </c>
      <c r="L1228" s="135">
        <v>66.67</v>
      </c>
      <c r="M1228" s="137">
        <v>5.64</v>
      </c>
      <c r="N1228" s="123"/>
    </row>
    <row r="1229" spans="1:14" s="1" customFormat="1" x14ac:dyDescent="0.25">
      <c r="A1229" s="14"/>
      <c r="B1229" s="121">
        <v>2014</v>
      </c>
      <c r="C1229" s="135">
        <v>7.56</v>
      </c>
      <c r="D1229" s="137">
        <v>94.53</v>
      </c>
      <c r="E1229" s="135">
        <v>87.12</v>
      </c>
      <c r="F1229" s="135">
        <v>73.58</v>
      </c>
      <c r="G1229" s="135">
        <v>4.7300000000000004</v>
      </c>
      <c r="H1229" s="123"/>
      <c r="I1229" s="135">
        <v>9.3800000000000008</v>
      </c>
      <c r="J1229" s="135">
        <v>91.09</v>
      </c>
      <c r="K1229" s="135">
        <v>80.38</v>
      </c>
      <c r="L1229" s="135">
        <v>65</v>
      </c>
      <c r="M1229" s="137">
        <v>5.68</v>
      </c>
      <c r="N1229" s="123"/>
    </row>
    <row r="1230" spans="1:14" s="1" customFormat="1" x14ac:dyDescent="0.25">
      <c r="A1230" s="14"/>
      <c r="B1230" s="121">
        <v>2013</v>
      </c>
      <c r="C1230" s="135">
        <v>8.56</v>
      </c>
      <c r="D1230" s="137">
        <v>96.15</v>
      </c>
      <c r="E1230" s="135">
        <v>88.22</v>
      </c>
      <c r="F1230" s="135">
        <v>74.13</v>
      </c>
      <c r="G1230" s="137">
        <v>4.42</v>
      </c>
      <c r="H1230" s="123"/>
      <c r="I1230" s="135">
        <v>9.85</v>
      </c>
      <c r="J1230" s="137">
        <v>92.89</v>
      </c>
      <c r="K1230" s="135">
        <v>82.76</v>
      </c>
      <c r="L1230" s="135">
        <v>65.459999999999994</v>
      </c>
      <c r="M1230" s="137">
        <v>5.99</v>
      </c>
      <c r="N1230" s="123"/>
    </row>
    <row r="1231" spans="1:14" s="1" customFormat="1" x14ac:dyDescent="0.25">
      <c r="A1231" s="14"/>
      <c r="B1231" s="121">
        <v>2012</v>
      </c>
      <c r="C1231" s="135">
        <v>7.41</v>
      </c>
      <c r="D1231" s="137">
        <v>94.74</v>
      </c>
      <c r="E1231" s="135">
        <v>86.91</v>
      </c>
      <c r="F1231" s="135">
        <v>70.41</v>
      </c>
      <c r="G1231" s="137">
        <v>4.7</v>
      </c>
      <c r="H1231" s="123"/>
      <c r="I1231" s="135">
        <v>8.84</v>
      </c>
      <c r="J1231" s="137">
        <v>91.68</v>
      </c>
      <c r="K1231" s="135">
        <v>81.7</v>
      </c>
      <c r="L1231" s="135">
        <v>62.36</v>
      </c>
      <c r="M1231" s="137">
        <v>6.25</v>
      </c>
      <c r="N1231" s="123"/>
    </row>
    <row r="1232" spans="1:14" s="1" customFormat="1" x14ac:dyDescent="0.25">
      <c r="A1232" s="14"/>
      <c r="B1232" s="121">
        <v>2011</v>
      </c>
      <c r="C1232" s="135">
        <v>11.4</v>
      </c>
      <c r="D1232" s="137">
        <v>95.56</v>
      </c>
      <c r="E1232" s="135">
        <v>89.15</v>
      </c>
      <c r="F1232" s="135">
        <v>72.53</v>
      </c>
      <c r="G1232" s="137">
        <v>5.43</v>
      </c>
      <c r="H1232" s="123"/>
      <c r="I1232" s="135">
        <v>12.18</v>
      </c>
      <c r="J1232" s="137">
        <v>92.76</v>
      </c>
      <c r="K1232" s="135">
        <v>83.7</v>
      </c>
      <c r="L1232" s="135">
        <v>64.510000000000005</v>
      </c>
      <c r="M1232" s="137">
        <v>6.59</v>
      </c>
      <c r="N1232" s="123"/>
    </row>
    <row r="1233" spans="1:14" s="1" customFormat="1" x14ac:dyDescent="0.25">
      <c r="A1233" s="14"/>
      <c r="B1233" s="121">
        <v>2010</v>
      </c>
      <c r="C1233" s="135">
        <v>7.41</v>
      </c>
      <c r="D1233" s="137">
        <v>94.7</v>
      </c>
      <c r="E1233" s="135">
        <v>87.22</v>
      </c>
      <c r="F1233" s="135">
        <v>70.3</v>
      </c>
      <c r="G1233" s="137">
        <v>4.84</v>
      </c>
      <c r="H1233" s="123"/>
      <c r="I1233" s="135">
        <v>9.3800000000000008</v>
      </c>
      <c r="J1233" s="137">
        <v>88.27</v>
      </c>
      <c r="K1233" s="135">
        <v>78.75</v>
      </c>
      <c r="L1233" s="135">
        <v>59.04</v>
      </c>
      <c r="M1233" s="137">
        <v>6.29</v>
      </c>
      <c r="N1233" s="123"/>
    </row>
    <row r="1234" spans="1:14" s="1" customFormat="1" x14ac:dyDescent="0.25">
      <c r="A1234" s="14"/>
      <c r="B1234" s="121">
        <v>2009</v>
      </c>
      <c r="C1234" s="135">
        <v>8.0399999999999991</v>
      </c>
      <c r="D1234" s="137">
        <v>93.14</v>
      </c>
      <c r="E1234" s="135">
        <v>83.54</v>
      </c>
      <c r="F1234" s="137">
        <v>63.25</v>
      </c>
      <c r="G1234" s="137">
        <v>4.3600000000000003</v>
      </c>
      <c r="H1234" s="123"/>
      <c r="I1234" s="135">
        <v>9.18</v>
      </c>
      <c r="J1234" s="137">
        <v>90.32</v>
      </c>
      <c r="K1234" s="135">
        <v>79.430000000000007</v>
      </c>
      <c r="L1234" s="137">
        <v>57.99</v>
      </c>
      <c r="M1234" s="137">
        <v>5.51</v>
      </c>
      <c r="N1234" s="123"/>
    </row>
    <row r="1235" spans="1:14" s="1" customFormat="1" x14ac:dyDescent="0.25">
      <c r="A1235" s="14"/>
      <c r="B1235" s="121">
        <v>2008</v>
      </c>
      <c r="C1235" s="135">
        <v>10.23</v>
      </c>
      <c r="D1235" s="137">
        <v>95.7</v>
      </c>
      <c r="E1235" s="135">
        <v>89.34</v>
      </c>
      <c r="F1235" s="137">
        <v>67.84</v>
      </c>
      <c r="G1235" s="137">
        <v>3.98</v>
      </c>
      <c r="H1235" s="123"/>
      <c r="I1235" s="135">
        <v>9.8800000000000008</v>
      </c>
      <c r="J1235" s="137">
        <v>93.13</v>
      </c>
      <c r="K1235" s="135">
        <v>84.41</v>
      </c>
      <c r="L1235" s="137">
        <v>63.7</v>
      </c>
      <c r="M1235" s="137">
        <v>5.16</v>
      </c>
      <c r="N1235" s="123"/>
    </row>
    <row r="1236" spans="1:14" s="1" customFormat="1" x14ac:dyDescent="0.25">
      <c r="A1236" s="14"/>
      <c r="B1236" s="157" t="s">
        <v>30</v>
      </c>
      <c r="C1236" s="114"/>
      <c r="D1236" s="114"/>
      <c r="E1236" s="114"/>
      <c r="F1236" s="114"/>
      <c r="G1236" s="114"/>
      <c r="H1236" s="114"/>
      <c r="I1236" s="114"/>
      <c r="J1236" s="114"/>
      <c r="K1236" s="114"/>
      <c r="L1236" s="114"/>
      <c r="M1236" s="114"/>
      <c r="N1236" s="114"/>
    </row>
    <row r="1237" spans="1:14" s="1" customFormat="1" x14ac:dyDescent="0.25">
      <c r="A1237" s="14"/>
      <c r="B1237" s="115" t="s">
        <v>126</v>
      </c>
      <c r="C1237" s="115"/>
      <c r="D1237" s="115"/>
      <c r="E1237" s="115"/>
      <c r="F1237" s="115"/>
      <c r="G1237" s="115"/>
      <c r="H1237" s="115"/>
      <c r="I1237" s="115"/>
      <c r="J1237" s="115"/>
      <c r="K1237" s="115"/>
      <c r="L1237" s="115"/>
      <c r="M1237" s="115"/>
      <c r="N1237" s="115"/>
    </row>
    <row r="1238" spans="1:14" s="1" customFormat="1" x14ac:dyDescent="0.25">
      <c r="A1238" s="14"/>
      <c r="B1238" s="118">
        <v>2022</v>
      </c>
      <c r="C1238" s="133">
        <v>14.15</v>
      </c>
      <c r="D1238" s="138"/>
      <c r="E1238" s="138"/>
      <c r="F1238" s="138"/>
      <c r="G1238" s="133">
        <v>9.06</v>
      </c>
      <c r="H1238" s="120" t="s">
        <v>301</v>
      </c>
      <c r="I1238" s="133">
        <v>9.99</v>
      </c>
      <c r="J1238" s="138"/>
      <c r="K1238" s="138"/>
      <c r="L1238" s="138"/>
      <c r="M1238" s="134" t="s">
        <v>159</v>
      </c>
      <c r="N1238" s="120"/>
    </row>
    <row r="1239" spans="1:14" s="1" customFormat="1" x14ac:dyDescent="0.25">
      <c r="A1239" s="14"/>
      <c r="B1239" s="121">
        <v>2021</v>
      </c>
      <c r="C1239" s="135">
        <v>13.66</v>
      </c>
      <c r="D1239" s="135">
        <v>84.21</v>
      </c>
      <c r="E1239" s="139"/>
      <c r="F1239" s="139"/>
      <c r="G1239" s="135">
        <v>9.16</v>
      </c>
      <c r="H1239" s="123" t="s">
        <v>300</v>
      </c>
      <c r="I1239" s="135">
        <v>8.93</v>
      </c>
      <c r="J1239" s="135">
        <v>89.88</v>
      </c>
      <c r="K1239" s="139"/>
      <c r="L1239" s="139"/>
      <c r="M1239" s="135">
        <v>4.99</v>
      </c>
      <c r="N1239" s="123" t="s">
        <v>300</v>
      </c>
    </row>
    <row r="1240" spans="1:14" s="1" customFormat="1" x14ac:dyDescent="0.25">
      <c r="A1240" s="14"/>
      <c r="B1240" s="115" t="s">
        <v>127</v>
      </c>
      <c r="C1240" s="115"/>
      <c r="D1240" s="115"/>
      <c r="E1240" s="115"/>
      <c r="F1240" s="115"/>
      <c r="G1240" s="115"/>
      <c r="H1240" s="115"/>
      <c r="I1240" s="115"/>
      <c r="J1240" s="115"/>
      <c r="K1240" s="115"/>
      <c r="L1240" s="115"/>
      <c r="M1240" s="115"/>
      <c r="N1240" s="115"/>
    </row>
    <row r="1241" spans="1:14" s="1" customFormat="1" x14ac:dyDescent="0.25">
      <c r="A1241" s="14"/>
      <c r="B1241" s="118">
        <v>2022</v>
      </c>
      <c r="C1241" s="133">
        <v>14.24</v>
      </c>
      <c r="D1241" s="138"/>
      <c r="E1241" s="138"/>
      <c r="F1241" s="138"/>
      <c r="G1241" s="133">
        <v>8.8699999999999992</v>
      </c>
      <c r="H1241" s="120" t="s">
        <v>301</v>
      </c>
      <c r="I1241" s="133">
        <v>9.66</v>
      </c>
      <c r="J1241" s="138"/>
      <c r="K1241" s="138"/>
      <c r="L1241" s="138"/>
      <c r="M1241" s="134" t="s">
        <v>159</v>
      </c>
      <c r="N1241" s="120"/>
    </row>
    <row r="1242" spans="1:14" s="1" customFormat="1" x14ac:dyDescent="0.25">
      <c r="A1242" s="14"/>
      <c r="B1242" s="121">
        <v>2021</v>
      </c>
      <c r="C1242" s="135">
        <v>13.61</v>
      </c>
      <c r="D1242" s="135">
        <v>83.71</v>
      </c>
      <c r="E1242" s="139"/>
      <c r="F1242" s="139"/>
      <c r="G1242" s="135">
        <v>8.94</v>
      </c>
      <c r="H1242" s="123" t="s">
        <v>300</v>
      </c>
      <c r="I1242" s="135">
        <v>8.48</v>
      </c>
      <c r="J1242" s="135">
        <v>90.66</v>
      </c>
      <c r="K1242" s="139"/>
      <c r="L1242" s="139"/>
      <c r="M1242" s="135">
        <v>5.65</v>
      </c>
      <c r="N1242" s="123" t="s">
        <v>300</v>
      </c>
    </row>
    <row r="1243" spans="1:14" s="1" customFormat="1" x14ac:dyDescent="0.25">
      <c r="A1243" s="14"/>
      <c r="B1243" s="115" t="s">
        <v>326</v>
      </c>
      <c r="C1243" s="115"/>
      <c r="D1243" s="115"/>
      <c r="E1243" s="115"/>
      <c r="F1243" s="115"/>
      <c r="G1243" s="115"/>
      <c r="H1243" s="115"/>
      <c r="I1243" s="115"/>
      <c r="J1243" s="115"/>
      <c r="K1243" s="115"/>
      <c r="L1243" s="115"/>
      <c r="M1243" s="115"/>
      <c r="N1243" s="115"/>
    </row>
    <row r="1244" spans="1:14" s="1" customFormat="1" x14ac:dyDescent="0.25">
      <c r="A1244" s="14"/>
      <c r="B1244" s="118">
        <v>2022</v>
      </c>
      <c r="C1244" s="133">
        <v>12.39</v>
      </c>
      <c r="D1244" s="138"/>
      <c r="E1244" s="138"/>
      <c r="F1244" s="138"/>
      <c r="G1244" s="133">
        <v>8.3000000000000007</v>
      </c>
      <c r="H1244" s="120" t="s">
        <v>301</v>
      </c>
      <c r="I1244" s="133">
        <v>9.4499999999999993</v>
      </c>
      <c r="J1244" s="138"/>
      <c r="K1244" s="138"/>
      <c r="L1244" s="138"/>
      <c r="M1244" s="134" t="s">
        <v>159</v>
      </c>
      <c r="N1244" s="120"/>
    </row>
    <row r="1245" spans="1:14" s="1" customFormat="1" x14ac:dyDescent="0.25">
      <c r="A1245" s="14"/>
      <c r="B1245" s="121">
        <v>2021</v>
      </c>
      <c r="C1245" s="135">
        <v>12.5</v>
      </c>
      <c r="D1245" s="135">
        <v>80.599999999999994</v>
      </c>
      <c r="E1245" s="139"/>
      <c r="F1245" s="139"/>
      <c r="G1245" s="135">
        <v>8.66</v>
      </c>
      <c r="H1245" s="123" t="s">
        <v>300</v>
      </c>
      <c r="I1245" s="135">
        <v>7.57</v>
      </c>
      <c r="J1245" s="135">
        <v>87.96</v>
      </c>
      <c r="K1245" s="139"/>
      <c r="L1245" s="139"/>
      <c r="M1245" s="135">
        <v>5.86</v>
      </c>
      <c r="N1245" s="123" t="s">
        <v>300</v>
      </c>
    </row>
    <row r="1246" spans="1:14" s="1" customFormat="1" x14ac:dyDescent="0.25">
      <c r="A1246" s="14"/>
      <c r="B1246" s="115" t="s">
        <v>325</v>
      </c>
      <c r="C1246" s="115"/>
      <c r="D1246" s="115"/>
      <c r="E1246" s="115"/>
      <c r="F1246" s="115"/>
      <c r="G1246" s="115"/>
      <c r="H1246" s="115"/>
      <c r="I1246" s="115"/>
      <c r="J1246" s="115"/>
      <c r="K1246" s="115"/>
      <c r="L1246" s="115"/>
      <c r="M1246" s="115"/>
      <c r="N1246" s="115"/>
    </row>
    <row r="1247" spans="1:14" s="1" customFormat="1" x14ac:dyDescent="0.25">
      <c r="A1247" s="14"/>
      <c r="B1247" s="118">
        <v>2022</v>
      </c>
      <c r="C1247" s="133">
        <v>12.39</v>
      </c>
      <c r="D1247" s="138"/>
      <c r="E1247" s="138"/>
      <c r="F1247" s="138"/>
      <c r="G1247" s="133">
        <v>8.3000000000000007</v>
      </c>
      <c r="H1247" s="120" t="s">
        <v>301</v>
      </c>
      <c r="I1247" s="133">
        <v>9.4499999999999993</v>
      </c>
      <c r="J1247" s="138"/>
      <c r="K1247" s="138"/>
      <c r="L1247" s="138"/>
      <c r="M1247" s="134" t="s">
        <v>159</v>
      </c>
      <c r="N1247" s="120"/>
    </row>
    <row r="1248" spans="1:14" s="1" customFormat="1" x14ac:dyDescent="0.25">
      <c r="A1248" s="14"/>
      <c r="B1248" s="121">
        <v>2021</v>
      </c>
      <c r="C1248" s="135">
        <v>12.5</v>
      </c>
      <c r="D1248" s="135">
        <v>80.599999999999994</v>
      </c>
      <c r="E1248" s="139"/>
      <c r="F1248" s="139"/>
      <c r="G1248" s="135">
        <v>8.66</v>
      </c>
      <c r="H1248" s="123" t="s">
        <v>300</v>
      </c>
      <c r="I1248" s="135">
        <v>7.57</v>
      </c>
      <c r="J1248" s="135">
        <v>87.96</v>
      </c>
      <c r="K1248" s="139"/>
      <c r="L1248" s="139"/>
      <c r="M1248" s="135">
        <v>5.86</v>
      </c>
      <c r="N1248" s="123" t="s">
        <v>300</v>
      </c>
    </row>
    <row r="1249" spans="1:14" s="1" customFormat="1" x14ac:dyDescent="0.25">
      <c r="A1249" s="14"/>
      <c r="B1249" s="115" t="s">
        <v>324</v>
      </c>
      <c r="C1249" s="115"/>
      <c r="D1249" s="115"/>
      <c r="E1249" s="115"/>
      <c r="F1249" s="115"/>
      <c r="G1249" s="115"/>
      <c r="H1249" s="115"/>
      <c r="I1249" s="115"/>
      <c r="J1249" s="115"/>
      <c r="K1249" s="115"/>
      <c r="L1249" s="115"/>
      <c r="M1249" s="115"/>
      <c r="N1249" s="115"/>
    </row>
    <row r="1250" spans="1:14" s="1" customFormat="1" x14ac:dyDescent="0.25">
      <c r="A1250" s="14"/>
      <c r="B1250" s="118">
        <v>2022</v>
      </c>
      <c r="C1250" s="133">
        <v>13.72</v>
      </c>
      <c r="D1250" s="138"/>
      <c r="E1250" s="138"/>
      <c r="F1250" s="138"/>
      <c r="G1250" s="133">
        <v>9.1300000000000008</v>
      </c>
      <c r="H1250" s="120" t="s">
        <v>301</v>
      </c>
      <c r="I1250" s="133">
        <v>7.45</v>
      </c>
      <c r="J1250" s="138"/>
      <c r="K1250" s="138"/>
      <c r="L1250" s="138"/>
      <c r="M1250" s="134" t="s">
        <v>159</v>
      </c>
      <c r="N1250" s="120"/>
    </row>
    <row r="1251" spans="1:14" s="1" customFormat="1" x14ac:dyDescent="0.25">
      <c r="A1251" s="14"/>
      <c r="B1251" s="121">
        <v>2021</v>
      </c>
      <c r="C1251" s="135">
        <v>13.93</v>
      </c>
      <c r="D1251" s="135">
        <v>79.45</v>
      </c>
      <c r="E1251" s="139"/>
      <c r="F1251" s="139"/>
      <c r="G1251" s="135">
        <v>10.14</v>
      </c>
      <c r="H1251" s="123" t="s">
        <v>300</v>
      </c>
      <c r="I1251" s="135">
        <v>9.2100000000000009</v>
      </c>
      <c r="J1251" s="135">
        <v>90.91</v>
      </c>
      <c r="K1251" s="139"/>
      <c r="L1251" s="139"/>
      <c r="M1251" s="135">
        <v>5.14</v>
      </c>
      <c r="N1251" s="123" t="s">
        <v>300</v>
      </c>
    </row>
    <row r="1252" spans="1:14" s="1" customFormat="1" x14ac:dyDescent="0.25">
      <c r="A1252" s="14"/>
      <c r="B1252" s="115" t="s">
        <v>128</v>
      </c>
      <c r="C1252" s="115"/>
      <c r="D1252" s="115"/>
      <c r="E1252" s="115"/>
      <c r="F1252" s="115"/>
      <c r="G1252" s="115"/>
      <c r="H1252" s="115"/>
      <c r="I1252" s="115"/>
      <c r="J1252" s="115"/>
      <c r="K1252" s="115"/>
      <c r="L1252" s="115"/>
      <c r="M1252" s="115"/>
      <c r="N1252" s="115"/>
    </row>
    <row r="1253" spans="1:14" s="1" customFormat="1" x14ac:dyDescent="0.25">
      <c r="A1253" s="14"/>
      <c r="B1253" s="118">
        <v>2022</v>
      </c>
      <c r="C1253" s="133">
        <v>14.28</v>
      </c>
      <c r="D1253" s="138"/>
      <c r="E1253" s="138"/>
      <c r="F1253" s="138"/>
      <c r="G1253" s="133">
        <v>9.49</v>
      </c>
      <c r="H1253" s="120" t="s">
        <v>301</v>
      </c>
      <c r="I1253" s="133">
        <v>8.8000000000000007</v>
      </c>
      <c r="J1253" s="138"/>
      <c r="K1253" s="138"/>
      <c r="L1253" s="138"/>
      <c r="M1253" s="134" t="s">
        <v>159</v>
      </c>
      <c r="N1253" s="120"/>
    </row>
    <row r="1254" spans="1:14" s="1" customFormat="1" x14ac:dyDescent="0.25">
      <c r="A1254" s="14"/>
      <c r="B1254" s="121">
        <v>2021</v>
      </c>
      <c r="C1254" s="135">
        <v>13.84</v>
      </c>
      <c r="D1254" s="135">
        <v>78.56</v>
      </c>
      <c r="E1254" s="139"/>
      <c r="F1254" s="139"/>
      <c r="G1254" s="135">
        <v>10.119999999999999</v>
      </c>
      <c r="H1254" s="123" t="s">
        <v>300</v>
      </c>
      <c r="I1254" s="135">
        <v>9.65</v>
      </c>
      <c r="J1254" s="135">
        <v>85</v>
      </c>
      <c r="K1254" s="139"/>
      <c r="L1254" s="139"/>
      <c r="M1254" s="135">
        <v>5.95</v>
      </c>
      <c r="N1254" s="123" t="s">
        <v>300</v>
      </c>
    </row>
    <row r="1255" spans="1:14" s="1" customFormat="1" x14ac:dyDescent="0.25">
      <c r="A1255" s="14"/>
      <c r="B1255" s="115" t="s">
        <v>129</v>
      </c>
      <c r="C1255" s="115"/>
      <c r="D1255" s="115"/>
      <c r="E1255" s="115"/>
      <c r="F1255" s="115"/>
      <c r="G1255" s="115"/>
      <c r="H1255" s="115"/>
      <c r="I1255" s="115"/>
      <c r="J1255" s="115"/>
      <c r="K1255" s="115"/>
      <c r="L1255" s="115"/>
      <c r="M1255" s="115"/>
      <c r="N1255" s="115"/>
    </row>
    <row r="1256" spans="1:14" s="1" customFormat="1" x14ac:dyDescent="0.25">
      <c r="A1256" s="14"/>
      <c r="B1256" s="118">
        <v>2022</v>
      </c>
      <c r="C1256" s="133">
        <v>13.72</v>
      </c>
      <c r="D1256" s="138"/>
      <c r="E1256" s="138"/>
      <c r="F1256" s="138"/>
      <c r="G1256" s="133">
        <v>9.1300000000000008</v>
      </c>
      <c r="H1256" s="120" t="s">
        <v>301</v>
      </c>
      <c r="I1256" s="133">
        <v>7.45</v>
      </c>
      <c r="J1256" s="138"/>
      <c r="K1256" s="138"/>
      <c r="L1256" s="138"/>
      <c r="M1256" s="134" t="s">
        <v>159</v>
      </c>
      <c r="N1256" s="120"/>
    </row>
    <row r="1257" spans="1:14" s="1" customFormat="1" x14ac:dyDescent="0.25">
      <c r="A1257" s="14"/>
      <c r="B1257" s="121">
        <v>2021</v>
      </c>
      <c r="C1257" s="135">
        <v>13.93</v>
      </c>
      <c r="D1257" s="135">
        <v>79.45</v>
      </c>
      <c r="E1257" s="139"/>
      <c r="F1257" s="139"/>
      <c r="G1257" s="135">
        <v>10.14</v>
      </c>
      <c r="H1257" s="123" t="s">
        <v>300</v>
      </c>
      <c r="I1257" s="135">
        <v>9.2100000000000009</v>
      </c>
      <c r="J1257" s="135">
        <v>90.91</v>
      </c>
      <c r="K1257" s="139"/>
      <c r="L1257" s="139"/>
      <c r="M1257" s="135">
        <v>5.14</v>
      </c>
      <c r="N1257" s="123" t="s">
        <v>300</v>
      </c>
    </row>
    <row r="1258" spans="1:14" s="1" customFormat="1" x14ac:dyDescent="0.25">
      <c r="A1258" s="14"/>
      <c r="B1258" s="115" t="s">
        <v>404</v>
      </c>
      <c r="C1258" s="115"/>
      <c r="D1258" s="115"/>
      <c r="E1258" s="115"/>
      <c r="F1258" s="115"/>
      <c r="G1258" s="115"/>
      <c r="H1258" s="115"/>
      <c r="I1258" s="115"/>
      <c r="J1258" s="115"/>
      <c r="K1258" s="115"/>
      <c r="L1258" s="115"/>
      <c r="M1258" s="115"/>
      <c r="N1258" s="115"/>
    </row>
    <row r="1259" spans="1:14" s="1" customFormat="1" x14ac:dyDescent="0.25">
      <c r="A1259" s="14"/>
      <c r="B1259" s="118">
        <v>2022</v>
      </c>
      <c r="C1259" s="133">
        <v>15.64</v>
      </c>
      <c r="D1259" s="138"/>
      <c r="E1259" s="138"/>
      <c r="F1259" s="138"/>
      <c r="G1259" s="133">
        <v>9.66</v>
      </c>
      <c r="H1259" s="120" t="s">
        <v>301</v>
      </c>
      <c r="I1259" s="133">
        <v>7.31</v>
      </c>
      <c r="J1259" s="138"/>
      <c r="K1259" s="138"/>
      <c r="L1259" s="138"/>
      <c r="M1259" s="134" t="s">
        <v>159</v>
      </c>
      <c r="N1259" s="120"/>
    </row>
    <row r="1260" spans="1:14" s="1" customFormat="1" x14ac:dyDescent="0.25">
      <c r="A1260" s="14"/>
      <c r="B1260" s="121">
        <v>2021</v>
      </c>
      <c r="C1260" s="135">
        <v>18.8</v>
      </c>
      <c r="D1260" s="135">
        <v>83.6</v>
      </c>
      <c r="E1260" s="139"/>
      <c r="F1260" s="139"/>
      <c r="G1260" s="135">
        <v>8.49</v>
      </c>
      <c r="H1260" s="123" t="s">
        <v>300</v>
      </c>
      <c r="I1260" s="135">
        <v>9.3800000000000008</v>
      </c>
      <c r="J1260" s="135">
        <v>96.67</v>
      </c>
      <c r="K1260" s="139"/>
      <c r="L1260" s="139"/>
      <c r="M1260" s="135">
        <v>3.75</v>
      </c>
      <c r="N1260" s="123" t="s">
        <v>300</v>
      </c>
    </row>
    <row r="1261" spans="1:14" s="1" customFormat="1" x14ac:dyDescent="0.25">
      <c r="A1261" s="14"/>
      <c r="B1261" s="115" t="s">
        <v>422</v>
      </c>
      <c r="C1261" s="115"/>
      <c r="D1261" s="115"/>
      <c r="E1261" s="115"/>
      <c r="F1261" s="115"/>
      <c r="G1261" s="115"/>
      <c r="H1261" s="115"/>
      <c r="I1261" s="115"/>
      <c r="J1261" s="115"/>
      <c r="K1261" s="115"/>
      <c r="L1261" s="115"/>
      <c r="M1261" s="115"/>
      <c r="N1261" s="115"/>
    </row>
    <row r="1262" spans="1:14" s="1" customFormat="1" x14ac:dyDescent="0.25">
      <c r="A1262" s="14"/>
      <c r="B1262" s="118">
        <v>2022</v>
      </c>
      <c r="C1262" s="133">
        <v>13.41</v>
      </c>
      <c r="D1262" s="138"/>
      <c r="E1262" s="138"/>
      <c r="F1262" s="138"/>
      <c r="G1262" s="133">
        <v>9.48</v>
      </c>
      <c r="H1262" s="120" t="s">
        <v>301</v>
      </c>
      <c r="I1262" s="133">
        <v>10.54</v>
      </c>
      <c r="J1262" s="138"/>
      <c r="K1262" s="138"/>
      <c r="L1262" s="138"/>
      <c r="M1262" s="134" t="s">
        <v>159</v>
      </c>
      <c r="N1262" s="120"/>
    </row>
    <row r="1263" spans="1:14" s="1" customFormat="1" x14ac:dyDescent="0.25">
      <c r="A1263" s="14"/>
      <c r="B1263" s="121">
        <v>2021</v>
      </c>
      <c r="C1263" s="135">
        <v>17.399999999999999</v>
      </c>
      <c r="D1263" s="135">
        <v>85.45</v>
      </c>
      <c r="E1263" s="139"/>
      <c r="F1263" s="139"/>
      <c r="G1263" s="135">
        <v>8</v>
      </c>
      <c r="H1263" s="123" t="s">
        <v>300</v>
      </c>
      <c r="I1263" s="135">
        <v>7.42</v>
      </c>
      <c r="J1263" s="135">
        <v>92.59</v>
      </c>
      <c r="K1263" s="139"/>
      <c r="L1263" s="139"/>
      <c r="M1263" s="135">
        <v>5.22</v>
      </c>
      <c r="N1263" s="123" t="s">
        <v>300</v>
      </c>
    </row>
    <row r="1264" spans="1:14" s="1" customFormat="1" x14ac:dyDescent="0.25">
      <c r="A1264" s="14"/>
      <c r="B1264" s="157" t="s">
        <v>130</v>
      </c>
      <c r="C1264" s="114"/>
      <c r="D1264" s="114"/>
      <c r="E1264" s="114"/>
      <c r="F1264" s="114"/>
      <c r="G1264" s="114"/>
      <c r="H1264" s="114"/>
      <c r="I1264" s="114"/>
      <c r="J1264" s="114"/>
      <c r="K1264" s="114"/>
      <c r="L1264" s="114"/>
      <c r="M1264" s="114"/>
      <c r="N1264" s="114"/>
    </row>
    <row r="1265" spans="1:14" s="1" customFormat="1" x14ac:dyDescent="0.25">
      <c r="A1265" s="14"/>
      <c r="B1265" s="115" t="s">
        <v>215</v>
      </c>
      <c r="C1265" s="115"/>
      <c r="D1265" s="115"/>
      <c r="E1265" s="115"/>
      <c r="F1265" s="115"/>
      <c r="G1265" s="115"/>
      <c r="H1265" s="115"/>
      <c r="I1265" s="115"/>
      <c r="J1265" s="115"/>
      <c r="K1265" s="115"/>
      <c r="L1265" s="115"/>
      <c r="M1265" s="115"/>
      <c r="N1265" s="115"/>
    </row>
    <row r="1266" spans="1:14" s="1" customFormat="1" x14ac:dyDescent="0.25">
      <c r="A1266" s="14"/>
      <c r="B1266" s="118">
        <v>2022</v>
      </c>
      <c r="C1266" s="133">
        <v>19.68</v>
      </c>
      <c r="D1266" s="138"/>
      <c r="E1266" s="138"/>
      <c r="F1266" s="138"/>
      <c r="G1266" s="133">
        <v>10.66</v>
      </c>
      <c r="H1266" s="120" t="s">
        <v>301</v>
      </c>
      <c r="I1266" s="133">
        <v>12.57</v>
      </c>
      <c r="J1266" s="138"/>
      <c r="K1266" s="138"/>
      <c r="L1266" s="138"/>
      <c r="M1266" s="134" t="s">
        <v>159</v>
      </c>
      <c r="N1266" s="120"/>
    </row>
    <row r="1267" spans="1:14" s="1" customFormat="1" x14ac:dyDescent="0.25">
      <c r="A1267" s="14"/>
      <c r="B1267" s="121">
        <v>2021</v>
      </c>
      <c r="C1267" s="135">
        <v>15.44</v>
      </c>
      <c r="D1267" s="135">
        <v>76.78</v>
      </c>
      <c r="E1267" s="139"/>
      <c r="F1267" s="139"/>
      <c r="G1267" s="135">
        <v>11.03</v>
      </c>
      <c r="H1267" s="123" t="s">
        <v>300</v>
      </c>
      <c r="I1267" s="135">
        <v>9.92</v>
      </c>
      <c r="J1267" s="135">
        <v>89.85</v>
      </c>
      <c r="K1267" s="139"/>
      <c r="L1267" s="139"/>
      <c r="M1267" s="135">
        <v>8.07</v>
      </c>
      <c r="N1267" s="123" t="s">
        <v>300</v>
      </c>
    </row>
    <row r="1268" spans="1:14" s="1" customFormat="1" ht="15.75" x14ac:dyDescent="0.25">
      <c r="A1268" s="17"/>
      <c r="B1268" s="121">
        <v>2020</v>
      </c>
      <c r="C1268" s="135">
        <v>12.39</v>
      </c>
      <c r="D1268" s="135">
        <v>72.400000000000006</v>
      </c>
      <c r="E1268" s="135">
        <v>57.3</v>
      </c>
      <c r="F1268" s="139"/>
      <c r="G1268" s="135">
        <v>12.21</v>
      </c>
      <c r="H1268" s="123"/>
      <c r="I1268" s="135">
        <v>9.85</v>
      </c>
      <c r="J1268" s="135">
        <v>81.91</v>
      </c>
      <c r="K1268" s="135">
        <v>75.290000000000006</v>
      </c>
      <c r="L1268" s="139"/>
      <c r="M1268" s="135">
        <v>13.06</v>
      </c>
      <c r="N1268" s="136"/>
    </row>
    <row r="1269" spans="1:14" s="1" customFormat="1" x14ac:dyDescent="0.25">
      <c r="A1269" s="14"/>
      <c r="B1269" s="121">
        <v>2019</v>
      </c>
      <c r="C1269" s="135">
        <v>16.489999999999998</v>
      </c>
      <c r="D1269" s="135">
        <v>71.099999999999994</v>
      </c>
      <c r="E1269" s="135">
        <v>53.75</v>
      </c>
      <c r="F1269" s="139"/>
      <c r="G1269" s="135">
        <v>14.7</v>
      </c>
      <c r="H1269" s="123"/>
      <c r="I1269" s="135">
        <v>17.82</v>
      </c>
      <c r="J1269" s="135">
        <v>83.76</v>
      </c>
      <c r="K1269" s="135">
        <v>65.459999999999994</v>
      </c>
      <c r="L1269" s="139"/>
      <c r="M1269" s="135">
        <v>11.37</v>
      </c>
      <c r="N1269" s="136"/>
    </row>
    <row r="1270" spans="1:14" s="1" customFormat="1" x14ac:dyDescent="0.25">
      <c r="A1270" s="14"/>
      <c r="B1270" s="121">
        <v>2018</v>
      </c>
      <c r="C1270" s="135">
        <v>17.36</v>
      </c>
      <c r="D1270" s="135">
        <v>75.290000000000006</v>
      </c>
      <c r="E1270" s="135">
        <v>57.02</v>
      </c>
      <c r="F1270" s="139"/>
      <c r="G1270" s="135">
        <v>13.66</v>
      </c>
      <c r="H1270" s="123"/>
      <c r="I1270" s="135">
        <v>21.02</v>
      </c>
      <c r="J1270" s="135">
        <v>87.5</v>
      </c>
      <c r="K1270" s="135">
        <v>72.47</v>
      </c>
      <c r="L1270" s="139"/>
      <c r="M1270" s="135">
        <v>9.52</v>
      </c>
      <c r="N1270" s="123"/>
    </row>
    <row r="1271" spans="1:14" s="1" customFormat="1" x14ac:dyDescent="0.25">
      <c r="A1271" s="14"/>
      <c r="B1271" s="121">
        <v>2017</v>
      </c>
      <c r="C1271" s="135">
        <v>19.16</v>
      </c>
      <c r="D1271" s="135">
        <v>70.930000000000007</v>
      </c>
      <c r="E1271" s="135">
        <v>54.93</v>
      </c>
      <c r="F1271" s="135">
        <v>32.69</v>
      </c>
      <c r="G1271" s="135">
        <v>12.86</v>
      </c>
      <c r="H1271" s="123"/>
      <c r="I1271" s="135">
        <v>22.05</v>
      </c>
      <c r="J1271" s="135">
        <v>88.11</v>
      </c>
      <c r="K1271" s="135">
        <v>74.819999999999993</v>
      </c>
      <c r="L1271" s="135">
        <v>46.68</v>
      </c>
      <c r="M1271" s="137">
        <v>9.4600000000000009</v>
      </c>
      <c r="N1271" s="136"/>
    </row>
    <row r="1272" spans="1:14" s="1" customFormat="1" x14ac:dyDescent="0.25">
      <c r="A1272" s="14"/>
      <c r="B1272" s="121">
        <v>2016</v>
      </c>
      <c r="C1272" s="135">
        <v>19.27</v>
      </c>
      <c r="D1272" s="135">
        <v>73.38</v>
      </c>
      <c r="E1272" s="135">
        <v>55.7</v>
      </c>
      <c r="F1272" s="135">
        <v>30.36</v>
      </c>
      <c r="G1272" s="135">
        <v>12.68</v>
      </c>
      <c r="H1272" s="123"/>
      <c r="I1272" s="135">
        <v>19.54</v>
      </c>
      <c r="J1272" s="135">
        <v>88.68</v>
      </c>
      <c r="K1272" s="135">
        <v>72.22</v>
      </c>
      <c r="L1272" s="135">
        <v>47.97</v>
      </c>
      <c r="M1272" s="137">
        <v>10.02</v>
      </c>
      <c r="N1272" s="136"/>
    </row>
    <row r="1273" spans="1:14" s="1" customFormat="1" x14ac:dyDescent="0.25">
      <c r="A1273" s="14"/>
      <c r="B1273" s="121">
        <v>2015</v>
      </c>
      <c r="C1273" s="135">
        <v>18.39</v>
      </c>
      <c r="D1273" s="135">
        <v>69.930000000000007</v>
      </c>
      <c r="E1273" s="135">
        <v>54.94</v>
      </c>
      <c r="F1273" s="135">
        <v>31.6</v>
      </c>
      <c r="G1273" s="135">
        <v>13.21</v>
      </c>
      <c r="H1273" s="123"/>
      <c r="I1273" s="135">
        <v>17.55</v>
      </c>
      <c r="J1273" s="135">
        <v>86.92</v>
      </c>
      <c r="K1273" s="135">
        <v>73.05</v>
      </c>
      <c r="L1273" s="135">
        <v>51.65</v>
      </c>
      <c r="M1273" s="137">
        <v>10.92</v>
      </c>
      <c r="N1273" s="123"/>
    </row>
    <row r="1274" spans="1:14" s="1" customFormat="1" x14ac:dyDescent="0.25">
      <c r="A1274" s="14"/>
      <c r="B1274" s="121">
        <v>2014</v>
      </c>
      <c r="C1274" s="135">
        <v>16.97</v>
      </c>
      <c r="D1274" s="137">
        <v>68.13</v>
      </c>
      <c r="E1274" s="135">
        <v>51.71</v>
      </c>
      <c r="F1274" s="135">
        <v>29.44</v>
      </c>
      <c r="G1274" s="135">
        <v>14.1</v>
      </c>
      <c r="H1274" s="123"/>
      <c r="I1274" s="135">
        <v>16.03</v>
      </c>
      <c r="J1274" s="135">
        <v>89.18</v>
      </c>
      <c r="K1274" s="135">
        <v>73.040000000000006</v>
      </c>
      <c r="L1274" s="135">
        <v>48.59</v>
      </c>
      <c r="M1274" s="137">
        <v>10.88</v>
      </c>
      <c r="N1274" s="123"/>
    </row>
    <row r="1275" spans="1:14" s="1" customFormat="1" x14ac:dyDescent="0.25">
      <c r="A1275" s="14"/>
      <c r="B1275" s="121">
        <v>2013</v>
      </c>
      <c r="C1275" s="135">
        <v>15.65</v>
      </c>
      <c r="D1275" s="137">
        <v>68.83</v>
      </c>
      <c r="E1275" s="135">
        <v>51.8</v>
      </c>
      <c r="F1275" s="135">
        <v>30.8</v>
      </c>
      <c r="G1275" s="137">
        <v>15.12</v>
      </c>
      <c r="H1275" s="123"/>
      <c r="I1275" s="135">
        <v>18.170000000000002</v>
      </c>
      <c r="J1275" s="137">
        <v>89.58</v>
      </c>
      <c r="K1275" s="135">
        <v>76.12</v>
      </c>
      <c r="L1275" s="135">
        <v>51.81</v>
      </c>
      <c r="M1275" s="137">
        <v>12.28</v>
      </c>
      <c r="N1275" s="123"/>
    </row>
    <row r="1276" spans="1:14" s="1" customFormat="1" x14ac:dyDescent="0.25">
      <c r="A1276" s="14"/>
      <c r="B1276" s="121">
        <v>2012</v>
      </c>
      <c r="C1276" s="135">
        <v>14.3</v>
      </c>
      <c r="D1276" s="137">
        <v>65.680000000000007</v>
      </c>
      <c r="E1276" s="135">
        <v>46.57</v>
      </c>
      <c r="F1276" s="135">
        <v>27.83</v>
      </c>
      <c r="G1276" s="137">
        <v>16.670000000000002</v>
      </c>
      <c r="H1276" s="123"/>
      <c r="I1276" s="135">
        <v>13.72</v>
      </c>
      <c r="J1276" s="137">
        <v>83.87</v>
      </c>
      <c r="K1276" s="135">
        <v>67.34</v>
      </c>
      <c r="L1276" s="135">
        <v>44.35</v>
      </c>
      <c r="M1276" s="137">
        <v>14.66</v>
      </c>
      <c r="N1276" s="123"/>
    </row>
    <row r="1277" spans="1:14" s="1" customFormat="1" x14ac:dyDescent="0.25">
      <c r="A1277" s="14"/>
      <c r="B1277" s="121">
        <v>2011</v>
      </c>
      <c r="C1277" s="135">
        <v>17.079999999999998</v>
      </c>
      <c r="D1277" s="137">
        <v>65.510000000000005</v>
      </c>
      <c r="E1277" s="135">
        <v>46.34</v>
      </c>
      <c r="F1277" s="135">
        <v>25.95</v>
      </c>
      <c r="G1277" s="137">
        <v>18.170000000000002</v>
      </c>
      <c r="H1277" s="123"/>
      <c r="I1277" s="135">
        <v>14.17</v>
      </c>
      <c r="J1277" s="137">
        <v>84.24</v>
      </c>
      <c r="K1277" s="135">
        <v>67.12</v>
      </c>
      <c r="L1277" s="135">
        <v>43.97</v>
      </c>
      <c r="M1277" s="137">
        <v>13.32</v>
      </c>
      <c r="N1277" s="123"/>
    </row>
    <row r="1278" spans="1:14" s="1" customFormat="1" x14ac:dyDescent="0.25">
      <c r="A1278" s="14"/>
      <c r="B1278" s="121">
        <v>2010</v>
      </c>
      <c r="C1278" s="135">
        <v>13.13</v>
      </c>
      <c r="D1278" s="137">
        <v>67.69</v>
      </c>
      <c r="E1278" s="135">
        <v>47.26</v>
      </c>
      <c r="F1278" s="135">
        <v>24.32</v>
      </c>
      <c r="G1278" s="137">
        <v>16.61</v>
      </c>
      <c r="H1278" s="123"/>
      <c r="I1278" s="135">
        <v>15.53</v>
      </c>
      <c r="J1278" s="137">
        <v>81.41</v>
      </c>
      <c r="K1278" s="135">
        <v>64.08</v>
      </c>
      <c r="L1278" s="135">
        <v>35.020000000000003</v>
      </c>
      <c r="M1278" s="137">
        <v>12.64</v>
      </c>
      <c r="N1278" s="123"/>
    </row>
    <row r="1279" spans="1:14" s="1" customFormat="1" x14ac:dyDescent="0.25">
      <c r="A1279" s="14"/>
      <c r="B1279" s="121">
        <v>2009</v>
      </c>
      <c r="C1279" s="135">
        <v>14.17</v>
      </c>
      <c r="D1279" s="137">
        <v>67.73</v>
      </c>
      <c r="E1279" s="135">
        <v>47.68</v>
      </c>
      <c r="F1279" s="137">
        <v>23.33</v>
      </c>
      <c r="G1279" s="137">
        <v>16.989999999999998</v>
      </c>
      <c r="H1279" s="123"/>
      <c r="I1279" s="135">
        <v>16.34</v>
      </c>
      <c r="J1279" s="137">
        <v>86.64</v>
      </c>
      <c r="K1279" s="135">
        <v>71.3</v>
      </c>
      <c r="L1279" s="137">
        <v>38.450000000000003</v>
      </c>
      <c r="M1279" s="137">
        <v>11.86</v>
      </c>
      <c r="N1279" s="123"/>
    </row>
    <row r="1280" spans="1:14" s="1" customFormat="1" x14ac:dyDescent="0.25">
      <c r="A1280" s="14"/>
      <c r="B1280" s="121">
        <v>2008</v>
      </c>
      <c r="C1280" s="135">
        <v>17.350000000000001</v>
      </c>
      <c r="D1280" s="137">
        <v>70.52</v>
      </c>
      <c r="E1280" s="135">
        <v>48.12</v>
      </c>
      <c r="F1280" s="137">
        <v>24</v>
      </c>
      <c r="G1280" s="137">
        <v>15.01</v>
      </c>
      <c r="H1280" s="123"/>
      <c r="I1280" s="135">
        <v>17.899999999999999</v>
      </c>
      <c r="J1280" s="137">
        <v>82.67</v>
      </c>
      <c r="K1280" s="135">
        <v>68.28</v>
      </c>
      <c r="L1280" s="137">
        <v>42.29</v>
      </c>
      <c r="M1280" s="137">
        <v>11.98</v>
      </c>
      <c r="N1280" s="123"/>
    </row>
    <row r="1281" spans="1:14" s="1" customFormat="1" x14ac:dyDescent="0.25">
      <c r="A1281" s="14"/>
      <c r="B1281" s="157" t="s">
        <v>3</v>
      </c>
      <c r="C1281" s="114"/>
      <c r="D1281" s="114"/>
      <c r="E1281" s="114"/>
      <c r="F1281" s="114"/>
      <c r="G1281" s="114"/>
      <c r="H1281" s="114"/>
      <c r="I1281" s="114"/>
      <c r="J1281" s="114"/>
      <c r="K1281" s="114"/>
      <c r="L1281" s="114"/>
      <c r="M1281" s="114"/>
      <c r="N1281" s="114"/>
    </row>
    <row r="1282" spans="1:14" s="1" customFormat="1" x14ac:dyDescent="0.25">
      <c r="A1282" s="14"/>
      <c r="B1282" s="115" t="s">
        <v>198</v>
      </c>
      <c r="C1282" s="115"/>
      <c r="D1282" s="115"/>
      <c r="E1282" s="115"/>
      <c r="F1282" s="115"/>
      <c r="G1282" s="115"/>
      <c r="H1282" s="115"/>
      <c r="I1282" s="115"/>
      <c r="J1282" s="115"/>
      <c r="K1282" s="115"/>
      <c r="L1282" s="115"/>
      <c r="M1282" s="115"/>
      <c r="N1282" s="115"/>
    </row>
    <row r="1283" spans="1:14" s="1" customFormat="1" x14ac:dyDescent="0.25">
      <c r="A1283" s="14"/>
      <c r="B1283" s="118">
        <v>2022</v>
      </c>
      <c r="C1283" s="133">
        <v>22.25</v>
      </c>
      <c r="D1283" s="138"/>
      <c r="E1283" s="138"/>
      <c r="F1283" s="138"/>
      <c r="G1283" s="133">
        <v>12.26</v>
      </c>
      <c r="H1283" s="120" t="s">
        <v>301</v>
      </c>
      <c r="I1283" s="133">
        <v>20.36</v>
      </c>
      <c r="J1283" s="138"/>
      <c r="K1283" s="138"/>
      <c r="L1283" s="138"/>
      <c r="M1283" s="134" t="s">
        <v>159</v>
      </c>
      <c r="N1283" s="120"/>
    </row>
    <row r="1284" spans="1:14" s="1" customFormat="1" x14ac:dyDescent="0.25">
      <c r="A1284" s="14"/>
      <c r="B1284" s="121">
        <v>2021</v>
      </c>
      <c r="C1284" s="135">
        <v>17.52</v>
      </c>
      <c r="D1284" s="135">
        <v>74.510000000000005</v>
      </c>
      <c r="E1284" s="139"/>
      <c r="F1284" s="139"/>
      <c r="G1284" s="135">
        <v>12.29</v>
      </c>
      <c r="H1284" s="123" t="s">
        <v>300</v>
      </c>
      <c r="I1284" s="135">
        <v>13.57</v>
      </c>
      <c r="J1284" s="135">
        <v>65.709999999999994</v>
      </c>
      <c r="K1284" s="139"/>
      <c r="L1284" s="139"/>
      <c r="M1284" s="135">
        <v>22.09</v>
      </c>
      <c r="N1284" s="123" t="s">
        <v>300</v>
      </c>
    </row>
    <row r="1285" spans="1:14" s="1" customFormat="1" ht="15.75" x14ac:dyDescent="0.25">
      <c r="A1285" s="17"/>
      <c r="B1285" s="121">
        <v>2020</v>
      </c>
      <c r="C1285" s="135">
        <v>13.67</v>
      </c>
      <c r="D1285" s="135">
        <v>68.84</v>
      </c>
      <c r="E1285" s="135">
        <v>52.17</v>
      </c>
      <c r="F1285" s="139"/>
      <c r="G1285" s="135">
        <v>13.72</v>
      </c>
      <c r="H1285" s="123"/>
      <c r="I1285" s="135">
        <v>14.89</v>
      </c>
      <c r="J1285" s="135">
        <v>41.43</v>
      </c>
      <c r="K1285" s="135">
        <v>34.29</v>
      </c>
      <c r="L1285" s="139"/>
      <c r="M1285" s="135">
        <v>52.13</v>
      </c>
      <c r="N1285" s="136"/>
    </row>
    <row r="1286" spans="1:14" s="1" customFormat="1" x14ac:dyDescent="0.25">
      <c r="A1286" s="14"/>
      <c r="B1286" s="121">
        <v>2019</v>
      </c>
      <c r="C1286" s="135">
        <v>17.3</v>
      </c>
      <c r="D1286" s="135">
        <v>66.260000000000005</v>
      </c>
      <c r="E1286" s="135">
        <v>47.87</v>
      </c>
      <c r="F1286" s="139"/>
      <c r="G1286" s="135">
        <v>16.88</v>
      </c>
      <c r="H1286" s="123"/>
      <c r="I1286" s="135">
        <v>24.2</v>
      </c>
      <c r="J1286" s="135">
        <v>64.959999999999994</v>
      </c>
      <c r="K1286" s="135">
        <v>29.2</v>
      </c>
      <c r="L1286" s="139"/>
      <c r="M1286" s="135">
        <v>28.09</v>
      </c>
      <c r="N1286" s="136"/>
    </row>
    <row r="1287" spans="1:14" s="1" customFormat="1" x14ac:dyDescent="0.25">
      <c r="A1287" s="14"/>
      <c r="B1287" s="121">
        <v>2018</v>
      </c>
      <c r="C1287" s="135">
        <v>16.87</v>
      </c>
      <c r="D1287" s="135">
        <v>69.87</v>
      </c>
      <c r="E1287" s="135">
        <v>49.02</v>
      </c>
      <c r="F1287" s="139"/>
      <c r="G1287" s="135">
        <v>15.64</v>
      </c>
      <c r="H1287" s="123"/>
      <c r="I1287" s="135">
        <v>20</v>
      </c>
      <c r="J1287" s="135">
        <v>64.290000000000006</v>
      </c>
      <c r="K1287" s="135">
        <v>37.5</v>
      </c>
      <c r="L1287" s="139"/>
      <c r="M1287" s="135">
        <v>25.71</v>
      </c>
      <c r="N1287" s="123"/>
    </row>
    <row r="1288" spans="1:14" s="1" customFormat="1" x14ac:dyDescent="0.25">
      <c r="A1288" s="14"/>
      <c r="B1288" s="121">
        <v>2017</v>
      </c>
      <c r="C1288" s="135">
        <v>18.850000000000001</v>
      </c>
      <c r="D1288" s="135">
        <v>65.03</v>
      </c>
      <c r="E1288" s="135">
        <v>46.99</v>
      </c>
      <c r="F1288" s="135">
        <v>24.49</v>
      </c>
      <c r="G1288" s="135">
        <v>14.27</v>
      </c>
      <c r="H1288" s="123"/>
      <c r="I1288" s="135">
        <v>26.11</v>
      </c>
      <c r="J1288" s="135">
        <v>65.31</v>
      </c>
      <c r="K1288" s="135">
        <v>44.22</v>
      </c>
      <c r="L1288" s="135">
        <v>11.56</v>
      </c>
      <c r="M1288" s="137">
        <v>19.72</v>
      </c>
      <c r="N1288" s="136"/>
    </row>
    <row r="1289" spans="1:14" s="1" customFormat="1" x14ac:dyDescent="0.25">
      <c r="A1289" s="14"/>
      <c r="B1289" s="121">
        <v>2016</v>
      </c>
      <c r="C1289" s="135">
        <v>19.420000000000002</v>
      </c>
      <c r="D1289" s="135">
        <v>68.989999999999995</v>
      </c>
      <c r="E1289" s="135">
        <v>49.96</v>
      </c>
      <c r="F1289" s="135">
        <v>23.37</v>
      </c>
      <c r="G1289" s="135">
        <v>13.87</v>
      </c>
      <c r="H1289" s="123"/>
      <c r="I1289" s="135">
        <v>26.74</v>
      </c>
      <c r="J1289" s="135">
        <v>78.260000000000005</v>
      </c>
      <c r="K1289" s="135">
        <v>55.07</v>
      </c>
      <c r="L1289" s="135">
        <v>10.87</v>
      </c>
      <c r="M1289" s="137">
        <v>17.25</v>
      </c>
      <c r="N1289" s="136"/>
    </row>
    <row r="1290" spans="1:14" s="1" customFormat="1" x14ac:dyDescent="0.25">
      <c r="A1290" s="14"/>
      <c r="B1290" s="121">
        <v>2015</v>
      </c>
      <c r="C1290" s="135">
        <v>18.89</v>
      </c>
      <c r="D1290" s="135">
        <v>65.89</v>
      </c>
      <c r="E1290" s="135">
        <v>50.17</v>
      </c>
      <c r="F1290" s="135">
        <v>26.12</v>
      </c>
      <c r="G1290" s="135">
        <v>14.25</v>
      </c>
      <c r="H1290" s="123"/>
      <c r="I1290" s="135">
        <v>21.57</v>
      </c>
      <c r="J1290" s="135">
        <v>69.7</v>
      </c>
      <c r="K1290" s="135">
        <v>51.52</v>
      </c>
      <c r="L1290" s="135">
        <v>23.23</v>
      </c>
      <c r="M1290" s="137">
        <v>18.52</v>
      </c>
      <c r="N1290" s="123"/>
    </row>
    <row r="1291" spans="1:14" s="1" customFormat="1" x14ac:dyDescent="0.25">
      <c r="A1291" s="14"/>
      <c r="B1291" s="121">
        <v>2014</v>
      </c>
      <c r="C1291" s="135">
        <v>17.5</v>
      </c>
      <c r="D1291" s="137">
        <v>64.06</v>
      </c>
      <c r="E1291" s="135">
        <v>46.74</v>
      </c>
      <c r="F1291" s="135">
        <v>24.52</v>
      </c>
      <c r="G1291" s="135">
        <v>15.27</v>
      </c>
      <c r="H1291" s="123"/>
      <c r="I1291" s="135">
        <v>17.12</v>
      </c>
      <c r="J1291" s="135">
        <v>73.33</v>
      </c>
      <c r="K1291" s="135">
        <v>54.67</v>
      </c>
      <c r="L1291" s="135">
        <v>21.33</v>
      </c>
      <c r="M1291" s="137">
        <v>20.09</v>
      </c>
      <c r="N1291" s="123"/>
    </row>
    <row r="1292" spans="1:14" s="1" customFormat="1" x14ac:dyDescent="0.25">
      <c r="A1292" s="14"/>
      <c r="B1292" s="121">
        <v>2013</v>
      </c>
      <c r="C1292" s="135">
        <v>15.9</v>
      </c>
      <c r="D1292" s="137">
        <v>64.47</v>
      </c>
      <c r="E1292" s="135">
        <v>46.17</v>
      </c>
      <c r="F1292" s="135">
        <v>25.11</v>
      </c>
      <c r="G1292" s="137">
        <v>16.14</v>
      </c>
      <c r="H1292" s="123"/>
      <c r="I1292" s="135">
        <v>25.69</v>
      </c>
      <c r="J1292" s="137">
        <v>80.989999999999995</v>
      </c>
      <c r="K1292" s="135">
        <v>60.33</v>
      </c>
      <c r="L1292" s="135">
        <v>34.71</v>
      </c>
      <c r="M1292" s="137">
        <v>21.23</v>
      </c>
      <c r="N1292" s="123"/>
    </row>
    <row r="1293" spans="1:14" s="1" customFormat="1" x14ac:dyDescent="0.25">
      <c r="A1293" s="14"/>
      <c r="B1293" s="121">
        <v>2012</v>
      </c>
      <c r="C1293" s="135">
        <v>14.64</v>
      </c>
      <c r="D1293" s="137">
        <v>61.35</v>
      </c>
      <c r="E1293" s="135">
        <v>41.3</v>
      </c>
      <c r="F1293" s="135">
        <v>23</v>
      </c>
      <c r="G1293" s="137">
        <v>17.79</v>
      </c>
      <c r="H1293" s="123"/>
      <c r="I1293" s="135">
        <v>14.38</v>
      </c>
      <c r="J1293" s="137">
        <v>64.62</v>
      </c>
      <c r="K1293" s="135">
        <v>46.15</v>
      </c>
      <c r="L1293" s="135">
        <v>21.54</v>
      </c>
      <c r="M1293" s="137">
        <v>25.66</v>
      </c>
      <c r="N1293" s="123"/>
    </row>
    <row r="1294" spans="1:14" s="1" customFormat="1" x14ac:dyDescent="0.25">
      <c r="A1294" s="14"/>
      <c r="B1294" s="121">
        <v>2011</v>
      </c>
      <c r="C1294" s="135">
        <v>17.75</v>
      </c>
      <c r="D1294" s="137">
        <v>62.27</v>
      </c>
      <c r="E1294" s="135">
        <v>42.54</v>
      </c>
      <c r="F1294" s="135">
        <v>22.49</v>
      </c>
      <c r="G1294" s="137">
        <v>19.5</v>
      </c>
      <c r="H1294" s="123"/>
      <c r="I1294" s="135">
        <v>13.86</v>
      </c>
      <c r="J1294" s="137">
        <v>62.32</v>
      </c>
      <c r="K1294" s="135">
        <v>34.78</v>
      </c>
      <c r="L1294" s="135">
        <v>5.8</v>
      </c>
      <c r="M1294" s="137">
        <v>19.28</v>
      </c>
      <c r="N1294" s="123"/>
    </row>
    <row r="1295" spans="1:14" s="1" customFormat="1" x14ac:dyDescent="0.25">
      <c r="A1295" s="14"/>
      <c r="B1295" s="121">
        <v>2010</v>
      </c>
      <c r="C1295" s="135">
        <v>13.42</v>
      </c>
      <c r="D1295" s="137">
        <v>64.53</v>
      </c>
      <c r="E1295" s="135">
        <v>42.87</v>
      </c>
      <c r="F1295" s="135">
        <v>20.53</v>
      </c>
      <c r="G1295" s="137">
        <v>17.760000000000002</v>
      </c>
      <c r="H1295" s="123"/>
      <c r="I1295" s="135">
        <v>27.59</v>
      </c>
      <c r="J1295" s="137">
        <v>73.760000000000005</v>
      </c>
      <c r="K1295" s="135">
        <v>51.77</v>
      </c>
      <c r="L1295" s="135">
        <v>18.440000000000001</v>
      </c>
      <c r="M1295" s="137">
        <v>16.239999999999998</v>
      </c>
      <c r="N1295" s="123"/>
    </row>
    <row r="1296" spans="1:14" s="1" customFormat="1" x14ac:dyDescent="0.25">
      <c r="A1296" s="14"/>
      <c r="B1296" s="121">
        <v>2009</v>
      </c>
      <c r="C1296" s="135">
        <v>14.19</v>
      </c>
      <c r="D1296" s="137">
        <v>63.81</v>
      </c>
      <c r="E1296" s="135">
        <v>42.68</v>
      </c>
      <c r="F1296" s="137">
        <v>19.53</v>
      </c>
      <c r="G1296" s="137">
        <v>18.21</v>
      </c>
      <c r="H1296" s="123"/>
      <c r="I1296" s="135">
        <v>21.94</v>
      </c>
      <c r="J1296" s="137">
        <v>70.53</v>
      </c>
      <c r="K1296" s="135">
        <v>48.42</v>
      </c>
      <c r="L1296" s="137">
        <v>17.89</v>
      </c>
      <c r="M1296" s="137">
        <v>22.17</v>
      </c>
      <c r="N1296" s="123"/>
    </row>
    <row r="1297" spans="1:14" s="1" customFormat="1" x14ac:dyDescent="0.25">
      <c r="A1297" s="14"/>
      <c r="B1297" s="121">
        <v>2008</v>
      </c>
      <c r="C1297" s="135">
        <v>17.55</v>
      </c>
      <c r="D1297" s="137">
        <v>67.849999999999994</v>
      </c>
      <c r="E1297" s="135">
        <v>44.11</v>
      </c>
      <c r="F1297" s="137">
        <v>20.3</v>
      </c>
      <c r="G1297" s="137">
        <v>15.76</v>
      </c>
      <c r="H1297" s="123"/>
      <c r="I1297" s="135">
        <v>22.57</v>
      </c>
      <c r="J1297" s="137">
        <v>59.14</v>
      </c>
      <c r="K1297" s="135">
        <v>37.630000000000003</v>
      </c>
      <c r="L1297" s="137">
        <v>21.51</v>
      </c>
      <c r="M1297" s="137">
        <v>17.23</v>
      </c>
      <c r="N1297" s="123"/>
    </row>
    <row r="1298" spans="1:14" s="1" customFormat="1" x14ac:dyDescent="0.25">
      <c r="A1298" s="14"/>
      <c r="B1298" s="115" t="s">
        <v>131</v>
      </c>
      <c r="C1298" s="115"/>
      <c r="D1298" s="115"/>
      <c r="E1298" s="115"/>
      <c r="F1298" s="115"/>
      <c r="G1298" s="115"/>
      <c r="H1298" s="115"/>
      <c r="I1298" s="115"/>
      <c r="J1298" s="115"/>
      <c r="K1298" s="115"/>
      <c r="L1298" s="115"/>
      <c r="M1298" s="115"/>
      <c r="N1298" s="115"/>
    </row>
    <row r="1299" spans="1:14" s="1" customFormat="1" x14ac:dyDescent="0.25">
      <c r="A1299" s="14"/>
      <c r="B1299" s="118">
        <v>2022</v>
      </c>
      <c r="C1299" s="133">
        <v>10.27</v>
      </c>
      <c r="D1299" s="138"/>
      <c r="E1299" s="138"/>
      <c r="F1299" s="138"/>
      <c r="G1299" s="133">
        <v>4.79</v>
      </c>
      <c r="H1299" s="120" t="s">
        <v>301</v>
      </c>
      <c r="I1299" s="133">
        <v>12.25</v>
      </c>
      <c r="J1299" s="138"/>
      <c r="K1299" s="138"/>
      <c r="L1299" s="138"/>
      <c r="M1299" s="134" t="s">
        <v>159</v>
      </c>
      <c r="N1299" s="120"/>
    </row>
    <row r="1300" spans="1:14" s="1" customFormat="1" x14ac:dyDescent="0.25">
      <c r="A1300" s="14"/>
      <c r="B1300" s="121">
        <v>2021</v>
      </c>
      <c r="C1300" s="135">
        <v>8.67</v>
      </c>
      <c r="D1300" s="135">
        <v>91.63</v>
      </c>
      <c r="E1300" s="139"/>
      <c r="F1300" s="139"/>
      <c r="G1300" s="135">
        <v>6.96</v>
      </c>
      <c r="H1300" s="123" t="s">
        <v>300</v>
      </c>
      <c r="I1300" s="135">
        <v>9.7799999999999994</v>
      </c>
      <c r="J1300" s="135">
        <v>91.2</v>
      </c>
      <c r="K1300" s="139"/>
      <c r="L1300" s="139"/>
      <c r="M1300" s="135">
        <v>7.51</v>
      </c>
      <c r="N1300" s="123" t="s">
        <v>300</v>
      </c>
    </row>
    <row r="1301" spans="1:14" s="1" customFormat="1" ht="15.75" x14ac:dyDescent="0.25">
      <c r="A1301" s="17"/>
      <c r="B1301" s="121">
        <v>2020</v>
      </c>
      <c r="C1301" s="135">
        <v>8.36</v>
      </c>
      <c r="D1301" s="135">
        <v>90.56</v>
      </c>
      <c r="E1301" s="135">
        <v>83.51</v>
      </c>
      <c r="F1301" s="139"/>
      <c r="G1301" s="135">
        <v>7.49</v>
      </c>
      <c r="H1301" s="123"/>
      <c r="I1301" s="135">
        <v>9.48</v>
      </c>
      <c r="J1301" s="135">
        <v>86.56</v>
      </c>
      <c r="K1301" s="135">
        <v>80</v>
      </c>
      <c r="L1301" s="139"/>
      <c r="M1301" s="135">
        <v>10.210000000000001</v>
      </c>
      <c r="N1301" s="136"/>
    </row>
    <row r="1302" spans="1:14" s="1" customFormat="1" x14ac:dyDescent="0.25">
      <c r="A1302" s="14"/>
      <c r="B1302" s="121">
        <v>2019</v>
      </c>
      <c r="C1302" s="135">
        <v>13.68</v>
      </c>
      <c r="D1302" s="135">
        <v>92.06</v>
      </c>
      <c r="E1302" s="135">
        <v>79.22</v>
      </c>
      <c r="F1302" s="139"/>
      <c r="G1302" s="135">
        <v>7.25</v>
      </c>
      <c r="H1302" s="123"/>
      <c r="I1302" s="135">
        <v>17.239999999999998</v>
      </c>
      <c r="J1302" s="135">
        <v>86.14</v>
      </c>
      <c r="K1302" s="135">
        <v>70.06</v>
      </c>
      <c r="L1302" s="139"/>
      <c r="M1302" s="135">
        <v>9.86</v>
      </c>
      <c r="N1302" s="136"/>
    </row>
    <row r="1303" spans="1:14" s="1" customFormat="1" x14ac:dyDescent="0.25">
      <c r="A1303" s="14"/>
      <c r="B1303" s="121">
        <v>2018</v>
      </c>
      <c r="C1303" s="135">
        <v>19.13</v>
      </c>
      <c r="D1303" s="135">
        <v>92.47</v>
      </c>
      <c r="E1303" s="135">
        <v>82.38</v>
      </c>
      <c r="F1303" s="139"/>
      <c r="G1303" s="135">
        <v>6.54</v>
      </c>
      <c r="H1303" s="123"/>
      <c r="I1303" s="135">
        <v>21.12</v>
      </c>
      <c r="J1303" s="135">
        <v>89.68</v>
      </c>
      <c r="K1303" s="135">
        <v>75.760000000000005</v>
      </c>
      <c r="L1303" s="139"/>
      <c r="M1303" s="135">
        <v>7.92</v>
      </c>
      <c r="N1303" s="123"/>
    </row>
    <row r="1304" spans="1:14" s="1" customFormat="1" x14ac:dyDescent="0.25">
      <c r="A1304" s="14"/>
      <c r="B1304" s="121">
        <v>2017</v>
      </c>
      <c r="C1304" s="135">
        <v>20.440000000000001</v>
      </c>
      <c r="D1304" s="135">
        <v>92.79</v>
      </c>
      <c r="E1304" s="135">
        <v>84.34</v>
      </c>
      <c r="F1304" s="135">
        <v>63.05</v>
      </c>
      <c r="G1304" s="135">
        <v>7.2</v>
      </c>
      <c r="H1304" s="123"/>
      <c r="I1304" s="135">
        <v>21.59</v>
      </c>
      <c r="J1304" s="135">
        <v>91.23</v>
      </c>
      <c r="K1304" s="135">
        <v>79.010000000000005</v>
      </c>
      <c r="L1304" s="135">
        <v>51.49</v>
      </c>
      <c r="M1304" s="137">
        <v>8.3000000000000007</v>
      </c>
      <c r="N1304" s="136"/>
    </row>
    <row r="1305" spans="1:14" s="1" customFormat="1" x14ac:dyDescent="0.25">
      <c r="A1305" s="14"/>
      <c r="B1305" s="121">
        <v>2016</v>
      </c>
      <c r="C1305" s="135">
        <v>18.64</v>
      </c>
      <c r="D1305" s="135">
        <v>93.33</v>
      </c>
      <c r="E1305" s="135">
        <v>81.83</v>
      </c>
      <c r="F1305" s="135">
        <v>62.16</v>
      </c>
      <c r="G1305" s="135">
        <v>7.46</v>
      </c>
      <c r="H1305" s="123"/>
      <c r="I1305" s="135">
        <v>18.670000000000002</v>
      </c>
      <c r="J1305" s="135">
        <v>90.48</v>
      </c>
      <c r="K1305" s="135">
        <v>75.19</v>
      </c>
      <c r="L1305" s="135">
        <v>54.39</v>
      </c>
      <c r="M1305" s="137">
        <v>9.15</v>
      </c>
      <c r="N1305" s="136"/>
    </row>
    <row r="1306" spans="1:14" s="1" customFormat="1" x14ac:dyDescent="0.25">
      <c r="A1306" s="14"/>
      <c r="B1306" s="121">
        <v>2015</v>
      </c>
      <c r="C1306" s="135">
        <v>16.079999999999998</v>
      </c>
      <c r="D1306" s="135">
        <v>91.86</v>
      </c>
      <c r="E1306" s="135">
        <v>80.849999999999994</v>
      </c>
      <c r="F1306" s="135">
        <v>61.35</v>
      </c>
      <c r="G1306" s="135">
        <v>8.41</v>
      </c>
      <c r="H1306" s="123"/>
      <c r="I1306" s="135">
        <v>17.07</v>
      </c>
      <c r="J1306" s="135">
        <v>89.51</v>
      </c>
      <c r="K1306" s="135">
        <v>76.290000000000006</v>
      </c>
      <c r="L1306" s="135">
        <v>55.93</v>
      </c>
      <c r="M1306" s="137">
        <v>10.02</v>
      </c>
      <c r="N1306" s="123"/>
    </row>
    <row r="1307" spans="1:14" s="1" customFormat="1" x14ac:dyDescent="0.25">
      <c r="A1307" s="14"/>
      <c r="B1307" s="121">
        <v>2014</v>
      </c>
      <c r="C1307" s="135">
        <v>14.42</v>
      </c>
      <c r="D1307" s="137">
        <v>91.79</v>
      </c>
      <c r="E1307" s="135">
        <v>80.53</v>
      </c>
      <c r="F1307" s="135">
        <v>58</v>
      </c>
      <c r="G1307" s="135">
        <v>8.52</v>
      </c>
      <c r="H1307" s="123"/>
      <c r="I1307" s="135">
        <v>15.89</v>
      </c>
      <c r="J1307" s="135">
        <v>91.3</v>
      </c>
      <c r="K1307" s="135">
        <v>75.489999999999995</v>
      </c>
      <c r="L1307" s="135">
        <v>52.22</v>
      </c>
      <c r="M1307" s="137">
        <v>9.74</v>
      </c>
      <c r="N1307" s="123"/>
    </row>
    <row r="1308" spans="1:14" s="1" customFormat="1" x14ac:dyDescent="0.25">
      <c r="A1308" s="14"/>
      <c r="B1308" s="121">
        <v>2013</v>
      </c>
      <c r="C1308" s="135">
        <v>14.45</v>
      </c>
      <c r="D1308" s="137">
        <v>92.39</v>
      </c>
      <c r="E1308" s="135">
        <v>82.14</v>
      </c>
      <c r="F1308" s="135">
        <v>61.49</v>
      </c>
      <c r="G1308" s="137">
        <v>10.11</v>
      </c>
      <c r="H1308" s="123"/>
      <c r="I1308" s="135">
        <v>17.11</v>
      </c>
      <c r="J1308" s="137">
        <v>91.4</v>
      </c>
      <c r="K1308" s="135">
        <v>79.47</v>
      </c>
      <c r="L1308" s="135">
        <v>55.44</v>
      </c>
      <c r="M1308" s="137">
        <v>11.02</v>
      </c>
      <c r="N1308" s="123"/>
    </row>
    <row r="1309" spans="1:14" s="1" customFormat="1" x14ac:dyDescent="0.25">
      <c r="A1309" s="14"/>
      <c r="B1309" s="121">
        <v>2012</v>
      </c>
      <c r="C1309" s="135">
        <v>12.51</v>
      </c>
      <c r="D1309" s="137">
        <v>92.09</v>
      </c>
      <c r="E1309" s="135">
        <v>78.73</v>
      </c>
      <c r="F1309" s="135">
        <v>57.29</v>
      </c>
      <c r="G1309" s="137">
        <v>10.84</v>
      </c>
      <c r="H1309" s="123"/>
      <c r="I1309" s="135">
        <v>13.62</v>
      </c>
      <c r="J1309" s="137">
        <v>86.77</v>
      </c>
      <c r="K1309" s="135">
        <v>70.53</v>
      </c>
      <c r="L1309" s="135">
        <v>47.8</v>
      </c>
      <c r="M1309" s="137">
        <v>13.08</v>
      </c>
      <c r="N1309" s="123"/>
    </row>
    <row r="1310" spans="1:14" s="1" customFormat="1" x14ac:dyDescent="0.25">
      <c r="A1310" s="14"/>
      <c r="B1310" s="121">
        <v>2011</v>
      </c>
      <c r="C1310" s="135">
        <v>13.3</v>
      </c>
      <c r="D1310" s="137">
        <v>90.02</v>
      </c>
      <c r="E1310" s="135">
        <v>75.13</v>
      </c>
      <c r="F1310" s="135">
        <v>52.12</v>
      </c>
      <c r="G1310" s="137">
        <v>10.65</v>
      </c>
      <c r="H1310" s="123"/>
      <c r="I1310" s="135">
        <v>14.22</v>
      </c>
      <c r="J1310" s="137">
        <v>87.64</v>
      </c>
      <c r="K1310" s="135">
        <v>72.13</v>
      </c>
      <c r="L1310" s="135">
        <v>49.89</v>
      </c>
      <c r="M1310" s="137">
        <v>12.37</v>
      </c>
      <c r="N1310" s="123"/>
    </row>
    <row r="1311" spans="1:14" s="1" customFormat="1" x14ac:dyDescent="0.25">
      <c r="A1311" s="14"/>
      <c r="B1311" s="121">
        <v>2010</v>
      </c>
      <c r="C1311" s="135">
        <v>11.41</v>
      </c>
      <c r="D1311" s="137">
        <v>89.53</v>
      </c>
      <c r="E1311" s="135">
        <v>77.62</v>
      </c>
      <c r="F1311" s="135">
        <v>50.51</v>
      </c>
      <c r="G1311" s="137">
        <v>9.84</v>
      </c>
      <c r="H1311" s="123"/>
      <c r="I1311" s="135">
        <v>13.51</v>
      </c>
      <c r="J1311" s="137">
        <v>84.02</v>
      </c>
      <c r="K1311" s="135">
        <v>68.28</v>
      </c>
      <c r="L1311" s="135">
        <v>40.68</v>
      </c>
      <c r="M1311" s="137">
        <v>12.04</v>
      </c>
      <c r="N1311" s="123"/>
    </row>
    <row r="1312" spans="1:14" s="1" customFormat="1" x14ac:dyDescent="0.25">
      <c r="A1312" s="14"/>
      <c r="B1312" s="121">
        <v>2009</v>
      </c>
      <c r="C1312" s="135">
        <v>14.06</v>
      </c>
      <c r="D1312" s="137">
        <v>93.04</v>
      </c>
      <c r="E1312" s="135">
        <v>79.97</v>
      </c>
      <c r="F1312" s="137">
        <v>47.88</v>
      </c>
      <c r="G1312" s="137">
        <v>9.19</v>
      </c>
      <c r="H1312" s="123"/>
      <c r="I1312" s="135">
        <v>15.52</v>
      </c>
      <c r="J1312" s="137">
        <v>89.98</v>
      </c>
      <c r="K1312" s="135">
        <v>76.03</v>
      </c>
      <c r="L1312" s="137">
        <v>42.7</v>
      </c>
      <c r="M1312" s="137">
        <v>10.35</v>
      </c>
      <c r="N1312" s="123"/>
    </row>
    <row r="1313" spans="1:14" s="1" customFormat="1" x14ac:dyDescent="0.25">
      <c r="A1313" s="14"/>
      <c r="B1313" s="121">
        <v>2008</v>
      </c>
      <c r="C1313" s="135">
        <v>15.94</v>
      </c>
      <c r="D1313" s="137">
        <v>90.74</v>
      </c>
      <c r="E1313" s="135">
        <v>78.489999999999995</v>
      </c>
      <c r="F1313" s="137">
        <v>51.96</v>
      </c>
      <c r="G1313" s="137">
        <v>9.8800000000000008</v>
      </c>
      <c r="H1313" s="123"/>
      <c r="I1313" s="135">
        <v>17.22</v>
      </c>
      <c r="J1313" s="137">
        <v>87.19</v>
      </c>
      <c r="K1313" s="135">
        <v>74.17</v>
      </c>
      <c r="L1313" s="137">
        <v>46.28</v>
      </c>
      <c r="M1313" s="137">
        <v>11.21</v>
      </c>
      <c r="N1313" s="123"/>
    </row>
    <row r="1314" spans="1:14" s="1" customFormat="1" x14ac:dyDescent="0.25">
      <c r="A1314" s="14"/>
      <c r="B1314" s="157" t="s">
        <v>30</v>
      </c>
      <c r="C1314" s="114"/>
      <c r="D1314" s="114"/>
      <c r="E1314" s="114"/>
      <c r="F1314" s="114"/>
      <c r="G1314" s="114"/>
      <c r="H1314" s="114"/>
      <c r="I1314" s="114"/>
      <c r="J1314" s="114"/>
      <c r="K1314" s="114"/>
      <c r="L1314" s="114"/>
      <c r="M1314" s="114"/>
      <c r="N1314" s="114"/>
    </row>
    <row r="1315" spans="1:14" s="1" customFormat="1" x14ac:dyDescent="0.25">
      <c r="A1315" s="14"/>
      <c r="B1315" s="115" t="s">
        <v>132</v>
      </c>
      <c r="C1315" s="115"/>
      <c r="D1315" s="115"/>
      <c r="E1315" s="115"/>
      <c r="F1315" s="115"/>
      <c r="G1315" s="115"/>
      <c r="H1315" s="115"/>
      <c r="I1315" s="115"/>
      <c r="J1315" s="115"/>
      <c r="K1315" s="115"/>
      <c r="L1315" s="115"/>
      <c r="M1315" s="115"/>
      <c r="N1315" s="115"/>
    </row>
    <row r="1316" spans="1:14" s="1" customFormat="1" x14ac:dyDescent="0.25">
      <c r="A1316" s="14"/>
      <c r="B1316" s="118">
        <v>2022</v>
      </c>
      <c r="C1316" s="133">
        <v>21.73</v>
      </c>
      <c r="D1316" s="138"/>
      <c r="E1316" s="138"/>
      <c r="F1316" s="138"/>
      <c r="G1316" s="133">
        <v>10.49</v>
      </c>
      <c r="H1316" s="120" t="s">
        <v>301</v>
      </c>
      <c r="I1316" s="133">
        <v>13.97</v>
      </c>
      <c r="J1316" s="138"/>
      <c r="K1316" s="138"/>
      <c r="L1316" s="138"/>
      <c r="M1316" s="134" t="s">
        <v>159</v>
      </c>
      <c r="N1316" s="120"/>
    </row>
    <row r="1317" spans="1:14" s="1" customFormat="1" x14ac:dyDescent="0.25">
      <c r="A1317" s="14"/>
      <c r="B1317" s="121">
        <v>2021</v>
      </c>
      <c r="C1317" s="135">
        <v>16</v>
      </c>
      <c r="D1317" s="135">
        <v>79.400000000000006</v>
      </c>
      <c r="E1317" s="139"/>
      <c r="F1317" s="139"/>
      <c r="G1317" s="135">
        <v>10.24</v>
      </c>
      <c r="H1317" s="123" t="s">
        <v>300</v>
      </c>
      <c r="I1317" s="135">
        <v>11.14</v>
      </c>
      <c r="J1317" s="135">
        <v>90.5</v>
      </c>
      <c r="K1317" s="139"/>
      <c r="L1317" s="139"/>
      <c r="M1317" s="135">
        <v>6.85</v>
      </c>
      <c r="N1317" s="123" t="s">
        <v>300</v>
      </c>
    </row>
    <row r="1318" spans="1:14" s="1" customFormat="1" x14ac:dyDescent="0.25">
      <c r="A1318" s="14"/>
      <c r="B1318" s="115" t="s">
        <v>133</v>
      </c>
      <c r="C1318" s="115"/>
      <c r="D1318" s="115"/>
      <c r="E1318" s="115"/>
      <c r="F1318" s="115"/>
      <c r="G1318" s="115"/>
      <c r="H1318" s="115"/>
      <c r="I1318" s="115"/>
      <c r="J1318" s="115"/>
      <c r="K1318" s="115"/>
      <c r="L1318" s="115"/>
      <c r="M1318" s="115"/>
      <c r="N1318" s="115"/>
    </row>
    <row r="1319" spans="1:14" s="1" customFormat="1" x14ac:dyDescent="0.25">
      <c r="A1319" s="14"/>
      <c r="B1319" s="118">
        <v>2022</v>
      </c>
      <c r="C1319" s="133">
        <v>20.18</v>
      </c>
      <c r="D1319" s="138"/>
      <c r="E1319" s="138"/>
      <c r="F1319" s="138"/>
      <c r="G1319" s="133">
        <v>10.4</v>
      </c>
      <c r="H1319" s="120" t="s">
        <v>301</v>
      </c>
      <c r="I1319" s="133">
        <v>14.05</v>
      </c>
      <c r="J1319" s="138"/>
      <c r="K1319" s="138"/>
      <c r="L1319" s="138"/>
      <c r="M1319" s="134" t="s">
        <v>159</v>
      </c>
      <c r="N1319" s="120"/>
    </row>
    <row r="1320" spans="1:14" s="1" customFormat="1" x14ac:dyDescent="0.25">
      <c r="A1320" s="14"/>
      <c r="B1320" s="121">
        <v>2021</v>
      </c>
      <c r="C1320" s="135">
        <v>15.84</v>
      </c>
      <c r="D1320" s="135">
        <v>75.739999999999995</v>
      </c>
      <c r="E1320" s="139"/>
      <c r="F1320" s="139"/>
      <c r="G1320" s="135">
        <v>10.7</v>
      </c>
      <c r="H1320" s="123" t="s">
        <v>300</v>
      </c>
      <c r="I1320" s="135">
        <v>11.9</v>
      </c>
      <c r="J1320" s="135">
        <v>93.06</v>
      </c>
      <c r="K1320" s="139"/>
      <c r="L1320" s="139"/>
      <c r="M1320" s="135">
        <v>7.6</v>
      </c>
      <c r="N1320" s="123" t="s">
        <v>300</v>
      </c>
    </row>
    <row r="1321" spans="1:14" s="1" customFormat="1" x14ac:dyDescent="0.25">
      <c r="A1321" s="14"/>
      <c r="B1321" s="115" t="s">
        <v>323</v>
      </c>
      <c r="C1321" s="115"/>
      <c r="D1321" s="115"/>
      <c r="E1321" s="115"/>
      <c r="F1321" s="115"/>
      <c r="G1321" s="115"/>
      <c r="H1321" s="115"/>
      <c r="I1321" s="115"/>
      <c r="J1321" s="115"/>
      <c r="K1321" s="115"/>
      <c r="L1321" s="115"/>
      <c r="M1321" s="115"/>
      <c r="N1321" s="115"/>
    </row>
    <row r="1322" spans="1:14" s="1" customFormat="1" x14ac:dyDescent="0.25">
      <c r="A1322" s="14"/>
      <c r="B1322" s="118">
        <v>2022</v>
      </c>
      <c r="C1322" s="133">
        <v>17.98</v>
      </c>
      <c r="D1322" s="138"/>
      <c r="E1322" s="138"/>
      <c r="F1322" s="138"/>
      <c r="G1322" s="133">
        <v>10.83</v>
      </c>
      <c r="H1322" s="120" t="s">
        <v>301</v>
      </c>
      <c r="I1322" s="133">
        <v>10.68</v>
      </c>
      <c r="J1322" s="138"/>
      <c r="K1322" s="138"/>
      <c r="L1322" s="138"/>
      <c r="M1322" s="134" t="s">
        <v>159</v>
      </c>
      <c r="N1322" s="120"/>
    </row>
    <row r="1323" spans="1:14" s="1" customFormat="1" x14ac:dyDescent="0.25">
      <c r="A1323" s="14"/>
      <c r="B1323" s="121">
        <v>2021</v>
      </c>
      <c r="C1323" s="135">
        <v>14.49</v>
      </c>
      <c r="D1323" s="135">
        <v>75.25</v>
      </c>
      <c r="E1323" s="139"/>
      <c r="F1323" s="139"/>
      <c r="G1323" s="135">
        <v>11.64</v>
      </c>
      <c r="H1323" s="123" t="s">
        <v>300</v>
      </c>
      <c r="I1323" s="135">
        <v>8.0500000000000007</v>
      </c>
      <c r="J1323" s="135">
        <v>88.72</v>
      </c>
      <c r="K1323" s="139"/>
      <c r="L1323" s="139"/>
      <c r="M1323" s="135">
        <v>8.67</v>
      </c>
      <c r="N1323" s="123" t="s">
        <v>300</v>
      </c>
    </row>
    <row r="1324" spans="1:14" s="1" customFormat="1" x14ac:dyDescent="0.25">
      <c r="A1324" s="14"/>
      <c r="B1324" s="115" t="s">
        <v>322</v>
      </c>
      <c r="C1324" s="115"/>
      <c r="D1324" s="115"/>
      <c r="E1324" s="115"/>
      <c r="F1324" s="115"/>
      <c r="G1324" s="115"/>
      <c r="H1324" s="115"/>
      <c r="I1324" s="115"/>
      <c r="J1324" s="115"/>
      <c r="K1324" s="115"/>
      <c r="L1324" s="115"/>
      <c r="M1324" s="115"/>
      <c r="N1324" s="115"/>
    </row>
    <row r="1325" spans="1:14" s="1" customFormat="1" x14ac:dyDescent="0.25">
      <c r="A1325" s="14"/>
      <c r="B1325" s="118">
        <v>2022</v>
      </c>
      <c r="C1325" s="133">
        <v>17.98</v>
      </c>
      <c r="D1325" s="138"/>
      <c r="E1325" s="138"/>
      <c r="F1325" s="138"/>
      <c r="G1325" s="133">
        <v>10.83</v>
      </c>
      <c r="H1325" s="120" t="s">
        <v>301</v>
      </c>
      <c r="I1325" s="133">
        <v>10.68</v>
      </c>
      <c r="J1325" s="138"/>
      <c r="K1325" s="138"/>
      <c r="L1325" s="138"/>
      <c r="M1325" s="134" t="s">
        <v>159</v>
      </c>
      <c r="N1325" s="120"/>
    </row>
    <row r="1326" spans="1:14" s="1" customFormat="1" x14ac:dyDescent="0.25">
      <c r="A1326" s="14"/>
      <c r="B1326" s="121">
        <v>2021</v>
      </c>
      <c r="C1326" s="135">
        <v>14.49</v>
      </c>
      <c r="D1326" s="135">
        <v>75.25</v>
      </c>
      <c r="E1326" s="139"/>
      <c r="F1326" s="139"/>
      <c r="G1326" s="135">
        <v>11.64</v>
      </c>
      <c r="H1326" s="123" t="s">
        <v>300</v>
      </c>
      <c r="I1326" s="135">
        <v>8.0500000000000007</v>
      </c>
      <c r="J1326" s="135">
        <v>88.72</v>
      </c>
      <c r="K1326" s="139"/>
      <c r="L1326" s="139"/>
      <c r="M1326" s="135">
        <v>8.67</v>
      </c>
      <c r="N1326" s="123" t="s">
        <v>300</v>
      </c>
    </row>
    <row r="1327" spans="1:14" s="1" customFormat="1" x14ac:dyDescent="0.25">
      <c r="A1327" s="14"/>
      <c r="B1327" s="115" t="s">
        <v>321</v>
      </c>
      <c r="C1327" s="115"/>
      <c r="D1327" s="115"/>
      <c r="E1327" s="115"/>
      <c r="F1327" s="115"/>
      <c r="G1327" s="115"/>
      <c r="H1327" s="115"/>
      <c r="I1327" s="115"/>
      <c r="J1327" s="115"/>
      <c r="K1327" s="115"/>
      <c r="L1327" s="115"/>
      <c r="M1327" s="115"/>
      <c r="N1327" s="115"/>
    </row>
    <row r="1328" spans="1:14" s="1" customFormat="1" x14ac:dyDescent="0.25">
      <c r="A1328" s="14"/>
      <c r="B1328" s="118">
        <v>2022</v>
      </c>
      <c r="C1328" s="133">
        <v>18.48</v>
      </c>
      <c r="D1328" s="138"/>
      <c r="E1328" s="138"/>
      <c r="F1328" s="138"/>
      <c r="G1328" s="133">
        <v>10.51</v>
      </c>
      <c r="H1328" s="120" t="s">
        <v>301</v>
      </c>
      <c r="I1328" s="133">
        <v>10.34</v>
      </c>
      <c r="J1328" s="138"/>
      <c r="K1328" s="138"/>
      <c r="L1328" s="138"/>
      <c r="M1328" s="134" t="s">
        <v>159</v>
      </c>
      <c r="N1328" s="120"/>
    </row>
    <row r="1329" spans="1:14" s="1" customFormat="1" x14ac:dyDescent="0.25">
      <c r="A1329" s="14"/>
      <c r="B1329" s="121">
        <v>2021</v>
      </c>
      <c r="C1329" s="135">
        <v>14.84</v>
      </c>
      <c r="D1329" s="135">
        <v>77.58</v>
      </c>
      <c r="E1329" s="139"/>
      <c r="F1329" s="139"/>
      <c r="G1329" s="135">
        <v>9.98</v>
      </c>
      <c r="H1329" s="123" t="s">
        <v>300</v>
      </c>
      <c r="I1329" s="135">
        <v>10.19</v>
      </c>
      <c r="J1329" s="135">
        <v>90.7</v>
      </c>
      <c r="K1329" s="139"/>
      <c r="L1329" s="139"/>
      <c r="M1329" s="135">
        <v>7.11</v>
      </c>
      <c r="N1329" s="123" t="s">
        <v>300</v>
      </c>
    </row>
    <row r="1330" spans="1:14" s="1" customFormat="1" x14ac:dyDescent="0.25">
      <c r="A1330" s="14"/>
      <c r="B1330" s="115" t="s">
        <v>134</v>
      </c>
      <c r="C1330" s="115"/>
      <c r="D1330" s="115"/>
      <c r="E1330" s="115"/>
      <c r="F1330" s="115"/>
      <c r="G1330" s="115"/>
      <c r="H1330" s="115"/>
      <c r="I1330" s="115"/>
      <c r="J1330" s="115"/>
      <c r="K1330" s="115"/>
      <c r="L1330" s="115"/>
      <c r="M1330" s="115"/>
      <c r="N1330" s="115"/>
    </row>
    <row r="1331" spans="1:14" s="1" customFormat="1" x14ac:dyDescent="0.25">
      <c r="A1331" s="14"/>
      <c r="B1331" s="118">
        <v>2022</v>
      </c>
      <c r="C1331" s="133">
        <v>19.510000000000002</v>
      </c>
      <c r="D1331" s="138"/>
      <c r="E1331" s="138"/>
      <c r="F1331" s="138"/>
      <c r="G1331" s="133">
        <v>8.77</v>
      </c>
      <c r="H1331" s="120" t="s">
        <v>301</v>
      </c>
      <c r="I1331" s="133">
        <v>9.57</v>
      </c>
      <c r="J1331" s="138"/>
      <c r="K1331" s="138"/>
      <c r="L1331" s="138"/>
      <c r="M1331" s="134" t="s">
        <v>159</v>
      </c>
      <c r="N1331" s="120"/>
    </row>
    <row r="1332" spans="1:14" s="1" customFormat="1" x14ac:dyDescent="0.25">
      <c r="A1332" s="14"/>
      <c r="B1332" s="121">
        <v>2021</v>
      </c>
      <c r="C1332" s="135">
        <v>16.23</v>
      </c>
      <c r="D1332" s="135">
        <v>73.73</v>
      </c>
      <c r="E1332" s="139"/>
      <c r="F1332" s="139"/>
      <c r="G1332" s="135">
        <v>11.29</v>
      </c>
      <c r="H1332" s="123" t="s">
        <v>300</v>
      </c>
      <c r="I1332" s="135">
        <v>13.55</v>
      </c>
      <c r="J1332" s="135">
        <v>93.1</v>
      </c>
      <c r="K1332" s="139"/>
      <c r="L1332" s="139"/>
      <c r="M1332" s="135">
        <v>7.01</v>
      </c>
      <c r="N1332" s="123" t="s">
        <v>300</v>
      </c>
    </row>
    <row r="1333" spans="1:14" s="1" customFormat="1" x14ac:dyDescent="0.25">
      <c r="A1333" s="14"/>
      <c r="B1333" s="115" t="s">
        <v>135</v>
      </c>
      <c r="C1333" s="115"/>
      <c r="D1333" s="115"/>
      <c r="E1333" s="115"/>
      <c r="F1333" s="115"/>
      <c r="G1333" s="115"/>
      <c r="H1333" s="115"/>
      <c r="I1333" s="115"/>
      <c r="J1333" s="115"/>
      <c r="K1333" s="115"/>
      <c r="L1333" s="115"/>
      <c r="M1333" s="115"/>
      <c r="N1333" s="115"/>
    </row>
    <row r="1334" spans="1:14" s="1" customFormat="1" x14ac:dyDescent="0.25">
      <c r="A1334" s="14"/>
      <c r="B1334" s="118">
        <v>2022</v>
      </c>
      <c r="C1334" s="133">
        <v>18.48</v>
      </c>
      <c r="D1334" s="138"/>
      <c r="E1334" s="138"/>
      <c r="F1334" s="138"/>
      <c r="G1334" s="133">
        <v>10.51</v>
      </c>
      <c r="H1334" s="120" t="s">
        <v>301</v>
      </c>
      <c r="I1334" s="133">
        <v>10.34</v>
      </c>
      <c r="J1334" s="138"/>
      <c r="K1334" s="138"/>
      <c r="L1334" s="138"/>
      <c r="M1334" s="134" t="s">
        <v>159</v>
      </c>
      <c r="N1334" s="120"/>
    </row>
    <row r="1335" spans="1:14" s="1" customFormat="1" x14ac:dyDescent="0.25">
      <c r="A1335" s="14"/>
      <c r="B1335" s="121">
        <v>2021</v>
      </c>
      <c r="C1335" s="135">
        <v>14.84</v>
      </c>
      <c r="D1335" s="135">
        <v>77.58</v>
      </c>
      <c r="E1335" s="139"/>
      <c r="F1335" s="139"/>
      <c r="G1335" s="135">
        <v>9.98</v>
      </c>
      <c r="H1335" s="123" t="s">
        <v>300</v>
      </c>
      <c r="I1335" s="135">
        <v>10.19</v>
      </c>
      <c r="J1335" s="135">
        <v>90.7</v>
      </c>
      <c r="K1335" s="139"/>
      <c r="L1335" s="139"/>
      <c r="M1335" s="135">
        <v>7.11</v>
      </c>
      <c r="N1335" s="123" t="s">
        <v>300</v>
      </c>
    </row>
    <row r="1336" spans="1:14" s="1" customFormat="1" x14ac:dyDescent="0.25">
      <c r="A1336" s="14"/>
      <c r="B1336" s="115" t="s">
        <v>405</v>
      </c>
      <c r="C1336" s="115"/>
      <c r="D1336" s="115"/>
      <c r="E1336" s="115"/>
      <c r="F1336" s="115"/>
      <c r="G1336" s="115"/>
      <c r="H1336" s="115"/>
      <c r="I1336" s="115"/>
      <c r="J1336" s="115"/>
      <c r="K1336" s="115"/>
      <c r="L1336" s="115"/>
      <c r="M1336" s="115"/>
      <c r="N1336" s="115"/>
    </row>
    <row r="1337" spans="1:14" s="1" customFormat="1" x14ac:dyDescent="0.25">
      <c r="A1337" s="14"/>
      <c r="B1337" s="118">
        <v>2022</v>
      </c>
      <c r="C1337" s="133">
        <v>19.61</v>
      </c>
      <c r="D1337" s="138"/>
      <c r="E1337" s="138"/>
      <c r="F1337" s="138"/>
      <c r="G1337" s="133">
        <v>10.88</v>
      </c>
      <c r="H1337" s="120" t="s">
        <v>301</v>
      </c>
      <c r="I1337" s="133">
        <v>11.33</v>
      </c>
      <c r="J1337" s="138"/>
      <c r="K1337" s="138"/>
      <c r="L1337" s="138"/>
      <c r="M1337" s="134" t="s">
        <v>159</v>
      </c>
      <c r="N1337" s="120"/>
    </row>
    <row r="1338" spans="1:14" s="1" customFormat="1" x14ac:dyDescent="0.25">
      <c r="A1338" s="14"/>
      <c r="B1338" s="121">
        <v>2021</v>
      </c>
      <c r="C1338" s="135">
        <v>15.27</v>
      </c>
      <c r="D1338" s="135">
        <v>79.14</v>
      </c>
      <c r="E1338" s="139"/>
      <c r="F1338" s="139"/>
      <c r="G1338" s="135">
        <v>11.21</v>
      </c>
      <c r="H1338" s="123" t="s">
        <v>300</v>
      </c>
      <c r="I1338" s="135">
        <v>6.38</v>
      </c>
      <c r="J1338" s="135">
        <v>88.89</v>
      </c>
      <c r="K1338" s="139"/>
      <c r="L1338" s="139"/>
      <c r="M1338" s="135">
        <v>7.09</v>
      </c>
      <c r="N1338" s="123" t="s">
        <v>300</v>
      </c>
    </row>
    <row r="1339" spans="1:14" s="1" customFormat="1" x14ac:dyDescent="0.25">
      <c r="A1339" s="14"/>
      <c r="B1339" s="115" t="s">
        <v>423</v>
      </c>
      <c r="C1339" s="115"/>
      <c r="D1339" s="115"/>
      <c r="E1339" s="115"/>
      <c r="F1339" s="115"/>
      <c r="G1339" s="115"/>
      <c r="H1339" s="115"/>
      <c r="I1339" s="115"/>
      <c r="J1339" s="115"/>
      <c r="K1339" s="115"/>
      <c r="L1339" s="115"/>
      <c r="M1339" s="115"/>
      <c r="N1339" s="115"/>
    </row>
    <row r="1340" spans="1:14" s="1" customFormat="1" x14ac:dyDescent="0.25">
      <c r="A1340" s="14"/>
      <c r="B1340" s="118">
        <v>2022</v>
      </c>
      <c r="C1340" s="133">
        <v>21.45</v>
      </c>
      <c r="D1340" s="138"/>
      <c r="E1340" s="138"/>
      <c r="F1340" s="138"/>
      <c r="G1340" s="133">
        <v>11.6</v>
      </c>
      <c r="H1340" s="120" t="s">
        <v>301</v>
      </c>
      <c r="I1340" s="133">
        <v>16.739999999999998</v>
      </c>
      <c r="J1340" s="138"/>
      <c r="K1340" s="138"/>
      <c r="L1340" s="138"/>
      <c r="M1340" s="134" t="s">
        <v>159</v>
      </c>
      <c r="N1340" s="120"/>
    </row>
    <row r="1341" spans="1:14" s="1" customFormat="1" x14ac:dyDescent="0.25">
      <c r="A1341" s="14"/>
      <c r="B1341" s="121">
        <v>2021</v>
      </c>
      <c r="C1341" s="135">
        <v>15.2</v>
      </c>
      <c r="D1341" s="135">
        <v>71.790000000000006</v>
      </c>
      <c r="E1341" s="139"/>
      <c r="F1341" s="139"/>
      <c r="G1341" s="135">
        <v>12.09</v>
      </c>
      <c r="H1341" s="123" t="s">
        <v>300</v>
      </c>
      <c r="I1341" s="135">
        <v>10.9</v>
      </c>
      <c r="J1341" s="135">
        <v>78.260000000000005</v>
      </c>
      <c r="K1341" s="139"/>
      <c r="L1341" s="139"/>
      <c r="M1341" s="135">
        <v>9.48</v>
      </c>
      <c r="N1341" s="123" t="s">
        <v>300</v>
      </c>
    </row>
    <row r="1342" spans="1:14" s="1" customFormat="1" x14ac:dyDescent="0.25">
      <c r="A1342" s="14"/>
      <c r="B1342" s="157" t="s">
        <v>136</v>
      </c>
      <c r="C1342" s="114"/>
      <c r="D1342" s="114"/>
      <c r="E1342" s="114"/>
      <c r="F1342" s="114"/>
      <c r="G1342" s="114"/>
      <c r="H1342" s="114"/>
      <c r="I1342" s="114"/>
      <c r="J1342" s="114"/>
      <c r="K1342" s="114"/>
      <c r="L1342" s="114"/>
      <c r="M1342" s="114"/>
      <c r="N1342" s="114"/>
    </row>
    <row r="1343" spans="1:14" s="1" customFormat="1" x14ac:dyDescent="0.25">
      <c r="A1343" s="14"/>
      <c r="B1343" s="115" t="s">
        <v>216</v>
      </c>
      <c r="C1343" s="115"/>
      <c r="D1343" s="115"/>
      <c r="E1343" s="115"/>
      <c r="F1343" s="115"/>
      <c r="G1343" s="115"/>
      <c r="H1343" s="115"/>
      <c r="I1343" s="115"/>
      <c r="J1343" s="115"/>
      <c r="K1343" s="115"/>
      <c r="L1343" s="115"/>
      <c r="M1343" s="115"/>
      <c r="N1343" s="115"/>
    </row>
    <row r="1344" spans="1:14" s="1" customFormat="1" x14ac:dyDescent="0.25">
      <c r="A1344" s="14"/>
      <c r="B1344" s="118">
        <v>2022</v>
      </c>
      <c r="C1344" s="133">
        <v>13.81</v>
      </c>
      <c r="D1344" s="138"/>
      <c r="E1344" s="138"/>
      <c r="F1344" s="138"/>
      <c r="G1344" s="133">
        <v>7.4</v>
      </c>
      <c r="H1344" s="120" t="s">
        <v>301</v>
      </c>
      <c r="I1344" s="133">
        <v>8.8000000000000007</v>
      </c>
      <c r="J1344" s="138"/>
      <c r="K1344" s="138"/>
      <c r="L1344" s="138"/>
      <c r="M1344" s="134" t="s">
        <v>159</v>
      </c>
      <c r="N1344" s="120"/>
    </row>
    <row r="1345" spans="1:14" s="1" customFormat="1" x14ac:dyDescent="0.25">
      <c r="A1345" s="14"/>
      <c r="B1345" s="121">
        <v>2021</v>
      </c>
      <c r="C1345" s="135">
        <v>10.89</v>
      </c>
      <c r="D1345" s="135">
        <v>81.78</v>
      </c>
      <c r="E1345" s="139"/>
      <c r="F1345" s="139"/>
      <c r="G1345" s="135">
        <v>7.52</v>
      </c>
      <c r="H1345" s="123" t="s">
        <v>300</v>
      </c>
      <c r="I1345" s="135">
        <v>7.71</v>
      </c>
      <c r="J1345" s="135">
        <v>86.54</v>
      </c>
      <c r="K1345" s="139"/>
      <c r="L1345" s="139"/>
      <c r="M1345" s="135">
        <v>9.27</v>
      </c>
      <c r="N1345" s="123" t="s">
        <v>300</v>
      </c>
    </row>
    <row r="1346" spans="1:14" s="1" customFormat="1" ht="15.75" x14ac:dyDescent="0.25">
      <c r="A1346" s="17"/>
      <c r="B1346" s="121">
        <v>2020</v>
      </c>
      <c r="C1346" s="135">
        <v>10.82</v>
      </c>
      <c r="D1346" s="135">
        <v>79.790000000000006</v>
      </c>
      <c r="E1346" s="135">
        <v>67.650000000000006</v>
      </c>
      <c r="F1346" s="139"/>
      <c r="G1346" s="135">
        <v>9.3699999999999992</v>
      </c>
      <c r="H1346" s="123"/>
      <c r="I1346" s="135">
        <v>9.52</v>
      </c>
      <c r="J1346" s="135">
        <v>77.88</v>
      </c>
      <c r="K1346" s="135">
        <v>66.180000000000007</v>
      </c>
      <c r="L1346" s="139"/>
      <c r="M1346" s="135">
        <v>13.76</v>
      </c>
      <c r="N1346" s="136"/>
    </row>
    <row r="1347" spans="1:14" s="1" customFormat="1" x14ac:dyDescent="0.25">
      <c r="A1347" s="14"/>
      <c r="B1347" s="121">
        <v>2019</v>
      </c>
      <c r="C1347" s="135">
        <v>13.39</v>
      </c>
      <c r="D1347" s="135">
        <v>80.44</v>
      </c>
      <c r="E1347" s="135">
        <v>64.45</v>
      </c>
      <c r="F1347" s="139"/>
      <c r="G1347" s="135">
        <v>9.68</v>
      </c>
      <c r="H1347" s="123"/>
      <c r="I1347" s="135">
        <v>11.87</v>
      </c>
      <c r="J1347" s="135">
        <v>83.78</v>
      </c>
      <c r="K1347" s="135">
        <v>65.3</v>
      </c>
      <c r="L1347" s="139"/>
      <c r="M1347" s="135">
        <v>11.36</v>
      </c>
      <c r="N1347" s="136"/>
    </row>
    <row r="1348" spans="1:14" s="1" customFormat="1" x14ac:dyDescent="0.25">
      <c r="A1348" s="14"/>
      <c r="B1348" s="121">
        <v>2018</v>
      </c>
      <c r="C1348" s="135">
        <v>13.32</v>
      </c>
      <c r="D1348" s="135">
        <v>82.47</v>
      </c>
      <c r="E1348" s="135">
        <v>68.03</v>
      </c>
      <c r="F1348" s="139"/>
      <c r="G1348" s="135">
        <v>9.1199999999999992</v>
      </c>
      <c r="H1348" s="123"/>
      <c r="I1348" s="135">
        <v>10.67</v>
      </c>
      <c r="J1348" s="135">
        <v>85.03</v>
      </c>
      <c r="K1348" s="135">
        <v>69.05</v>
      </c>
      <c r="L1348" s="139"/>
      <c r="M1348" s="135">
        <v>10.15</v>
      </c>
      <c r="N1348" s="123"/>
    </row>
    <row r="1349" spans="1:14" s="1" customFormat="1" x14ac:dyDescent="0.25">
      <c r="A1349" s="14"/>
      <c r="B1349" s="121">
        <v>2017</v>
      </c>
      <c r="C1349" s="135">
        <v>13.63</v>
      </c>
      <c r="D1349" s="135">
        <v>76.84</v>
      </c>
      <c r="E1349" s="135">
        <v>63.48</v>
      </c>
      <c r="F1349" s="135">
        <v>44.09</v>
      </c>
      <c r="G1349" s="135">
        <v>9.34</v>
      </c>
      <c r="H1349" s="123"/>
      <c r="I1349" s="135">
        <v>10.56</v>
      </c>
      <c r="J1349" s="135">
        <v>86.38</v>
      </c>
      <c r="K1349" s="135">
        <v>70.790000000000006</v>
      </c>
      <c r="L1349" s="135">
        <v>41.26</v>
      </c>
      <c r="M1349" s="137">
        <v>9.9499999999999993</v>
      </c>
      <c r="N1349" s="136"/>
    </row>
    <row r="1350" spans="1:14" s="1" customFormat="1" x14ac:dyDescent="0.25">
      <c r="A1350" s="14"/>
      <c r="B1350" s="121">
        <v>2016</v>
      </c>
      <c r="C1350" s="135">
        <v>13.17</v>
      </c>
      <c r="D1350" s="135">
        <v>78.599999999999994</v>
      </c>
      <c r="E1350" s="135">
        <v>64.09</v>
      </c>
      <c r="F1350" s="135">
        <v>43.97</v>
      </c>
      <c r="G1350" s="135">
        <v>9.52</v>
      </c>
      <c r="H1350" s="123"/>
      <c r="I1350" s="135">
        <v>10.94</v>
      </c>
      <c r="J1350" s="135">
        <v>84.53</v>
      </c>
      <c r="K1350" s="135">
        <v>70.66</v>
      </c>
      <c r="L1350" s="135">
        <v>41.16</v>
      </c>
      <c r="M1350" s="137">
        <v>10.34</v>
      </c>
      <c r="N1350" s="136"/>
    </row>
    <row r="1351" spans="1:14" s="1" customFormat="1" x14ac:dyDescent="0.25">
      <c r="A1351" s="14"/>
      <c r="B1351" s="121">
        <v>2015</v>
      </c>
      <c r="C1351" s="135">
        <v>13.73</v>
      </c>
      <c r="D1351" s="135">
        <v>78.73</v>
      </c>
      <c r="E1351" s="135">
        <v>65.19</v>
      </c>
      <c r="F1351" s="135">
        <v>44.2</v>
      </c>
      <c r="G1351" s="135">
        <v>10.17</v>
      </c>
      <c r="H1351" s="123"/>
      <c r="I1351" s="135">
        <v>11.75</v>
      </c>
      <c r="J1351" s="135">
        <v>86.94</v>
      </c>
      <c r="K1351" s="135">
        <v>71.33</v>
      </c>
      <c r="L1351" s="135">
        <v>45</v>
      </c>
      <c r="M1351" s="137">
        <v>10.57</v>
      </c>
      <c r="N1351" s="123"/>
    </row>
    <row r="1352" spans="1:14" s="1" customFormat="1" x14ac:dyDescent="0.25">
      <c r="A1352" s="14"/>
      <c r="B1352" s="121">
        <v>2014</v>
      </c>
      <c r="C1352" s="135">
        <v>13.21</v>
      </c>
      <c r="D1352" s="137">
        <v>77.64</v>
      </c>
      <c r="E1352" s="135">
        <v>62.93</v>
      </c>
      <c r="F1352" s="135">
        <v>43.19</v>
      </c>
      <c r="G1352" s="135">
        <v>10.78</v>
      </c>
      <c r="H1352" s="123"/>
      <c r="I1352" s="135">
        <v>12.38</v>
      </c>
      <c r="J1352" s="135">
        <v>83.82</v>
      </c>
      <c r="K1352" s="135">
        <v>70.28</v>
      </c>
      <c r="L1352" s="135">
        <v>46.24</v>
      </c>
      <c r="M1352" s="137">
        <v>11.4</v>
      </c>
      <c r="N1352" s="123"/>
    </row>
    <row r="1353" spans="1:14" s="1" customFormat="1" x14ac:dyDescent="0.25">
      <c r="A1353" s="14"/>
      <c r="B1353" s="121">
        <v>2013</v>
      </c>
      <c r="C1353" s="135">
        <v>13.61</v>
      </c>
      <c r="D1353" s="137">
        <v>76.92</v>
      </c>
      <c r="E1353" s="135">
        <v>62.13</v>
      </c>
      <c r="F1353" s="135">
        <v>42.86</v>
      </c>
      <c r="G1353" s="137">
        <v>11.85</v>
      </c>
      <c r="H1353" s="123"/>
      <c r="I1353" s="135">
        <v>13.69</v>
      </c>
      <c r="J1353" s="137">
        <v>88.52</v>
      </c>
      <c r="K1353" s="135">
        <v>74.44</v>
      </c>
      <c r="L1353" s="135">
        <v>48.76</v>
      </c>
      <c r="M1353" s="137">
        <v>11.07</v>
      </c>
      <c r="N1353" s="123"/>
    </row>
    <row r="1354" spans="1:14" s="1" customFormat="1" x14ac:dyDescent="0.25">
      <c r="A1354" s="14"/>
      <c r="B1354" s="121">
        <v>2012</v>
      </c>
      <c r="C1354" s="135">
        <v>10.97</v>
      </c>
      <c r="D1354" s="137">
        <v>74.31</v>
      </c>
      <c r="E1354" s="135">
        <v>57.58</v>
      </c>
      <c r="F1354" s="135">
        <v>38.06</v>
      </c>
      <c r="G1354" s="137">
        <v>14.47</v>
      </c>
      <c r="H1354" s="123"/>
      <c r="I1354" s="135">
        <v>9.56</v>
      </c>
      <c r="J1354" s="137">
        <v>85.4</v>
      </c>
      <c r="K1354" s="135">
        <v>67.72</v>
      </c>
      <c r="L1354" s="135">
        <v>40.020000000000003</v>
      </c>
      <c r="M1354" s="137">
        <v>14.67</v>
      </c>
      <c r="N1354" s="123"/>
    </row>
    <row r="1355" spans="1:14" s="1" customFormat="1" x14ac:dyDescent="0.25">
      <c r="A1355" s="14"/>
      <c r="B1355" s="121">
        <v>2011</v>
      </c>
      <c r="C1355" s="135">
        <v>10.57</v>
      </c>
      <c r="D1355" s="137">
        <v>70.3</v>
      </c>
      <c r="E1355" s="135">
        <v>52.55</v>
      </c>
      <c r="F1355" s="135">
        <v>32.479999999999997</v>
      </c>
      <c r="G1355" s="137">
        <v>15.24</v>
      </c>
      <c r="H1355" s="123"/>
      <c r="I1355" s="135">
        <v>10.82</v>
      </c>
      <c r="J1355" s="137">
        <v>83.2</v>
      </c>
      <c r="K1355" s="135">
        <v>63.15</v>
      </c>
      <c r="L1355" s="135">
        <v>35.590000000000003</v>
      </c>
      <c r="M1355" s="137">
        <v>14.01</v>
      </c>
      <c r="N1355" s="123"/>
    </row>
    <row r="1356" spans="1:14" s="1" customFormat="1" x14ac:dyDescent="0.25">
      <c r="A1356" s="14"/>
      <c r="B1356" s="121">
        <v>2010</v>
      </c>
      <c r="C1356" s="135">
        <v>9.92</v>
      </c>
      <c r="D1356" s="137">
        <v>72.06</v>
      </c>
      <c r="E1356" s="135">
        <v>52.8</v>
      </c>
      <c r="F1356" s="135">
        <v>31.59</v>
      </c>
      <c r="G1356" s="137">
        <v>14.92</v>
      </c>
      <c r="H1356" s="123"/>
      <c r="I1356" s="135">
        <v>12.69</v>
      </c>
      <c r="J1356" s="137">
        <v>85.13</v>
      </c>
      <c r="K1356" s="135">
        <v>65.69</v>
      </c>
      <c r="L1356" s="135">
        <v>35</v>
      </c>
      <c r="M1356" s="137">
        <v>11.39</v>
      </c>
      <c r="N1356" s="123"/>
    </row>
    <row r="1357" spans="1:14" s="1" customFormat="1" x14ac:dyDescent="0.25">
      <c r="A1357" s="14"/>
      <c r="B1357" s="121">
        <v>2009</v>
      </c>
      <c r="C1357" s="135">
        <v>10.34</v>
      </c>
      <c r="D1357" s="137">
        <v>70.59</v>
      </c>
      <c r="E1357" s="135">
        <v>51.42</v>
      </c>
      <c r="F1357" s="137">
        <v>28.25</v>
      </c>
      <c r="G1357" s="137">
        <v>15.49</v>
      </c>
      <c r="H1357" s="123"/>
      <c r="I1357" s="135">
        <v>12.31</v>
      </c>
      <c r="J1357" s="137">
        <v>84.73</v>
      </c>
      <c r="K1357" s="135">
        <v>67.69</v>
      </c>
      <c r="L1357" s="137">
        <v>35.78</v>
      </c>
      <c r="M1357" s="137">
        <v>11.69</v>
      </c>
      <c r="N1357" s="123"/>
    </row>
    <row r="1358" spans="1:14" s="1" customFormat="1" x14ac:dyDescent="0.25">
      <c r="A1358" s="14"/>
      <c r="B1358" s="121">
        <v>2008</v>
      </c>
      <c r="C1358" s="135">
        <v>11.96</v>
      </c>
      <c r="D1358" s="137">
        <v>72.05</v>
      </c>
      <c r="E1358" s="135">
        <v>50.24</v>
      </c>
      <c r="F1358" s="137">
        <v>26.2</v>
      </c>
      <c r="G1358" s="137">
        <v>15.83</v>
      </c>
      <c r="H1358" s="123"/>
      <c r="I1358" s="135">
        <v>13.22</v>
      </c>
      <c r="J1358" s="137">
        <v>83.96</v>
      </c>
      <c r="K1358" s="135">
        <v>69.36</v>
      </c>
      <c r="L1358" s="137">
        <v>35.9</v>
      </c>
      <c r="M1358" s="137">
        <v>9.76</v>
      </c>
      <c r="N1358" s="123"/>
    </row>
    <row r="1359" spans="1:14" s="1" customFormat="1" x14ac:dyDescent="0.25">
      <c r="A1359" s="14"/>
      <c r="B1359" s="157" t="s">
        <v>3</v>
      </c>
      <c r="C1359" s="114"/>
      <c r="D1359" s="114"/>
      <c r="E1359" s="114"/>
      <c r="F1359" s="114"/>
      <c r="G1359" s="114"/>
      <c r="H1359" s="114"/>
      <c r="I1359" s="114"/>
      <c r="J1359" s="114"/>
      <c r="K1359" s="114"/>
      <c r="L1359" s="114"/>
      <c r="M1359" s="114"/>
      <c r="N1359" s="114"/>
    </row>
    <row r="1360" spans="1:14" s="1" customFormat="1" x14ac:dyDescent="0.25">
      <c r="A1360" s="14"/>
      <c r="B1360" s="115" t="s">
        <v>137</v>
      </c>
      <c r="C1360" s="115"/>
      <c r="D1360" s="115"/>
      <c r="E1360" s="115"/>
      <c r="F1360" s="115"/>
      <c r="G1360" s="115"/>
      <c r="H1360" s="115"/>
      <c r="I1360" s="115"/>
      <c r="J1360" s="115"/>
      <c r="K1360" s="115"/>
      <c r="L1360" s="115"/>
      <c r="M1360" s="115"/>
      <c r="N1360" s="115"/>
    </row>
    <row r="1361" spans="1:14" s="1" customFormat="1" x14ac:dyDescent="0.25">
      <c r="A1361" s="14"/>
      <c r="B1361" s="118">
        <v>2022</v>
      </c>
      <c r="C1361" s="133">
        <v>14.76</v>
      </c>
      <c r="D1361" s="138"/>
      <c r="E1361" s="138"/>
      <c r="F1361" s="138"/>
      <c r="G1361" s="133">
        <v>7.64</v>
      </c>
      <c r="H1361" s="120" t="s">
        <v>301</v>
      </c>
      <c r="I1361" s="133">
        <v>6.94</v>
      </c>
      <c r="J1361" s="138"/>
      <c r="K1361" s="138"/>
      <c r="L1361" s="138"/>
      <c r="M1361" s="134" t="s">
        <v>159</v>
      </c>
      <c r="N1361" s="120"/>
    </row>
    <row r="1362" spans="1:14" s="1" customFormat="1" x14ac:dyDescent="0.25">
      <c r="A1362" s="14"/>
      <c r="B1362" s="121">
        <v>2021</v>
      </c>
      <c r="C1362" s="135">
        <v>11.49</v>
      </c>
      <c r="D1362" s="135">
        <v>80.739999999999995</v>
      </c>
      <c r="E1362" s="139"/>
      <c r="F1362" s="139"/>
      <c r="G1362" s="135">
        <v>7.6</v>
      </c>
      <c r="H1362" s="123" t="s">
        <v>300</v>
      </c>
      <c r="I1362" s="135">
        <v>5.12</v>
      </c>
      <c r="J1362" s="135">
        <v>73.98</v>
      </c>
      <c r="K1362" s="139"/>
      <c r="L1362" s="139"/>
      <c r="M1362" s="135">
        <v>13.91</v>
      </c>
      <c r="N1362" s="123" t="s">
        <v>300</v>
      </c>
    </row>
    <row r="1363" spans="1:14" s="1" customFormat="1" ht="15.75" x14ac:dyDescent="0.25">
      <c r="A1363" s="17"/>
      <c r="B1363" s="121">
        <v>2020</v>
      </c>
      <c r="C1363" s="135">
        <v>11.14</v>
      </c>
      <c r="D1363" s="135">
        <v>78.13</v>
      </c>
      <c r="E1363" s="135">
        <v>65.599999999999994</v>
      </c>
      <c r="F1363" s="139"/>
      <c r="G1363" s="135">
        <v>9.91</v>
      </c>
      <c r="H1363" s="123"/>
      <c r="I1363" s="135">
        <v>8.31</v>
      </c>
      <c r="J1363" s="135">
        <v>46.74</v>
      </c>
      <c r="K1363" s="135">
        <v>32.25</v>
      </c>
      <c r="L1363" s="139"/>
      <c r="M1363" s="135">
        <v>27.97</v>
      </c>
      <c r="N1363" s="136"/>
    </row>
    <row r="1364" spans="1:14" s="1" customFormat="1" x14ac:dyDescent="0.25">
      <c r="A1364" s="14"/>
      <c r="B1364" s="121">
        <v>2019</v>
      </c>
      <c r="C1364" s="135">
        <v>13.79</v>
      </c>
      <c r="D1364" s="135">
        <v>78.819999999999993</v>
      </c>
      <c r="E1364" s="135">
        <v>61.98</v>
      </c>
      <c r="F1364" s="139"/>
      <c r="G1364" s="135">
        <v>10.08</v>
      </c>
      <c r="H1364" s="123"/>
      <c r="I1364" s="135">
        <v>10.67</v>
      </c>
      <c r="J1364" s="135">
        <v>70.95</v>
      </c>
      <c r="K1364" s="135">
        <v>41.39</v>
      </c>
      <c r="L1364" s="139"/>
      <c r="M1364" s="135">
        <v>16.7</v>
      </c>
      <c r="N1364" s="136"/>
    </row>
    <row r="1365" spans="1:14" s="1" customFormat="1" x14ac:dyDescent="0.25">
      <c r="A1365" s="14"/>
      <c r="B1365" s="121">
        <v>2018</v>
      </c>
      <c r="C1365" s="135">
        <v>13.93</v>
      </c>
      <c r="D1365" s="135">
        <v>81.47</v>
      </c>
      <c r="E1365" s="135">
        <v>66.709999999999994</v>
      </c>
      <c r="F1365" s="139"/>
      <c r="G1365" s="135">
        <v>9.51</v>
      </c>
      <c r="H1365" s="123"/>
      <c r="I1365" s="135">
        <v>11.23</v>
      </c>
      <c r="J1365" s="135">
        <v>77.14</v>
      </c>
      <c r="K1365" s="135">
        <v>60.51</v>
      </c>
      <c r="L1365" s="139"/>
      <c r="M1365" s="135">
        <v>15.41</v>
      </c>
      <c r="N1365" s="123"/>
    </row>
    <row r="1366" spans="1:14" s="1" customFormat="1" x14ac:dyDescent="0.25">
      <c r="A1366" s="14"/>
      <c r="B1366" s="121">
        <v>2017</v>
      </c>
      <c r="C1366" s="135">
        <v>14.35</v>
      </c>
      <c r="D1366" s="135">
        <v>74.959999999999994</v>
      </c>
      <c r="E1366" s="135">
        <v>61.34</v>
      </c>
      <c r="F1366" s="135">
        <v>42.44</v>
      </c>
      <c r="G1366" s="135">
        <v>9.69</v>
      </c>
      <c r="H1366" s="123"/>
      <c r="I1366" s="135">
        <v>11.02</v>
      </c>
      <c r="J1366" s="135">
        <v>81.02</v>
      </c>
      <c r="K1366" s="135">
        <v>62.27</v>
      </c>
      <c r="L1366" s="135">
        <v>25</v>
      </c>
      <c r="M1366" s="137">
        <v>12.88</v>
      </c>
      <c r="N1366" s="136"/>
    </row>
    <row r="1367" spans="1:14" s="1" customFormat="1" x14ac:dyDescent="0.25">
      <c r="A1367" s="14"/>
      <c r="B1367" s="121">
        <v>2016</v>
      </c>
      <c r="C1367" s="135">
        <v>13.74</v>
      </c>
      <c r="D1367" s="135">
        <v>77.03</v>
      </c>
      <c r="E1367" s="135">
        <v>62.06</v>
      </c>
      <c r="F1367" s="135">
        <v>42.07</v>
      </c>
      <c r="G1367" s="135">
        <v>9.74</v>
      </c>
      <c r="H1367" s="123"/>
      <c r="I1367" s="135">
        <v>12.05</v>
      </c>
      <c r="J1367" s="135">
        <v>79.33</v>
      </c>
      <c r="K1367" s="135">
        <v>64.72</v>
      </c>
      <c r="L1367" s="135">
        <v>26.3</v>
      </c>
      <c r="M1367" s="137">
        <v>12.1</v>
      </c>
      <c r="N1367" s="136"/>
    </row>
    <row r="1368" spans="1:14" s="1" customFormat="1" x14ac:dyDescent="0.25">
      <c r="A1368" s="14"/>
      <c r="B1368" s="121">
        <v>2015</v>
      </c>
      <c r="C1368" s="135">
        <v>14.35</v>
      </c>
      <c r="D1368" s="135">
        <v>76.94</v>
      </c>
      <c r="E1368" s="135">
        <v>63.31</v>
      </c>
      <c r="F1368" s="135">
        <v>42.37</v>
      </c>
      <c r="G1368" s="135">
        <v>10.26</v>
      </c>
      <c r="H1368" s="123"/>
      <c r="I1368" s="135">
        <v>12.54</v>
      </c>
      <c r="J1368" s="135">
        <v>81</v>
      </c>
      <c r="K1368" s="135">
        <v>66.2</v>
      </c>
      <c r="L1368" s="135">
        <v>32.799999999999997</v>
      </c>
      <c r="M1368" s="137">
        <v>11.96</v>
      </c>
      <c r="N1368" s="123"/>
    </row>
    <row r="1369" spans="1:14" s="1" customFormat="1" x14ac:dyDescent="0.25">
      <c r="A1369" s="14"/>
      <c r="B1369" s="121">
        <v>2014</v>
      </c>
      <c r="C1369" s="135">
        <v>13.49</v>
      </c>
      <c r="D1369" s="137">
        <v>75.569999999999993</v>
      </c>
      <c r="E1369" s="135">
        <v>60.46</v>
      </c>
      <c r="F1369" s="135">
        <v>40.81</v>
      </c>
      <c r="G1369" s="135">
        <v>11.04</v>
      </c>
      <c r="H1369" s="123"/>
      <c r="I1369" s="135">
        <v>12.43</v>
      </c>
      <c r="J1369" s="135">
        <v>77.89</v>
      </c>
      <c r="K1369" s="135">
        <v>64.14</v>
      </c>
      <c r="L1369" s="135">
        <v>38.049999999999997</v>
      </c>
      <c r="M1369" s="137">
        <v>13.87</v>
      </c>
      <c r="N1369" s="123"/>
    </row>
    <row r="1370" spans="1:14" s="1" customFormat="1" x14ac:dyDescent="0.25">
      <c r="A1370" s="14"/>
      <c r="B1370" s="121">
        <v>2013</v>
      </c>
      <c r="C1370" s="135">
        <v>14.23</v>
      </c>
      <c r="D1370" s="137">
        <v>74.45</v>
      </c>
      <c r="E1370" s="135">
        <v>59.4</v>
      </c>
      <c r="F1370" s="135">
        <v>41.3</v>
      </c>
      <c r="G1370" s="137">
        <v>12.25</v>
      </c>
      <c r="H1370" s="123"/>
      <c r="I1370" s="135">
        <v>18.34</v>
      </c>
      <c r="J1370" s="137">
        <v>85.6</v>
      </c>
      <c r="K1370" s="135">
        <v>71.739999999999995</v>
      </c>
      <c r="L1370" s="135">
        <v>48.29</v>
      </c>
      <c r="M1370" s="137">
        <v>11.47</v>
      </c>
      <c r="N1370" s="123"/>
    </row>
    <row r="1371" spans="1:14" s="1" customFormat="1" x14ac:dyDescent="0.25">
      <c r="A1371" s="14"/>
      <c r="B1371" s="121">
        <v>2012</v>
      </c>
      <c r="C1371" s="135">
        <v>11.46</v>
      </c>
      <c r="D1371" s="137">
        <v>71.61</v>
      </c>
      <c r="E1371" s="135">
        <v>54.81</v>
      </c>
      <c r="F1371" s="135">
        <v>36.75</v>
      </c>
      <c r="G1371" s="137">
        <v>15.19</v>
      </c>
      <c r="H1371" s="123"/>
      <c r="I1371" s="135">
        <v>10.54</v>
      </c>
      <c r="J1371" s="137">
        <v>79.19</v>
      </c>
      <c r="K1371" s="135">
        <v>61.24</v>
      </c>
      <c r="L1371" s="135">
        <v>34.69</v>
      </c>
      <c r="M1371" s="137">
        <v>17.989999999999998</v>
      </c>
      <c r="N1371" s="123"/>
    </row>
    <row r="1372" spans="1:14" s="1" customFormat="1" x14ac:dyDescent="0.25">
      <c r="A1372" s="14"/>
      <c r="B1372" s="121">
        <v>2011</v>
      </c>
      <c r="C1372" s="135">
        <v>10.6</v>
      </c>
      <c r="D1372" s="137">
        <v>66.67</v>
      </c>
      <c r="E1372" s="135">
        <v>49.08</v>
      </c>
      <c r="F1372" s="135">
        <v>30.85</v>
      </c>
      <c r="G1372" s="137">
        <v>15.88</v>
      </c>
      <c r="H1372" s="123"/>
      <c r="I1372" s="135">
        <v>10.58</v>
      </c>
      <c r="J1372" s="137">
        <v>77.73</v>
      </c>
      <c r="K1372" s="135">
        <v>59.32</v>
      </c>
      <c r="L1372" s="135">
        <v>32.049999999999997</v>
      </c>
      <c r="M1372" s="137">
        <v>14.51</v>
      </c>
      <c r="N1372" s="123"/>
    </row>
    <row r="1373" spans="1:14" s="1" customFormat="1" x14ac:dyDescent="0.25">
      <c r="A1373" s="14"/>
      <c r="B1373" s="121">
        <v>2010</v>
      </c>
      <c r="C1373" s="135">
        <v>9.82</v>
      </c>
      <c r="D1373" s="137">
        <v>68.37</v>
      </c>
      <c r="E1373" s="135">
        <v>48.67</v>
      </c>
      <c r="F1373" s="135">
        <v>29.56</v>
      </c>
      <c r="G1373" s="137">
        <v>15.88</v>
      </c>
      <c r="H1373" s="123"/>
      <c r="I1373" s="135">
        <v>15.12</v>
      </c>
      <c r="J1373" s="137">
        <v>80.13</v>
      </c>
      <c r="K1373" s="135">
        <v>61.35</v>
      </c>
      <c r="L1373" s="135">
        <v>33.49</v>
      </c>
      <c r="M1373" s="137">
        <v>12.37</v>
      </c>
      <c r="N1373" s="123"/>
    </row>
    <row r="1374" spans="1:14" s="1" customFormat="1" x14ac:dyDescent="0.25">
      <c r="A1374" s="14"/>
      <c r="B1374" s="121">
        <v>2009</v>
      </c>
      <c r="C1374" s="135">
        <v>10.36</v>
      </c>
      <c r="D1374" s="137">
        <v>67.19</v>
      </c>
      <c r="E1374" s="135">
        <v>47.29</v>
      </c>
      <c r="F1374" s="137">
        <v>25.61</v>
      </c>
      <c r="G1374" s="137">
        <v>16.649999999999999</v>
      </c>
      <c r="H1374" s="123"/>
      <c r="I1374" s="135">
        <v>14.72</v>
      </c>
      <c r="J1374" s="137">
        <v>78.48</v>
      </c>
      <c r="K1374" s="135">
        <v>61.33</v>
      </c>
      <c r="L1374" s="137">
        <v>31.39</v>
      </c>
      <c r="M1374" s="137">
        <v>16.149999999999999</v>
      </c>
      <c r="N1374" s="123"/>
    </row>
    <row r="1375" spans="1:14" s="1" customFormat="1" x14ac:dyDescent="0.25">
      <c r="A1375" s="14"/>
      <c r="B1375" s="121">
        <v>2008</v>
      </c>
      <c r="C1375" s="135">
        <v>12.07</v>
      </c>
      <c r="D1375" s="137">
        <v>69.239999999999995</v>
      </c>
      <c r="E1375" s="135">
        <v>46.01</v>
      </c>
      <c r="F1375" s="137">
        <v>23.45</v>
      </c>
      <c r="G1375" s="137">
        <v>17.03</v>
      </c>
      <c r="H1375" s="123"/>
      <c r="I1375" s="135">
        <v>15.3</v>
      </c>
      <c r="J1375" s="137">
        <v>75.77</v>
      </c>
      <c r="K1375" s="135">
        <v>58.32</v>
      </c>
      <c r="L1375" s="137">
        <v>27.79</v>
      </c>
      <c r="M1375" s="137">
        <v>11</v>
      </c>
      <c r="N1375" s="123"/>
    </row>
    <row r="1376" spans="1:14" s="1" customFormat="1" x14ac:dyDescent="0.25">
      <c r="A1376" s="14"/>
      <c r="B1376" s="115" t="s">
        <v>138</v>
      </c>
      <c r="C1376" s="115"/>
      <c r="D1376" s="115"/>
      <c r="E1376" s="115"/>
      <c r="F1376" s="115"/>
      <c r="G1376" s="115"/>
      <c r="H1376" s="115"/>
      <c r="I1376" s="115"/>
      <c r="J1376" s="115"/>
      <c r="K1376" s="115"/>
      <c r="L1376" s="115"/>
      <c r="M1376" s="115"/>
      <c r="N1376" s="115"/>
    </row>
    <row r="1377" spans="1:14" s="1" customFormat="1" x14ac:dyDescent="0.25">
      <c r="A1377" s="14"/>
      <c r="B1377" s="118">
        <v>2022</v>
      </c>
      <c r="C1377" s="133">
        <v>8.58</v>
      </c>
      <c r="D1377" s="138"/>
      <c r="E1377" s="138"/>
      <c r="F1377" s="138"/>
      <c r="G1377" s="133">
        <v>6.03</v>
      </c>
      <c r="H1377" s="120" t="s">
        <v>301</v>
      </c>
      <c r="I1377" s="133">
        <v>9.3000000000000007</v>
      </c>
      <c r="J1377" s="138"/>
      <c r="K1377" s="138"/>
      <c r="L1377" s="138"/>
      <c r="M1377" s="134" t="s">
        <v>159</v>
      </c>
      <c r="N1377" s="120"/>
    </row>
    <row r="1378" spans="1:14" s="1" customFormat="1" x14ac:dyDescent="0.25">
      <c r="A1378" s="14"/>
      <c r="B1378" s="121">
        <v>2021</v>
      </c>
      <c r="C1378" s="135">
        <v>7.82</v>
      </c>
      <c r="D1378" s="135">
        <v>89.61</v>
      </c>
      <c r="E1378" s="139"/>
      <c r="F1378" s="139"/>
      <c r="G1378" s="135">
        <v>7.13</v>
      </c>
      <c r="H1378" s="123" t="s">
        <v>300</v>
      </c>
      <c r="I1378" s="135">
        <v>8.42</v>
      </c>
      <c r="J1378" s="135">
        <v>88.63</v>
      </c>
      <c r="K1378" s="139"/>
      <c r="L1378" s="139"/>
      <c r="M1378" s="135">
        <v>8.01</v>
      </c>
      <c r="N1378" s="123" t="s">
        <v>300</v>
      </c>
    </row>
    <row r="1379" spans="1:14" s="1" customFormat="1" ht="15.75" x14ac:dyDescent="0.25">
      <c r="A1379" s="17"/>
      <c r="B1379" s="121">
        <v>2020</v>
      </c>
      <c r="C1379" s="135">
        <v>9.17</v>
      </c>
      <c r="D1379" s="135">
        <v>90.12</v>
      </c>
      <c r="E1379" s="135">
        <v>80.459999999999994</v>
      </c>
      <c r="F1379" s="139"/>
      <c r="G1379" s="135">
        <v>6.63</v>
      </c>
      <c r="H1379" s="123"/>
      <c r="I1379" s="135">
        <v>9.9700000000000006</v>
      </c>
      <c r="J1379" s="135">
        <v>87.69</v>
      </c>
      <c r="K1379" s="135">
        <v>76.849999999999994</v>
      </c>
      <c r="L1379" s="139"/>
      <c r="M1379" s="135">
        <v>8.39</v>
      </c>
      <c r="N1379" s="136"/>
    </row>
    <row r="1380" spans="1:14" s="1" customFormat="1" x14ac:dyDescent="0.25">
      <c r="A1380" s="14"/>
      <c r="B1380" s="121">
        <v>2019</v>
      </c>
      <c r="C1380" s="135">
        <v>11.3</v>
      </c>
      <c r="D1380" s="135">
        <v>91.02</v>
      </c>
      <c r="E1380" s="135">
        <v>80.48</v>
      </c>
      <c r="F1380" s="139"/>
      <c r="G1380" s="135">
        <v>7.55</v>
      </c>
      <c r="H1380" s="123"/>
      <c r="I1380" s="135">
        <v>12.37</v>
      </c>
      <c r="J1380" s="135">
        <v>88.43</v>
      </c>
      <c r="K1380" s="135">
        <v>73.97</v>
      </c>
      <c r="L1380" s="139"/>
      <c r="M1380" s="135">
        <v>9.11</v>
      </c>
      <c r="N1380" s="136"/>
    </row>
    <row r="1381" spans="1:14" s="1" customFormat="1" x14ac:dyDescent="0.25">
      <c r="A1381" s="14"/>
      <c r="B1381" s="121">
        <v>2018</v>
      </c>
      <c r="C1381" s="135">
        <v>10.08</v>
      </c>
      <c r="D1381" s="135">
        <v>89.76</v>
      </c>
      <c r="E1381" s="135">
        <v>77.69</v>
      </c>
      <c r="F1381" s="139"/>
      <c r="G1381" s="135">
        <v>7</v>
      </c>
      <c r="H1381" s="123"/>
      <c r="I1381" s="135">
        <v>10.4</v>
      </c>
      <c r="J1381" s="135">
        <v>89.02</v>
      </c>
      <c r="K1381" s="135">
        <v>73.36</v>
      </c>
      <c r="L1381" s="139"/>
      <c r="M1381" s="135">
        <v>7.69</v>
      </c>
      <c r="N1381" s="123"/>
    </row>
    <row r="1382" spans="1:14" s="1" customFormat="1" x14ac:dyDescent="0.25">
      <c r="A1382" s="14"/>
      <c r="B1382" s="121">
        <v>2017</v>
      </c>
      <c r="C1382" s="135">
        <v>9.8800000000000008</v>
      </c>
      <c r="D1382" s="135">
        <v>91.1</v>
      </c>
      <c r="E1382" s="135">
        <v>79.77</v>
      </c>
      <c r="F1382" s="135">
        <v>56.57</v>
      </c>
      <c r="G1382" s="135">
        <v>7.5</v>
      </c>
      <c r="H1382" s="123"/>
      <c r="I1382" s="135">
        <v>10.34</v>
      </c>
      <c r="J1382" s="135">
        <v>89.14</v>
      </c>
      <c r="K1382" s="135">
        <v>75.180000000000007</v>
      </c>
      <c r="L1382" s="135">
        <v>49.64</v>
      </c>
      <c r="M1382" s="137">
        <v>8.5299999999999994</v>
      </c>
      <c r="N1382" s="136"/>
    </row>
    <row r="1383" spans="1:14" s="1" customFormat="1" x14ac:dyDescent="0.25">
      <c r="A1383" s="14"/>
      <c r="B1383" s="121">
        <v>2016</v>
      </c>
      <c r="C1383" s="135">
        <v>10.29</v>
      </c>
      <c r="D1383" s="135">
        <v>89.25</v>
      </c>
      <c r="E1383" s="135">
        <v>77.77</v>
      </c>
      <c r="F1383" s="135">
        <v>56.77</v>
      </c>
      <c r="G1383" s="135">
        <v>8.4</v>
      </c>
      <c r="H1383" s="123"/>
      <c r="I1383" s="135">
        <v>10.38</v>
      </c>
      <c r="J1383" s="135">
        <v>87.52</v>
      </c>
      <c r="K1383" s="135">
        <v>74.069999999999993</v>
      </c>
      <c r="L1383" s="135">
        <v>49.7</v>
      </c>
      <c r="M1383" s="137">
        <v>9.4600000000000009</v>
      </c>
      <c r="N1383" s="136"/>
    </row>
    <row r="1384" spans="1:14" s="1" customFormat="1" x14ac:dyDescent="0.25">
      <c r="A1384" s="14"/>
      <c r="B1384" s="121">
        <v>2015</v>
      </c>
      <c r="C1384" s="135">
        <v>10.68</v>
      </c>
      <c r="D1384" s="135">
        <v>90.52</v>
      </c>
      <c r="E1384" s="135">
        <v>77.540000000000006</v>
      </c>
      <c r="F1384" s="135">
        <v>56.19</v>
      </c>
      <c r="G1384" s="135">
        <v>9.74</v>
      </c>
      <c r="H1384" s="123"/>
      <c r="I1384" s="135">
        <v>11.36</v>
      </c>
      <c r="J1384" s="135">
        <v>90.21</v>
      </c>
      <c r="K1384" s="135">
        <v>74.150000000000006</v>
      </c>
      <c r="L1384" s="135">
        <v>51.71</v>
      </c>
      <c r="M1384" s="137">
        <v>9.8699999999999992</v>
      </c>
      <c r="N1384" s="123"/>
    </row>
    <row r="1385" spans="1:14" s="1" customFormat="1" x14ac:dyDescent="0.25">
      <c r="A1385" s="14"/>
      <c r="B1385" s="121">
        <v>2014</v>
      </c>
      <c r="C1385" s="135">
        <v>11.86</v>
      </c>
      <c r="D1385" s="137">
        <v>88.98</v>
      </c>
      <c r="E1385" s="135">
        <v>76.41</v>
      </c>
      <c r="F1385" s="135">
        <v>56.19</v>
      </c>
      <c r="G1385" s="135">
        <v>9.5500000000000007</v>
      </c>
      <c r="H1385" s="123"/>
      <c r="I1385" s="135">
        <v>12.36</v>
      </c>
      <c r="J1385" s="135">
        <v>86.87</v>
      </c>
      <c r="K1385" s="135">
        <v>73.44</v>
      </c>
      <c r="L1385" s="135">
        <v>50.46</v>
      </c>
      <c r="M1385" s="137">
        <v>10.14</v>
      </c>
      <c r="N1385" s="123"/>
    </row>
    <row r="1386" spans="1:14" s="1" customFormat="1" x14ac:dyDescent="0.25">
      <c r="A1386" s="14"/>
      <c r="B1386" s="121">
        <v>2013</v>
      </c>
      <c r="C1386" s="135">
        <v>10.57</v>
      </c>
      <c r="D1386" s="137">
        <v>93.01</v>
      </c>
      <c r="E1386" s="135">
        <v>79.98</v>
      </c>
      <c r="F1386" s="135">
        <v>53.08</v>
      </c>
      <c r="G1386" s="137">
        <v>9.93</v>
      </c>
      <c r="H1386" s="123"/>
      <c r="I1386" s="135">
        <v>11.32</v>
      </c>
      <c r="J1386" s="137">
        <v>90.94</v>
      </c>
      <c r="K1386" s="135">
        <v>76.67</v>
      </c>
      <c r="L1386" s="135">
        <v>49.15</v>
      </c>
      <c r="M1386" s="137">
        <v>10.86</v>
      </c>
      <c r="N1386" s="123"/>
    </row>
    <row r="1387" spans="1:14" s="1" customFormat="1" x14ac:dyDescent="0.25">
      <c r="A1387" s="14"/>
      <c r="B1387" s="121">
        <v>2012</v>
      </c>
      <c r="C1387" s="135">
        <v>8.5399999999999991</v>
      </c>
      <c r="D1387" s="137">
        <v>92.04</v>
      </c>
      <c r="E1387" s="135">
        <v>75.739999999999995</v>
      </c>
      <c r="F1387" s="135">
        <v>46.6</v>
      </c>
      <c r="G1387" s="137">
        <v>11</v>
      </c>
      <c r="H1387" s="123"/>
      <c r="I1387" s="135">
        <v>9.07</v>
      </c>
      <c r="J1387" s="137">
        <v>89.01</v>
      </c>
      <c r="K1387" s="135">
        <v>71.489999999999995</v>
      </c>
      <c r="L1387" s="135">
        <v>43.12</v>
      </c>
      <c r="M1387" s="137">
        <v>13.01</v>
      </c>
      <c r="N1387" s="123"/>
    </row>
    <row r="1388" spans="1:14" s="1" customFormat="1" x14ac:dyDescent="0.25">
      <c r="A1388" s="14"/>
      <c r="B1388" s="121">
        <v>2011</v>
      </c>
      <c r="C1388" s="135">
        <v>10.39</v>
      </c>
      <c r="D1388" s="137">
        <v>88.65</v>
      </c>
      <c r="E1388" s="135">
        <v>70.11</v>
      </c>
      <c r="F1388" s="135">
        <v>40.729999999999997</v>
      </c>
      <c r="G1388" s="137">
        <v>12.06</v>
      </c>
      <c r="H1388" s="123"/>
      <c r="I1388" s="135">
        <v>10.93</v>
      </c>
      <c r="J1388" s="137">
        <v>85.82</v>
      </c>
      <c r="K1388" s="135">
        <v>64.989999999999995</v>
      </c>
      <c r="L1388" s="135">
        <v>37.299999999999997</v>
      </c>
      <c r="M1388" s="137">
        <v>13.77</v>
      </c>
      <c r="N1388" s="123"/>
    </row>
    <row r="1389" spans="1:14" s="1" customFormat="1" x14ac:dyDescent="0.25">
      <c r="A1389" s="14"/>
      <c r="B1389" s="121">
        <v>2010</v>
      </c>
      <c r="C1389" s="135">
        <v>10.46</v>
      </c>
      <c r="D1389" s="137">
        <v>90.37</v>
      </c>
      <c r="E1389" s="135">
        <v>73.25</v>
      </c>
      <c r="F1389" s="135">
        <v>41.64</v>
      </c>
      <c r="G1389" s="137">
        <v>9.82</v>
      </c>
      <c r="H1389" s="123"/>
      <c r="I1389" s="135">
        <v>11.46</v>
      </c>
      <c r="J1389" s="137">
        <v>88.45</v>
      </c>
      <c r="K1389" s="135">
        <v>68.569999999999993</v>
      </c>
      <c r="L1389" s="135">
        <v>36</v>
      </c>
      <c r="M1389" s="137">
        <v>10.89</v>
      </c>
      <c r="N1389" s="123"/>
    </row>
    <row r="1390" spans="1:14" s="1" customFormat="1" x14ac:dyDescent="0.25">
      <c r="A1390" s="14"/>
      <c r="B1390" s="121">
        <v>2009</v>
      </c>
      <c r="C1390" s="135">
        <v>10.24</v>
      </c>
      <c r="D1390" s="137">
        <v>90.65</v>
      </c>
      <c r="E1390" s="135">
        <v>75.739999999999995</v>
      </c>
      <c r="F1390" s="137">
        <v>43.8</v>
      </c>
      <c r="G1390" s="137">
        <v>8.74</v>
      </c>
      <c r="H1390" s="123"/>
      <c r="I1390" s="135">
        <v>11.07</v>
      </c>
      <c r="J1390" s="137">
        <v>88.99</v>
      </c>
      <c r="K1390" s="135">
        <v>72.03</v>
      </c>
      <c r="L1390" s="137">
        <v>38.770000000000003</v>
      </c>
      <c r="M1390" s="137">
        <v>9.41</v>
      </c>
      <c r="N1390" s="123"/>
    </row>
    <row r="1391" spans="1:14" s="1" customFormat="1" x14ac:dyDescent="0.25">
      <c r="A1391" s="14"/>
      <c r="B1391" s="121">
        <v>2008</v>
      </c>
      <c r="C1391" s="135">
        <v>11.25</v>
      </c>
      <c r="D1391" s="137">
        <v>91.57</v>
      </c>
      <c r="E1391" s="135">
        <v>79.61</v>
      </c>
      <c r="F1391" s="137">
        <v>45.29</v>
      </c>
      <c r="G1391" s="137">
        <v>8.02</v>
      </c>
      <c r="H1391" s="123"/>
      <c r="I1391" s="135">
        <v>12.18</v>
      </c>
      <c r="J1391" s="137">
        <v>89.15</v>
      </c>
      <c r="K1391" s="135">
        <v>76.36</v>
      </c>
      <c r="L1391" s="137">
        <v>41.04</v>
      </c>
      <c r="M1391" s="137">
        <v>9.14</v>
      </c>
      <c r="N1391" s="123"/>
    </row>
    <row r="1392" spans="1:14" s="1" customFormat="1" x14ac:dyDescent="0.25">
      <c r="A1392" s="14"/>
      <c r="B1392" s="157" t="s">
        <v>30</v>
      </c>
      <c r="C1392" s="114"/>
      <c r="D1392" s="114"/>
      <c r="E1392" s="114"/>
      <c r="F1392" s="114"/>
      <c r="G1392" s="114"/>
      <c r="H1392" s="114"/>
      <c r="I1392" s="114"/>
      <c r="J1392" s="114"/>
      <c r="K1392" s="114"/>
      <c r="L1392" s="114"/>
      <c r="M1392" s="114"/>
      <c r="N1392" s="114"/>
    </row>
    <row r="1393" spans="1:14" s="1" customFormat="1" x14ac:dyDescent="0.25">
      <c r="A1393" s="14"/>
      <c r="B1393" s="115" t="s">
        <v>139</v>
      </c>
      <c r="C1393" s="115"/>
      <c r="D1393" s="115"/>
      <c r="E1393" s="115"/>
      <c r="F1393" s="115"/>
      <c r="G1393" s="115"/>
      <c r="H1393" s="115"/>
      <c r="I1393" s="115"/>
      <c r="J1393" s="115"/>
      <c r="K1393" s="115"/>
      <c r="L1393" s="115"/>
      <c r="M1393" s="115"/>
      <c r="N1393" s="115"/>
    </row>
    <row r="1394" spans="1:14" s="1" customFormat="1" x14ac:dyDescent="0.25">
      <c r="A1394" s="14"/>
      <c r="B1394" s="118">
        <v>2022</v>
      </c>
      <c r="C1394" s="133">
        <v>13.54</v>
      </c>
      <c r="D1394" s="138"/>
      <c r="E1394" s="138"/>
      <c r="F1394" s="138"/>
      <c r="G1394" s="133">
        <v>7.3</v>
      </c>
      <c r="H1394" s="120" t="s">
        <v>301</v>
      </c>
      <c r="I1394" s="133">
        <v>9.4</v>
      </c>
      <c r="J1394" s="138"/>
      <c r="K1394" s="138"/>
      <c r="L1394" s="138"/>
      <c r="M1394" s="134" t="s">
        <v>159</v>
      </c>
      <c r="N1394" s="120"/>
    </row>
    <row r="1395" spans="1:14" s="1" customFormat="1" x14ac:dyDescent="0.25">
      <c r="A1395" s="14"/>
      <c r="B1395" s="121">
        <v>2021</v>
      </c>
      <c r="C1395" s="135">
        <v>10.37</v>
      </c>
      <c r="D1395" s="135">
        <v>85.44</v>
      </c>
      <c r="E1395" s="139"/>
      <c r="F1395" s="139"/>
      <c r="G1395" s="135">
        <v>6.3</v>
      </c>
      <c r="H1395" s="123" t="s">
        <v>300</v>
      </c>
      <c r="I1395" s="135">
        <v>8.3000000000000007</v>
      </c>
      <c r="J1395" s="135">
        <v>87.54</v>
      </c>
      <c r="K1395" s="139"/>
      <c r="L1395" s="139"/>
      <c r="M1395" s="135">
        <v>8.3800000000000008</v>
      </c>
      <c r="N1395" s="123" t="s">
        <v>300</v>
      </c>
    </row>
    <row r="1396" spans="1:14" s="1" customFormat="1" x14ac:dyDescent="0.25">
      <c r="A1396" s="14"/>
      <c r="B1396" s="115" t="s">
        <v>140</v>
      </c>
      <c r="C1396" s="115"/>
      <c r="D1396" s="115"/>
      <c r="E1396" s="115"/>
      <c r="F1396" s="115"/>
      <c r="G1396" s="115"/>
      <c r="H1396" s="115"/>
      <c r="I1396" s="115"/>
      <c r="J1396" s="115"/>
      <c r="K1396" s="115"/>
      <c r="L1396" s="115"/>
      <c r="M1396" s="115"/>
      <c r="N1396" s="115"/>
    </row>
    <row r="1397" spans="1:14" s="1" customFormat="1" x14ac:dyDescent="0.25">
      <c r="A1397" s="14"/>
      <c r="B1397" s="118">
        <v>2022</v>
      </c>
      <c r="C1397" s="133">
        <v>11.85</v>
      </c>
      <c r="D1397" s="138"/>
      <c r="E1397" s="138"/>
      <c r="F1397" s="138"/>
      <c r="G1397" s="133">
        <v>7.16</v>
      </c>
      <c r="H1397" s="120" t="s">
        <v>301</v>
      </c>
      <c r="I1397" s="133">
        <v>5.89</v>
      </c>
      <c r="J1397" s="138"/>
      <c r="K1397" s="138"/>
      <c r="L1397" s="138"/>
      <c r="M1397" s="134" t="s">
        <v>159</v>
      </c>
      <c r="N1397" s="120"/>
    </row>
    <row r="1398" spans="1:14" s="1" customFormat="1" x14ac:dyDescent="0.25">
      <c r="A1398" s="14"/>
      <c r="B1398" s="121">
        <v>2021</v>
      </c>
      <c r="C1398" s="135">
        <v>9.26</v>
      </c>
      <c r="D1398" s="135">
        <v>81.48</v>
      </c>
      <c r="E1398" s="139"/>
      <c r="F1398" s="139"/>
      <c r="G1398" s="135">
        <v>6.37</v>
      </c>
      <c r="H1398" s="123" t="s">
        <v>300</v>
      </c>
      <c r="I1398" s="135">
        <v>5.32</v>
      </c>
      <c r="J1398" s="135">
        <v>87.1</v>
      </c>
      <c r="K1398" s="139"/>
      <c r="L1398" s="139"/>
      <c r="M1398" s="135">
        <v>6.98</v>
      </c>
      <c r="N1398" s="123" t="s">
        <v>300</v>
      </c>
    </row>
    <row r="1399" spans="1:14" s="1" customFormat="1" x14ac:dyDescent="0.25">
      <c r="A1399" s="14"/>
      <c r="B1399" s="115" t="s">
        <v>320</v>
      </c>
      <c r="C1399" s="115"/>
      <c r="D1399" s="115"/>
      <c r="E1399" s="115"/>
      <c r="F1399" s="115"/>
      <c r="G1399" s="115"/>
      <c r="H1399" s="115"/>
      <c r="I1399" s="115"/>
      <c r="J1399" s="115"/>
      <c r="K1399" s="115"/>
      <c r="L1399" s="115"/>
      <c r="M1399" s="115"/>
      <c r="N1399" s="115"/>
    </row>
    <row r="1400" spans="1:14" s="1" customFormat="1" x14ac:dyDescent="0.25">
      <c r="A1400" s="14"/>
      <c r="B1400" s="118">
        <v>2022</v>
      </c>
      <c r="C1400" s="133">
        <v>15.6</v>
      </c>
      <c r="D1400" s="138"/>
      <c r="E1400" s="138"/>
      <c r="F1400" s="138"/>
      <c r="G1400" s="133">
        <v>7.51</v>
      </c>
      <c r="H1400" s="120" t="s">
        <v>301</v>
      </c>
      <c r="I1400" s="133">
        <v>10.16</v>
      </c>
      <c r="J1400" s="138"/>
      <c r="K1400" s="138"/>
      <c r="L1400" s="138"/>
      <c r="M1400" s="134" t="s">
        <v>159</v>
      </c>
      <c r="N1400" s="120"/>
    </row>
    <row r="1401" spans="1:14" s="1" customFormat="1" x14ac:dyDescent="0.25">
      <c r="A1401" s="14"/>
      <c r="B1401" s="121">
        <v>2021</v>
      </c>
      <c r="C1401" s="135">
        <v>12.56</v>
      </c>
      <c r="D1401" s="135">
        <v>78.010000000000005</v>
      </c>
      <c r="E1401" s="139"/>
      <c r="F1401" s="139"/>
      <c r="G1401" s="135">
        <v>9.69</v>
      </c>
      <c r="H1401" s="123" t="s">
        <v>300</v>
      </c>
      <c r="I1401" s="135">
        <v>7.96</v>
      </c>
      <c r="J1401" s="135">
        <v>81.3</v>
      </c>
      <c r="K1401" s="139"/>
      <c r="L1401" s="139"/>
      <c r="M1401" s="135">
        <v>11.52</v>
      </c>
      <c r="N1401" s="123" t="s">
        <v>300</v>
      </c>
    </row>
    <row r="1402" spans="1:14" s="1" customFormat="1" x14ac:dyDescent="0.25">
      <c r="A1402" s="14"/>
      <c r="B1402" s="115" t="s">
        <v>319</v>
      </c>
      <c r="C1402" s="115"/>
      <c r="D1402" s="115"/>
      <c r="E1402" s="115"/>
      <c r="F1402" s="115"/>
      <c r="G1402" s="115"/>
      <c r="H1402" s="115"/>
      <c r="I1402" s="115"/>
      <c r="J1402" s="115"/>
      <c r="K1402" s="115"/>
      <c r="L1402" s="115"/>
      <c r="M1402" s="115"/>
      <c r="N1402" s="115"/>
    </row>
    <row r="1403" spans="1:14" s="1" customFormat="1" x14ac:dyDescent="0.25">
      <c r="A1403" s="14"/>
      <c r="B1403" s="118">
        <v>2022</v>
      </c>
      <c r="C1403" s="133">
        <v>15.6</v>
      </c>
      <c r="D1403" s="138"/>
      <c r="E1403" s="138"/>
      <c r="F1403" s="138"/>
      <c r="G1403" s="133">
        <v>7.51</v>
      </c>
      <c r="H1403" s="120" t="s">
        <v>301</v>
      </c>
      <c r="I1403" s="133">
        <v>10.16</v>
      </c>
      <c r="J1403" s="138"/>
      <c r="K1403" s="138"/>
      <c r="L1403" s="138"/>
      <c r="M1403" s="134" t="s">
        <v>159</v>
      </c>
      <c r="N1403" s="120"/>
    </row>
    <row r="1404" spans="1:14" s="1" customFormat="1" x14ac:dyDescent="0.25">
      <c r="A1404" s="14"/>
      <c r="B1404" s="121">
        <v>2021</v>
      </c>
      <c r="C1404" s="135">
        <v>12.56</v>
      </c>
      <c r="D1404" s="135">
        <v>78.010000000000005</v>
      </c>
      <c r="E1404" s="139"/>
      <c r="F1404" s="139"/>
      <c r="G1404" s="135">
        <v>9.69</v>
      </c>
      <c r="H1404" s="123" t="s">
        <v>300</v>
      </c>
      <c r="I1404" s="135">
        <v>7.96</v>
      </c>
      <c r="J1404" s="135">
        <v>81.3</v>
      </c>
      <c r="K1404" s="139"/>
      <c r="L1404" s="139"/>
      <c r="M1404" s="135">
        <v>11.52</v>
      </c>
      <c r="N1404" s="123" t="s">
        <v>300</v>
      </c>
    </row>
    <row r="1405" spans="1:14" s="1" customFormat="1" x14ac:dyDescent="0.25">
      <c r="A1405" s="14"/>
      <c r="B1405" s="115" t="s">
        <v>318</v>
      </c>
      <c r="C1405" s="115"/>
      <c r="D1405" s="115"/>
      <c r="E1405" s="115"/>
      <c r="F1405" s="115"/>
      <c r="G1405" s="115"/>
      <c r="H1405" s="115"/>
      <c r="I1405" s="115"/>
      <c r="J1405" s="115"/>
      <c r="K1405" s="115"/>
      <c r="L1405" s="115"/>
      <c r="M1405" s="115"/>
      <c r="N1405" s="115"/>
    </row>
    <row r="1406" spans="1:14" s="1" customFormat="1" x14ac:dyDescent="0.25">
      <c r="A1406" s="14"/>
      <c r="B1406" s="118">
        <v>2022</v>
      </c>
      <c r="C1406" s="133">
        <v>16.489999999999998</v>
      </c>
      <c r="D1406" s="138"/>
      <c r="E1406" s="138"/>
      <c r="F1406" s="138"/>
      <c r="G1406" s="133">
        <v>7.56</v>
      </c>
      <c r="H1406" s="120" t="s">
        <v>301</v>
      </c>
      <c r="I1406" s="133">
        <v>10.33</v>
      </c>
      <c r="J1406" s="138"/>
      <c r="K1406" s="138"/>
      <c r="L1406" s="138"/>
      <c r="M1406" s="134" t="s">
        <v>159</v>
      </c>
      <c r="N1406" s="120"/>
    </row>
    <row r="1407" spans="1:14" s="1" customFormat="1" x14ac:dyDescent="0.25">
      <c r="A1407" s="14"/>
      <c r="B1407" s="121">
        <v>2021</v>
      </c>
      <c r="C1407" s="135">
        <v>11.56</v>
      </c>
      <c r="D1407" s="135">
        <v>81.17</v>
      </c>
      <c r="E1407" s="139"/>
      <c r="F1407" s="139"/>
      <c r="G1407" s="135">
        <v>7.73</v>
      </c>
      <c r="H1407" s="123" t="s">
        <v>300</v>
      </c>
      <c r="I1407" s="135">
        <v>5.36</v>
      </c>
      <c r="J1407" s="135">
        <v>92</v>
      </c>
      <c r="K1407" s="139"/>
      <c r="L1407" s="139"/>
      <c r="M1407" s="135">
        <v>8.8000000000000007</v>
      </c>
      <c r="N1407" s="123" t="s">
        <v>300</v>
      </c>
    </row>
    <row r="1408" spans="1:14" s="1" customFormat="1" x14ac:dyDescent="0.25">
      <c r="A1408" s="14"/>
      <c r="B1408" s="115" t="s">
        <v>141</v>
      </c>
      <c r="C1408" s="115"/>
      <c r="D1408" s="115"/>
      <c r="E1408" s="115"/>
      <c r="F1408" s="115"/>
      <c r="G1408" s="115"/>
      <c r="H1408" s="115"/>
      <c r="I1408" s="115"/>
      <c r="J1408" s="115"/>
      <c r="K1408" s="115"/>
      <c r="L1408" s="115"/>
      <c r="M1408" s="115"/>
      <c r="N1408" s="115"/>
    </row>
    <row r="1409" spans="1:14" s="1" customFormat="1" x14ac:dyDescent="0.25">
      <c r="A1409" s="14"/>
      <c r="B1409" s="118">
        <v>2022</v>
      </c>
      <c r="C1409" s="133">
        <v>12.14</v>
      </c>
      <c r="D1409" s="138"/>
      <c r="E1409" s="138"/>
      <c r="F1409" s="138"/>
      <c r="G1409" s="133">
        <v>7.85</v>
      </c>
      <c r="H1409" s="120" t="s">
        <v>301</v>
      </c>
      <c r="I1409" s="133">
        <v>6.6</v>
      </c>
      <c r="J1409" s="138"/>
      <c r="K1409" s="138"/>
      <c r="L1409" s="138"/>
      <c r="M1409" s="134" t="s">
        <v>159</v>
      </c>
      <c r="N1409" s="120"/>
    </row>
    <row r="1410" spans="1:14" s="1" customFormat="1" ht="15.75" x14ac:dyDescent="0.25">
      <c r="A1410" s="17"/>
      <c r="B1410" s="121">
        <v>2021</v>
      </c>
      <c r="C1410" s="135">
        <v>9.07</v>
      </c>
      <c r="D1410" s="135">
        <v>81.48</v>
      </c>
      <c r="E1410" s="139"/>
      <c r="F1410" s="139"/>
      <c r="G1410" s="135">
        <v>8.1300000000000008</v>
      </c>
      <c r="H1410" s="123" t="s">
        <v>300</v>
      </c>
      <c r="I1410" s="135">
        <v>4.66</v>
      </c>
      <c r="J1410" s="135">
        <v>88.89</v>
      </c>
      <c r="K1410" s="139"/>
      <c r="L1410" s="139"/>
      <c r="M1410" s="135">
        <v>6.48</v>
      </c>
      <c r="N1410" s="123" t="s">
        <v>300</v>
      </c>
    </row>
    <row r="1411" spans="1:14" s="1" customFormat="1" x14ac:dyDescent="0.25">
      <c r="A1411" s="14"/>
      <c r="B1411" s="115" t="s">
        <v>142</v>
      </c>
      <c r="C1411" s="115"/>
      <c r="D1411" s="115"/>
      <c r="E1411" s="115"/>
      <c r="F1411" s="115"/>
      <c r="G1411" s="115"/>
      <c r="H1411" s="115"/>
      <c r="I1411" s="115"/>
      <c r="J1411" s="115"/>
      <c r="K1411" s="115"/>
      <c r="L1411" s="115"/>
      <c r="M1411" s="115"/>
      <c r="N1411" s="115"/>
    </row>
    <row r="1412" spans="1:14" s="1" customFormat="1" x14ac:dyDescent="0.25">
      <c r="A1412" s="14"/>
      <c r="B1412" s="118">
        <v>2022</v>
      </c>
      <c r="C1412" s="133">
        <v>16.489999999999998</v>
      </c>
      <c r="D1412" s="138"/>
      <c r="E1412" s="138"/>
      <c r="F1412" s="138"/>
      <c r="G1412" s="133">
        <v>7.56</v>
      </c>
      <c r="H1412" s="120" t="s">
        <v>301</v>
      </c>
      <c r="I1412" s="133">
        <v>10.33</v>
      </c>
      <c r="J1412" s="138"/>
      <c r="K1412" s="138"/>
      <c r="L1412" s="138"/>
      <c r="M1412" s="134" t="s">
        <v>159</v>
      </c>
      <c r="N1412" s="120"/>
    </row>
    <row r="1413" spans="1:14" s="1" customFormat="1" x14ac:dyDescent="0.25">
      <c r="A1413" s="14"/>
      <c r="B1413" s="121">
        <v>2021</v>
      </c>
      <c r="C1413" s="135">
        <v>11.56</v>
      </c>
      <c r="D1413" s="135">
        <v>81.17</v>
      </c>
      <c r="E1413" s="139"/>
      <c r="F1413" s="139"/>
      <c r="G1413" s="135">
        <v>7.73</v>
      </c>
      <c r="H1413" s="123" t="s">
        <v>300</v>
      </c>
      <c r="I1413" s="135">
        <v>5.36</v>
      </c>
      <c r="J1413" s="135">
        <v>92</v>
      </c>
      <c r="K1413" s="139"/>
      <c r="L1413" s="139"/>
      <c r="M1413" s="135">
        <v>8.8000000000000007</v>
      </c>
      <c r="N1413" s="123" t="s">
        <v>300</v>
      </c>
    </row>
    <row r="1414" spans="1:14" s="1" customFormat="1" x14ac:dyDescent="0.25">
      <c r="A1414" s="14"/>
      <c r="B1414" s="115" t="s">
        <v>406</v>
      </c>
      <c r="C1414" s="115"/>
      <c r="D1414" s="115"/>
      <c r="E1414" s="115"/>
      <c r="F1414" s="115"/>
      <c r="G1414" s="115"/>
      <c r="H1414" s="115"/>
      <c r="I1414" s="115"/>
      <c r="J1414" s="115"/>
      <c r="K1414" s="115"/>
      <c r="L1414" s="115"/>
      <c r="M1414" s="115"/>
      <c r="N1414" s="115"/>
    </row>
    <row r="1415" spans="1:14" s="1" customFormat="1" x14ac:dyDescent="0.25">
      <c r="A1415" s="14"/>
      <c r="B1415" s="118">
        <v>2022</v>
      </c>
      <c r="C1415" s="133">
        <v>10.7</v>
      </c>
      <c r="D1415" s="138"/>
      <c r="E1415" s="138"/>
      <c r="F1415" s="138"/>
      <c r="G1415" s="133">
        <v>6.86</v>
      </c>
      <c r="H1415" s="120" t="s">
        <v>301</v>
      </c>
      <c r="I1415" s="133">
        <v>5.36</v>
      </c>
      <c r="J1415" s="138"/>
      <c r="K1415" s="138"/>
      <c r="L1415" s="138"/>
      <c r="M1415" s="134" t="s">
        <v>159</v>
      </c>
      <c r="N1415" s="120"/>
    </row>
    <row r="1416" spans="1:14" s="1" customFormat="1" x14ac:dyDescent="0.25">
      <c r="A1416" s="14"/>
      <c r="B1416" s="121">
        <v>2021</v>
      </c>
      <c r="C1416" s="135">
        <v>10.56</v>
      </c>
      <c r="D1416" s="135">
        <v>82.09</v>
      </c>
      <c r="E1416" s="139"/>
      <c r="F1416" s="139"/>
      <c r="G1416" s="135">
        <v>7.72</v>
      </c>
      <c r="H1416" s="123" t="s">
        <v>300</v>
      </c>
      <c r="I1416" s="135">
        <v>7.1</v>
      </c>
      <c r="J1416" s="135">
        <v>83.33</v>
      </c>
      <c r="K1416" s="139"/>
      <c r="L1416" s="139"/>
      <c r="M1416" s="135">
        <v>7.1</v>
      </c>
      <c r="N1416" s="123" t="s">
        <v>300</v>
      </c>
    </row>
    <row r="1417" spans="1:14" s="1" customFormat="1" x14ac:dyDescent="0.25">
      <c r="A1417" s="14"/>
      <c r="B1417" s="115" t="s">
        <v>424</v>
      </c>
      <c r="C1417" s="115"/>
      <c r="D1417" s="115"/>
      <c r="E1417" s="115"/>
      <c r="F1417" s="115"/>
      <c r="G1417" s="115"/>
      <c r="H1417" s="115"/>
      <c r="I1417" s="115"/>
      <c r="J1417" s="115"/>
      <c r="K1417" s="115"/>
      <c r="L1417" s="115"/>
      <c r="M1417" s="115"/>
      <c r="N1417" s="115"/>
    </row>
    <row r="1418" spans="1:14" s="1" customFormat="1" x14ac:dyDescent="0.25">
      <c r="A1418" s="14"/>
      <c r="B1418" s="118">
        <v>2022</v>
      </c>
      <c r="C1418" s="133">
        <v>15.18</v>
      </c>
      <c r="D1418" s="138"/>
      <c r="E1418" s="138"/>
      <c r="F1418" s="138"/>
      <c r="G1418" s="133">
        <v>7.35</v>
      </c>
      <c r="H1418" s="120" t="s">
        <v>301</v>
      </c>
      <c r="I1418" s="133">
        <v>9</v>
      </c>
      <c r="J1418" s="138"/>
      <c r="K1418" s="138"/>
      <c r="L1418" s="138"/>
      <c r="M1418" s="134" t="s">
        <v>159</v>
      </c>
      <c r="N1418" s="120"/>
    </row>
    <row r="1419" spans="1:14" s="1" customFormat="1" x14ac:dyDescent="0.25">
      <c r="A1419" s="14"/>
      <c r="B1419" s="121">
        <v>2021</v>
      </c>
      <c r="C1419" s="135">
        <v>13.93</v>
      </c>
      <c r="D1419" s="135">
        <v>81.88</v>
      </c>
      <c r="E1419" s="139"/>
      <c r="F1419" s="139"/>
      <c r="G1419" s="135">
        <v>8.01</v>
      </c>
      <c r="H1419" s="123" t="s">
        <v>300</v>
      </c>
      <c r="I1419" s="135">
        <v>13.33</v>
      </c>
      <c r="J1419" s="135">
        <v>87.5</v>
      </c>
      <c r="K1419" s="139"/>
      <c r="L1419" s="139"/>
      <c r="M1419" s="135">
        <v>7</v>
      </c>
      <c r="N1419" s="123" t="s">
        <v>300</v>
      </c>
    </row>
    <row r="1420" spans="1:14" s="1" customFormat="1" x14ac:dyDescent="0.25">
      <c r="A1420" s="14"/>
      <c r="B1420" s="113" t="s">
        <v>30</v>
      </c>
      <c r="C1420" s="113"/>
      <c r="D1420" s="113"/>
      <c r="E1420" s="113"/>
      <c r="F1420" s="113"/>
      <c r="G1420" s="113"/>
      <c r="H1420" s="113"/>
      <c r="I1420" s="113"/>
      <c r="J1420" s="113"/>
      <c r="K1420" s="113"/>
      <c r="L1420" s="113"/>
      <c r="M1420" s="113"/>
      <c r="N1420" s="113"/>
    </row>
    <row r="1421" spans="1:14" s="1" customFormat="1" x14ac:dyDescent="0.25">
      <c r="A1421" s="14"/>
      <c r="B1421" s="157" t="s">
        <v>143</v>
      </c>
      <c r="C1421" s="114"/>
      <c r="D1421" s="114"/>
      <c r="E1421" s="114"/>
      <c r="F1421" s="114"/>
      <c r="G1421" s="114"/>
      <c r="H1421" s="114"/>
      <c r="I1421" s="114"/>
      <c r="J1421" s="114"/>
      <c r="K1421" s="114"/>
      <c r="L1421" s="114"/>
      <c r="M1421" s="114"/>
      <c r="N1421" s="114"/>
    </row>
    <row r="1422" spans="1:14" s="1" customFormat="1" x14ac:dyDescent="0.25">
      <c r="A1422" s="14"/>
      <c r="B1422" s="115" t="s">
        <v>217</v>
      </c>
      <c r="C1422" s="115"/>
      <c r="D1422" s="115"/>
      <c r="E1422" s="115"/>
      <c r="F1422" s="115"/>
      <c r="G1422" s="115"/>
      <c r="H1422" s="115"/>
      <c r="I1422" s="115"/>
      <c r="J1422" s="115"/>
      <c r="K1422" s="115"/>
      <c r="L1422" s="115"/>
      <c r="M1422" s="115"/>
      <c r="N1422" s="115"/>
    </row>
    <row r="1423" spans="1:14" s="1" customFormat="1" x14ac:dyDescent="0.25">
      <c r="A1423" s="14"/>
      <c r="B1423" s="118">
        <v>2022</v>
      </c>
      <c r="C1423" s="135">
        <v>14.93</v>
      </c>
      <c r="D1423" s="138"/>
      <c r="E1423" s="138"/>
      <c r="F1423" s="138"/>
      <c r="G1423" s="135">
        <v>10.07</v>
      </c>
      <c r="H1423" s="120" t="s">
        <v>301</v>
      </c>
      <c r="I1423" s="135">
        <v>8.51</v>
      </c>
      <c r="J1423" s="138"/>
      <c r="K1423" s="138"/>
      <c r="L1423" s="138"/>
      <c r="M1423" s="134" t="s">
        <v>159</v>
      </c>
      <c r="N1423" s="120"/>
    </row>
    <row r="1424" spans="1:14" s="1" customFormat="1" x14ac:dyDescent="0.25">
      <c r="A1424" s="14"/>
      <c r="B1424" s="121">
        <v>2021</v>
      </c>
      <c r="C1424" s="135">
        <v>12.66</v>
      </c>
      <c r="D1424" s="135">
        <v>77.52</v>
      </c>
      <c r="E1424" s="139"/>
      <c r="F1424" s="139"/>
      <c r="G1424" s="135">
        <v>9.64</v>
      </c>
      <c r="H1424" s="123" t="s">
        <v>300</v>
      </c>
      <c r="I1424" s="135">
        <v>8.25</v>
      </c>
      <c r="J1424" s="135">
        <v>89.68</v>
      </c>
      <c r="K1424" s="139"/>
      <c r="L1424" s="139"/>
      <c r="M1424" s="135">
        <v>6.57</v>
      </c>
      <c r="N1424" s="123" t="s">
        <v>300</v>
      </c>
    </row>
    <row r="1425" spans="1:14" s="1" customFormat="1" x14ac:dyDescent="0.25">
      <c r="A1425" s="14"/>
      <c r="B1425" s="157" t="s">
        <v>3</v>
      </c>
      <c r="C1425" s="114"/>
      <c r="D1425" s="114"/>
      <c r="E1425" s="114"/>
      <c r="F1425" s="114"/>
      <c r="G1425" s="114"/>
      <c r="H1425" s="114"/>
      <c r="I1425" s="114"/>
      <c r="J1425" s="114"/>
      <c r="K1425" s="114"/>
      <c r="L1425" s="114"/>
      <c r="M1425" s="114"/>
      <c r="N1425" s="114"/>
    </row>
    <row r="1426" spans="1:14" s="1" customFormat="1" x14ac:dyDescent="0.25">
      <c r="A1426" s="14"/>
      <c r="B1426" s="115" t="s">
        <v>144</v>
      </c>
      <c r="C1426" s="115"/>
      <c r="D1426" s="115"/>
      <c r="E1426" s="115"/>
      <c r="F1426" s="115"/>
      <c r="G1426" s="115"/>
      <c r="H1426" s="115"/>
      <c r="I1426" s="115"/>
      <c r="J1426" s="115"/>
      <c r="K1426" s="115"/>
      <c r="L1426" s="115"/>
      <c r="M1426" s="115"/>
      <c r="N1426" s="115"/>
    </row>
    <row r="1427" spans="1:14" s="1" customFormat="1" x14ac:dyDescent="0.25">
      <c r="A1427" s="14"/>
      <c r="B1427" s="118">
        <v>2022</v>
      </c>
      <c r="C1427" s="135">
        <v>18.489999999999998</v>
      </c>
      <c r="D1427" s="138"/>
      <c r="E1427" s="138"/>
      <c r="F1427" s="138"/>
      <c r="G1427" s="135">
        <v>13.17</v>
      </c>
      <c r="H1427" s="120" t="s">
        <v>301</v>
      </c>
      <c r="I1427" s="135">
        <v>7.42</v>
      </c>
      <c r="J1427" s="138"/>
      <c r="K1427" s="138"/>
      <c r="L1427" s="138"/>
      <c r="M1427" s="134" t="s">
        <v>159</v>
      </c>
      <c r="N1427" s="120"/>
    </row>
    <row r="1428" spans="1:14" s="1" customFormat="1" x14ac:dyDescent="0.25">
      <c r="A1428" s="14"/>
      <c r="B1428" s="121">
        <v>2021</v>
      </c>
      <c r="C1428" s="135">
        <v>15.1</v>
      </c>
      <c r="D1428" s="135">
        <v>73.27</v>
      </c>
      <c r="E1428" s="139"/>
      <c r="F1428" s="139"/>
      <c r="G1428" s="135">
        <v>12.18</v>
      </c>
      <c r="H1428" s="123" t="s">
        <v>300</v>
      </c>
      <c r="I1428" s="135">
        <v>6.08</v>
      </c>
      <c r="J1428" s="135">
        <v>73.260000000000005</v>
      </c>
      <c r="K1428" s="139"/>
      <c r="L1428" s="139"/>
      <c r="M1428" s="135">
        <v>14.9</v>
      </c>
      <c r="N1428" s="123" t="s">
        <v>300</v>
      </c>
    </row>
    <row r="1429" spans="1:14" s="1" customFormat="1" x14ac:dyDescent="0.25">
      <c r="A1429" s="14"/>
      <c r="B1429" s="115" t="s">
        <v>145</v>
      </c>
      <c r="C1429" s="115"/>
      <c r="D1429" s="115"/>
      <c r="E1429" s="115"/>
      <c r="F1429" s="115"/>
      <c r="G1429" s="115"/>
      <c r="H1429" s="115"/>
      <c r="I1429" s="115"/>
      <c r="J1429" s="115"/>
      <c r="K1429" s="115"/>
      <c r="L1429" s="115"/>
      <c r="M1429" s="115"/>
      <c r="N1429" s="115"/>
    </row>
    <row r="1430" spans="1:14" s="1" customFormat="1" x14ac:dyDescent="0.25">
      <c r="A1430" s="14"/>
      <c r="B1430" s="118">
        <v>2022</v>
      </c>
      <c r="C1430" s="135">
        <v>7.94</v>
      </c>
      <c r="D1430" s="138"/>
      <c r="E1430" s="138"/>
      <c r="F1430" s="138"/>
      <c r="G1430" s="135">
        <v>3.99</v>
      </c>
      <c r="H1430" s="120" t="s">
        <v>301</v>
      </c>
      <c r="I1430" s="135">
        <v>8.6199999999999992</v>
      </c>
      <c r="J1430" s="138"/>
      <c r="K1430" s="138"/>
      <c r="L1430" s="138"/>
      <c r="M1430" s="134" t="s">
        <v>159</v>
      </c>
      <c r="N1430" s="120"/>
    </row>
    <row r="1431" spans="1:14" s="1" customFormat="1" x14ac:dyDescent="0.25">
      <c r="A1431" s="14"/>
      <c r="B1431" s="121">
        <v>2021</v>
      </c>
      <c r="C1431" s="135">
        <v>8.02</v>
      </c>
      <c r="D1431" s="135">
        <v>92.77</v>
      </c>
      <c r="E1431" s="139"/>
      <c r="F1431" s="139"/>
      <c r="G1431" s="135">
        <v>4.8099999999999996</v>
      </c>
      <c r="H1431" s="123" t="s">
        <v>300</v>
      </c>
      <c r="I1431" s="135">
        <v>8.4700000000000006</v>
      </c>
      <c r="J1431" s="135">
        <v>90.9</v>
      </c>
      <c r="K1431" s="139"/>
      <c r="L1431" s="139"/>
      <c r="M1431" s="135">
        <v>5.71</v>
      </c>
      <c r="N1431" s="123" t="s">
        <v>300</v>
      </c>
    </row>
    <row r="1432" spans="1:14" s="1" customFormat="1" x14ac:dyDescent="0.25">
      <c r="A1432" s="14"/>
      <c r="B1432" s="157" t="s">
        <v>146</v>
      </c>
      <c r="C1432" s="114"/>
      <c r="D1432" s="114"/>
      <c r="E1432" s="114"/>
      <c r="F1432" s="114"/>
      <c r="G1432" s="114"/>
      <c r="H1432" s="114"/>
      <c r="I1432" s="114"/>
      <c r="J1432" s="114"/>
      <c r="K1432" s="114"/>
      <c r="L1432" s="114"/>
      <c r="M1432" s="114"/>
      <c r="N1432" s="114"/>
    </row>
    <row r="1433" spans="1:14" s="1" customFormat="1" x14ac:dyDescent="0.25">
      <c r="A1433" s="14"/>
      <c r="B1433" s="115" t="s">
        <v>218</v>
      </c>
      <c r="C1433" s="115"/>
      <c r="D1433" s="115"/>
      <c r="E1433" s="115"/>
      <c r="F1433" s="115"/>
      <c r="G1433" s="115"/>
      <c r="H1433" s="115"/>
      <c r="I1433" s="115"/>
      <c r="J1433" s="115"/>
      <c r="K1433" s="115"/>
      <c r="L1433" s="115"/>
      <c r="M1433" s="115"/>
      <c r="N1433" s="115"/>
    </row>
    <row r="1434" spans="1:14" s="1" customFormat="1" x14ac:dyDescent="0.25">
      <c r="A1434" s="14"/>
      <c r="B1434" s="118">
        <v>2022</v>
      </c>
      <c r="C1434" s="133">
        <v>13.61</v>
      </c>
      <c r="D1434" s="138"/>
      <c r="E1434" s="138"/>
      <c r="F1434" s="138"/>
      <c r="G1434" s="133">
        <v>10.11</v>
      </c>
      <c r="H1434" s="120" t="s">
        <v>301</v>
      </c>
      <c r="I1434" s="133">
        <v>7.52</v>
      </c>
      <c r="J1434" s="138"/>
      <c r="K1434" s="138"/>
      <c r="L1434" s="138"/>
      <c r="M1434" s="134" t="s">
        <v>159</v>
      </c>
      <c r="N1434" s="120"/>
    </row>
    <row r="1435" spans="1:14" s="1" customFormat="1" x14ac:dyDescent="0.25">
      <c r="A1435" s="14"/>
      <c r="B1435" s="121">
        <v>2021</v>
      </c>
      <c r="C1435" s="135">
        <v>12.09</v>
      </c>
      <c r="D1435" s="135">
        <v>75.23</v>
      </c>
      <c r="E1435" s="139"/>
      <c r="F1435" s="139"/>
      <c r="G1435" s="135">
        <v>9.65</v>
      </c>
      <c r="H1435" s="123" t="s">
        <v>300</v>
      </c>
      <c r="I1435" s="135">
        <v>7.37</v>
      </c>
      <c r="J1435" s="135">
        <v>88.82</v>
      </c>
      <c r="K1435" s="139"/>
      <c r="L1435" s="139"/>
      <c r="M1435" s="135">
        <v>6.37</v>
      </c>
      <c r="N1435" s="123" t="s">
        <v>300</v>
      </c>
    </row>
    <row r="1436" spans="1:14" s="1" customFormat="1" x14ac:dyDescent="0.25">
      <c r="A1436" s="14"/>
      <c r="B1436" s="157" t="s">
        <v>3</v>
      </c>
      <c r="C1436" s="114"/>
      <c r="D1436" s="114"/>
      <c r="E1436" s="114"/>
      <c r="F1436" s="114"/>
      <c r="G1436" s="114"/>
      <c r="H1436" s="114"/>
      <c r="I1436" s="114"/>
      <c r="J1436" s="114"/>
      <c r="K1436" s="114"/>
      <c r="L1436" s="114"/>
      <c r="M1436" s="114"/>
      <c r="N1436" s="114"/>
    </row>
    <row r="1437" spans="1:14" s="1" customFormat="1" x14ac:dyDescent="0.25">
      <c r="A1437" s="14"/>
      <c r="B1437" s="115" t="s">
        <v>147</v>
      </c>
      <c r="C1437" s="115"/>
      <c r="D1437" s="115"/>
      <c r="E1437" s="115"/>
      <c r="F1437" s="115"/>
      <c r="G1437" s="115"/>
      <c r="H1437" s="115"/>
      <c r="I1437" s="115"/>
      <c r="J1437" s="115"/>
      <c r="K1437" s="115"/>
      <c r="L1437" s="115"/>
      <c r="M1437" s="115"/>
      <c r="N1437" s="115"/>
    </row>
    <row r="1438" spans="1:14" s="1" customFormat="1" x14ac:dyDescent="0.25">
      <c r="A1438" s="14"/>
      <c r="B1438" s="118">
        <v>2022</v>
      </c>
      <c r="C1438" s="133">
        <v>16.7</v>
      </c>
      <c r="D1438" s="138"/>
      <c r="E1438" s="138"/>
      <c r="F1438" s="138"/>
      <c r="G1438" s="133">
        <v>13.21</v>
      </c>
      <c r="H1438" s="120" t="s">
        <v>301</v>
      </c>
      <c r="I1438" s="133">
        <v>7.03</v>
      </c>
      <c r="J1438" s="138"/>
      <c r="K1438" s="138"/>
      <c r="L1438" s="138"/>
      <c r="M1438" s="134" t="s">
        <v>159</v>
      </c>
      <c r="N1438" s="120"/>
    </row>
    <row r="1439" spans="1:14" s="1" customFormat="1" x14ac:dyDescent="0.25">
      <c r="A1439" s="14"/>
      <c r="B1439" s="121">
        <v>2021</v>
      </c>
      <c r="C1439" s="135">
        <v>14.51</v>
      </c>
      <c r="D1439" s="135">
        <v>71.19</v>
      </c>
      <c r="E1439" s="139"/>
      <c r="F1439" s="139"/>
      <c r="G1439" s="135">
        <v>12.11</v>
      </c>
      <c r="H1439" s="123" t="s">
        <v>300</v>
      </c>
      <c r="I1439" s="135">
        <v>5.78</v>
      </c>
      <c r="J1439" s="135">
        <v>71.260000000000005</v>
      </c>
      <c r="K1439" s="139"/>
      <c r="L1439" s="139"/>
      <c r="M1439" s="135">
        <v>15.01</v>
      </c>
      <c r="N1439" s="123" t="s">
        <v>300</v>
      </c>
    </row>
    <row r="1440" spans="1:14" s="1" customFormat="1" x14ac:dyDescent="0.25">
      <c r="A1440" s="14"/>
      <c r="B1440" s="115" t="s">
        <v>148</v>
      </c>
      <c r="C1440" s="115"/>
      <c r="D1440" s="115"/>
      <c r="E1440" s="115"/>
      <c r="F1440" s="115"/>
      <c r="G1440" s="115"/>
      <c r="H1440" s="115"/>
      <c r="I1440" s="115"/>
      <c r="J1440" s="115"/>
      <c r="K1440" s="115"/>
      <c r="L1440" s="115"/>
      <c r="M1440" s="115"/>
      <c r="N1440" s="115"/>
    </row>
    <row r="1441" spans="1:14" s="1" customFormat="1" x14ac:dyDescent="0.25">
      <c r="A1441" s="14"/>
      <c r="B1441" s="118">
        <v>2022</v>
      </c>
      <c r="C1441" s="133">
        <v>6.93</v>
      </c>
      <c r="D1441" s="138"/>
      <c r="E1441" s="138"/>
      <c r="F1441" s="138"/>
      <c r="G1441" s="133">
        <v>3.41</v>
      </c>
      <c r="H1441" s="120" t="s">
        <v>301</v>
      </c>
      <c r="I1441" s="133">
        <v>7.58</v>
      </c>
      <c r="J1441" s="138"/>
      <c r="K1441" s="138"/>
      <c r="L1441" s="138"/>
      <c r="M1441" s="134" t="s">
        <v>159</v>
      </c>
      <c r="N1441" s="120"/>
    </row>
    <row r="1442" spans="1:14" s="1" customFormat="1" x14ac:dyDescent="0.25">
      <c r="A1442" s="14"/>
      <c r="B1442" s="121">
        <v>2021</v>
      </c>
      <c r="C1442" s="135">
        <v>6.98</v>
      </c>
      <c r="D1442" s="135">
        <v>92.91</v>
      </c>
      <c r="E1442" s="139"/>
      <c r="F1442" s="139"/>
      <c r="G1442" s="135">
        <v>4.46</v>
      </c>
      <c r="H1442" s="123" t="s">
        <v>300</v>
      </c>
      <c r="I1442" s="135">
        <v>7.6</v>
      </c>
      <c r="J1442" s="135">
        <v>90.68</v>
      </c>
      <c r="K1442" s="139"/>
      <c r="L1442" s="139"/>
      <c r="M1442" s="135">
        <v>5.16</v>
      </c>
      <c r="N1442" s="123" t="s">
        <v>300</v>
      </c>
    </row>
    <row r="1443" spans="1:14" s="1" customFormat="1" x14ac:dyDescent="0.25">
      <c r="A1443" s="14"/>
      <c r="B1443" s="157" t="s">
        <v>369</v>
      </c>
      <c r="C1443" s="114"/>
      <c r="D1443" s="114"/>
      <c r="E1443" s="114"/>
      <c r="F1443" s="114"/>
      <c r="G1443" s="114"/>
      <c r="H1443" s="114"/>
      <c r="I1443" s="114"/>
      <c r="J1443" s="114"/>
      <c r="K1443" s="114"/>
      <c r="L1443" s="114"/>
      <c r="M1443" s="114"/>
      <c r="N1443" s="114"/>
    </row>
    <row r="1444" spans="1:14" s="1" customFormat="1" x14ac:dyDescent="0.25">
      <c r="A1444" s="14"/>
      <c r="B1444" s="115" t="s">
        <v>370</v>
      </c>
      <c r="C1444" s="115"/>
      <c r="D1444" s="115"/>
      <c r="E1444" s="115"/>
      <c r="F1444" s="115"/>
      <c r="G1444" s="115"/>
      <c r="H1444" s="115"/>
      <c r="I1444" s="115"/>
      <c r="J1444" s="115"/>
      <c r="K1444" s="115"/>
      <c r="L1444" s="115"/>
      <c r="M1444" s="115"/>
      <c r="N1444" s="115"/>
    </row>
    <row r="1445" spans="1:14" s="1" customFormat="1" x14ac:dyDescent="0.25">
      <c r="A1445" s="14"/>
      <c r="B1445" s="118">
        <v>2022</v>
      </c>
      <c r="C1445" s="133">
        <v>14.07</v>
      </c>
      <c r="D1445" s="138"/>
      <c r="E1445" s="138"/>
      <c r="F1445" s="138"/>
      <c r="G1445" s="133">
        <v>9.9700000000000006</v>
      </c>
      <c r="H1445" s="120" t="s">
        <v>301</v>
      </c>
      <c r="I1445" s="133">
        <v>8.42</v>
      </c>
      <c r="J1445" s="138"/>
      <c r="K1445" s="138"/>
      <c r="L1445" s="138"/>
      <c r="M1445" s="134" t="s">
        <v>159</v>
      </c>
      <c r="N1445" s="120"/>
    </row>
    <row r="1446" spans="1:14" s="1" customFormat="1" x14ac:dyDescent="0.25">
      <c r="A1446" s="14"/>
      <c r="B1446" s="121">
        <v>2021</v>
      </c>
      <c r="C1446" s="135">
        <v>12.55</v>
      </c>
      <c r="D1446" s="135">
        <v>76.91</v>
      </c>
      <c r="E1446" s="139"/>
      <c r="F1446" s="139"/>
      <c r="G1446" s="135">
        <v>9.75</v>
      </c>
      <c r="H1446" s="123" t="s">
        <v>300</v>
      </c>
      <c r="I1446" s="135">
        <v>7.88</v>
      </c>
      <c r="J1446" s="135">
        <v>88.68</v>
      </c>
      <c r="K1446" s="139"/>
      <c r="L1446" s="139"/>
      <c r="M1446" s="135">
        <v>6.9</v>
      </c>
      <c r="N1446" s="123" t="s">
        <v>300</v>
      </c>
    </row>
    <row r="1447" spans="1:14" s="1" customFormat="1" x14ac:dyDescent="0.25">
      <c r="A1447" s="14"/>
      <c r="B1447" s="157" t="s">
        <v>3</v>
      </c>
      <c r="C1447" s="114"/>
      <c r="D1447" s="114"/>
      <c r="E1447" s="114"/>
      <c r="F1447" s="114"/>
      <c r="G1447" s="114"/>
      <c r="H1447" s="114"/>
      <c r="I1447" s="114"/>
      <c r="J1447" s="114"/>
      <c r="K1447" s="114"/>
      <c r="L1447" s="114"/>
      <c r="M1447" s="114"/>
      <c r="N1447" s="114"/>
    </row>
    <row r="1448" spans="1:14" s="1" customFormat="1" x14ac:dyDescent="0.25">
      <c r="A1448" s="14"/>
      <c r="B1448" s="115" t="s">
        <v>371</v>
      </c>
      <c r="C1448" s="115"/>
      <c r="D1448" s="115"/>
      <c r="E1448" s="115"/>
      <c r="F1448" s="115"/>
      <c r="G1448" s="115"/>
      <c r="H1448" s="115"/>
      <c r="I1448" s="115"/>
      <c r="J1448" s="115"/>
      <c r="K1448" s="115"/>
      <c r="L1448" s="115"/>
      <c r="M1448" s="115"/>
      <c r="N1448" s="115"/>
    </row>
    <row r="1449" spans="1:14" s="1" customFormat="1" x14ac:dyDescent="0.25">
      <c r="A1449" s="14"/>
      <c r="B1449" s="118">
        <v>2022</v>
      </c>
      <c r="C1449" s="133">
        <v>17.16</v>
      </c>
      <c r="D1449" s="138"/>
      <c r="E1449" s="138"/>
      <c r="F1449" s="138"/>
      <c r="G1449" s="133">
        <v>13.07</v>
      </c>
      <c r="H1449" s="120" t="s">
        <v>301</v>
      </c>
      <c r="I1449" s="133">
        <v>7.68</v>
      </c>
      <c r="J1449" s="138"/>
      <c r="K1449" s="138"/>
      <c r="L1449" s="138"/>
      <c r="M1449" s="134" t="s">
        <v>159</v>
      </c>
      <c r="N1449" s="120"/>
    </row>
    <row r="1450" spans="1:14" s="1" customFormat="1" x14ac:dyDescent="0.25">
      <c r="A1450" s="14"/>
      <c r="B1450" s="121">
        <v>2021</v>
      </c>
      <c r="C1450" s="135">
        <v>14.98</v>
      </c>
      <c r="D1450" s="135">
        <v>72.819999999999993</v>
      </c>
      <c r="E1450" s="139"/>
      <c r="F1450" s="139"/>
      <c r="G1450" s="135">
        <v>12.31</v>
      </c>
      <c r="H1450" s="123" t="s">
        <v>300</v>
      </c>
      <c r="I1450" s="135">
        <v>5.48</v>
      </c>
      <c r="J1450" s="135">
        <v>66.67</v>
      </c>
      <c r="K1450" s="139"/>
      <c r="L1450" s="139"/>
      <c r="M1450" s="135">
        <v>15.52</v>
      </c>
      <c r="N1450" s="123" t="s">
        <v>300</v>
      </c>
    </row>
    <row r="1451" spans="1:14" s="1" customFormat="1" x14ac:dyDescent="0.25">
      <c r="A1451" s="14"/>
      <c r="B1451" s="115" t="s">
        <v>372</v>
      </c>
      <c r="C1451" s="115"/>
      <c r="D1451" s="115"/>
      <c r="E1451" s="115"/>
      <c r="F1451" s="115"/>
      <c r="G1451" s="115"/>
      <c r="H1451" s="115"/>
      <c r="I1451" s="115"/>
      <c r="J1451" s="115"/>
      <c r="K1451" s="115"/>
      <c r="L1451" s="115"/>
      <c r="M1451" s="115"/>
      <c r="N1451" s="115"/>
    </row>
    <row r="1452" spans="1:14" s="1" customFormat="1" x14ac:dyDescent="0.25">
      <c r="A1452" s="14"/>
      <c r="B1452" s="118">
        <v>2022</v>
      </c>
      <c r="C1452" s="133">
        <v>7.74</v>
      </c>
      <c r="D1452" s="138"/>
      <c r="E1452" s="138"/>
      <c r="F1452" s="138"/>
      <c r="G1452" s="133">
        <v>3.62</v>
      </c>
      <c r="H1452" s="120" t="s">
        <v>301</v>
      </c>
      <c r="I1452" s="133">
        <v>8.5399999999999991</v>
      </c>
      <c r="J1452" s="138"/>
      <c r="K1452" s="138"/>
      <c r="L1452" s="138"/>
      <c r="M1452" s="134" t="s">
        <v>159</v>
      </c>
      <c r="N1452" s="120"/>
    </row>
    <row r="1453" spans="1:14" s="1" customFormat="1" x14ac:dyDescent="0.25">
      <c r="A1453" s="14"/>
      <c r="B1453" s="121">
        <v>2021</v>
      </c>
      <c r="C1453" s="135">
        <v>7.67</v>
      </c>
      <c r="D1453" s="135">
        <v>92.88</v>
      </c>
      <c r="E1453" s="139"/>
      <c r="F1453" s="139"/>
      <c r="G1453" s="135">
        <v>4.5999999999999996</v>
      </c>
      <c r="H1453" s="123" t="s">
        <v>300</v>
      </c>
      <c r="I1453" s="135">
        <v>8.27</v>
      </c>
      <c r="J1453" s="135">
        <v>91.04</v>
      </c>
      <c r="K1453" s="139"/>
      <c r="L1453" s="139"/>
      <c r="M1453" s="135">
        <v>5.51</v>
      </c>
      <c r="N1453" s="123" t="s">
        <v>300</v>
      </c>
    </row>
    <row r="1454" spans="1:14" s="1" customFormat="1" x14ac:dyDescent="0.25">
      <c r="A1454" s="14"/>
      <c r="B1454" s="157" t="s">
        <v>373</v>
      </c>
      <c r="C1454" s="114"/>
      <c r="D1454" s="114"/>
      <c r="E1454" s="114"/>
      <c r="F1454" s="114"/>
      <c r="G1454" s="114"/>
      <c r="H1454" s="114"/>
      <c r="I1454" s="114"/>
      <c r="J1454" s="114"/>
      <c r="K1454" s="114"/>
      <c r="L1454" s="114"/>
      <c r="M1454" s="114"/>
      <c r="N1454" s="114"/>
    </row>
    <row r="1455" spans="1:14" s="1" customFormat="1" x14ac:dyDescent="0.25">
      <c r="A1455" s="14"/>
      <c r="B1455" s="115" t="s">
        <v>374</v>
      </c>
      <c r="C1455" s="115"/>
      <c r="D1455" s="115"/>
      <c r="E1455" s="115"/>
      <c r="F1455" s="115"/>
      <c r="G1455" s="115"/>
      <c r="H1455" s="115"/>
      <c r="I1455" s="115"/>
      <c r="J1455" s="115"/>
      <c r="K1455" s="115"/>
      <c r="L1455" s="115"/>
      <c r="M1455" s="115"/>
      <c r="N1455" s="115"/>
    </row>
    <row r="1456" spans="1:14" s="1" customFormat="1" x14ac:dyDescent="0.25">
      <c r="A1456" s="14"/>
      <c r="B1456" s="118">
        <v>2022</v>
      </c>
      <c r="C1456" s="133">
        <v>18.670000000000002</v>
      </c>
      <c r="D1456" s="138"/>
      <c r="E1456" s="138"/>
      <c r="F1456" s="138"/>
      <c r="G1456" s="133">
        <v>10.79</v>
      </c>
      <c r="H1456" s="120" t="s">
        <v>301</v>
      </c>
      <c r="I1456" s="133">
        <v>11.25</v>
      </c>
      <c r="J1456" s="138"/>
      <c r="K1456" s="138"/>
      <c r="L1456" s="138"/>
      <c r="M1456" s="134" t="s">
        <v>159</v>
      </c>
      <c r="N1456" s="120"/>
    </row>
    <row r="1457" spans="1:14" s="1" customFormat="1" x14ac:dyDescent="0.25">
      <c r="A1457" s="14"/>
      <c r="B1457" s="121">
        <v>2021</v>
      </c>
      <c r="C1457" s="135">
        <v>16.14</v>
      </c>
      <c r="D1457" s="135">
        <v>73.86</v>
      </c>
      <c r="E1457" s="139"/>
      <c r="F1457" s="139"/>
      <c r="G1457" s="135">
        <v>12.03</v>
      </c>
      <c r="H1457" s="123" t="s">
        <v>300</v>
      </c>
      <c r="I1457" s="135">
        <v>9.42</v>
      </c>
      <c r="J1457" s="135">
        <v>87.91</v>
      </c>
      <c r="K1457" s="139"/>
      <c r="L1457" s="139"/>
      <c r="M1457" s="135">
        <v>8.2799999999999994</v>
      </c>
      <c r="N1457" s="123" t="s">
        <v>300</v>
      </c>
    </row>
    <row r="1458" spans="1:14" s="1" customFormat="1" x14ac:dyDescent="0.25">
      <c r="A1458" s="14"/>
      <c r="B1458" s="157" t="s">
        <v>3</v>
      </c>
      <c r="C1458" s="114"/>
      <c r="D1458" s="114"/>
      <c r="E1458" s="114"/>
      <c r="F1458" s="114"/>
      <c r="G1458" s="114"/>
      <c r="H1458" s="114"/>
      <c r="I1458" s="114"/>
      <c r="J1458" s="114"/>
      <c r="K1458" s="114"/>
      <c r="L1458" s="114"/>
      <c r="M1458" s="114"/>
      <c r="N1458" s="114"/>
    </row>
    <row r="1459" spans="1:14" s="1" customFormat="1" x14ac:dyDescent="0.25">
      <c r="A1459" s="14"/>
      <c r="B1459" s="115" t="s">
        <v>375</v>
      </c>
      <c r="C1459" s="115"/>
      <c r="D1459" s="115"/>
      <c r="E1459" s="115"/>
      <c r="F1459" s="115"/>
      <c r="G1459" s="115"/>
      <c r="H1459" s="115"/>
      <c r="I1459" s="115"/>
      <c r="J1459" s="115"/>
      <c r="K1459" s="115"/>
      <c r="L1459" s="115"/>
      <c r="M1459" s="115"/>
      <c r="N1459" s="115"/>
    </row>
    <row r="1460" spans="1:14" s="1" customFormat="1" x14ac:dyDescent="0.25">
      <c r="A1460" s="14"/>
      <c r="B1460" s="118">
        <v>2022</v>
      </c>
      <c r="C1460" s="133">
        <v>24.78</v>
      </c>
      <c r="D1460" s="138"/>
      <c r="E1460" s="138"/>
      <c r="F1460" s="138"/>
      <c r="G1460" s="133">
        <v>15.25</v>
      </c>
      <c r="H1460" s="120" t="s">
        <v>301</v>
      </c>
      <c r="I1460" s="133">
        <v>10.68</v>
      </c>
      <c r="J1460" s="138"/>
      <c r="K1460" s="138"/>
      <c r="L1460" s="138"/>
      <c r="M1460" s="134" t="s">
        <v>159</v>
      </c>
      <c r="N1460" s="120"/>
    </row>
    <row r="1461" spans="1:14" s="1" customFormat="1" x14ac:dyDescent="0.25">
      <c r="A1461" s="14"/>
      <c r="B1461" s="121">
        <v>2021</v>
      </c>
      <c r="C1461" s="135">
        <v>21.71</v>
      </c>
      <c r="D1461" s="135">
        <v>68.41</v>
      </c>
      <c r="E1461" s="139"/>
      <c r="F1461" s="139"/>
      <c r="G1461" s="135">
        <v>16.46</v>
      </c>
      <c r="H1461" s="123" t="s">
        <v>300</v>
      </c>
      <c r="I1461" s="135">
        <v>8.02</v>
      </c>
      <c r="J1461" s="135">
        <v>64.22</v>
      </c>
      <c r="K1461" s="139"/>
      <c r="L1461" s="139"/>
      <c r="M1461" s="135">
        <v>19.05</v>
      </c>
      <c r="N1461" s="123" t="s">
        <v>300</v>
      </c>
    </row>
    <row r="1462" spans="1:14" s="1" customFormat="1" x14ac:dyDescent="0.25">
      <c r="A1462" s="14"/>
      <c r="B1462" s="115" t="s">
        <v>376</v>
      </c>
      <c r="C1462" s="115"/>
      <c r="D1462" s="115"/>
      <c r="E1462" s="115"/>
      <c r="F1462" s="115"/>
      <c r="G1462" s="115"/>
      <c r="H1462" s="115"/>
      <c r="I1462" s="115"/>
      <c r="J1462" s="115"/>
      <c r="K1462" s="115"/>
      <c r="L1462" s="115"/>
      <c r="M1462" s="115"/>
      <c r="N1462" s="115"/>
    </row>
    <row r="1463" spans="1:14" s="1" customFormat="1" x14ac:dyDescent="0.25">
      <c r="A1463" s="14"/>
      <c r="B1463" s="118">
        <v>2022</v>
      </c>
      <c r="C1463" s="133">
        <v>9.94</v>
      </c>
      <c r="D1463" s="138"/>
      <c r="E1463" s="138"/>
      <c r="F1463" s="138"/>
      <c r="G1463" s="133">
        <v>4.41</v>
      </c>
      <c r="H1463" s="120" t="s">
        <v>301</v>
      </c>
      <c r="I1463" s="133">
        <v>11.28</v>
      </c>
      <c r="J1463" s="138"/>
      <c r="K1463" s="138"/>
      <c r="L1463" s="138"/>
      <c r="M1463" s="134" t="s">
        <v>159</v>
      </c>
      <c r="N1463" s="120"/>
    </row>
    <row r="1464" spans="1:14" s="1" customFormat="1" x14ac:dyDescent="0.25">
      <c r="A1464" s="14"/>
      <c r="B1464" s="121">
        <v>2021</v>
      </c>
      <c r="C1464" s="135">
        <v>8.7100000000000009</v>
      </c>
      <c r="D1464" s="135">
        <v>91.94</v>
      </c>
      <c r="E1464" s="139"/>
      <c r="F1464" s="139"/>
      <c r="G1464" s="135">
        <v>6.14</v>
      </c>
      <c r="H1464" s="123" t="s">
        <v>300</v>
      </c>
      <c r="I1464" s="135">
        <v>9.5</v>
      </c>
      <c r="J1464" s="135">
        <v>89.05</v>
      </c>
      <c r="K1464" s="139"/>
      <c r="L1464" s="139"/>
      <c r="M1464" s="135">
        <v>7.66</v>
      </c>
      <c r="N1464" s="123" t="s">
        <v>300</v>
      </c>
    </row>
    <row r="1465" spans="1:14" s="1" customFormat="1" x14ac:dyDescent="0.25">
      <c r="A1465" s="14"/>
      <c r="B1465" s="157" t="s">
        <v>377</v>
      </c>
      <c r="C1465" s="114"/>
      <c r="D1465" s="114"/>
      <c r="E1465" s="114"/>
      <c r="F1465" s="114"/>
      <c r="G1465" s="114"/>
      <c r="H1465" s="114"/>
      <c r="I1465" s="114"/>
      <c r="J1465" s="114"/>
      <c r="K1465" s="114"/>
      <c r="L1465" s="114"/>
      <c r="M1465" s="114"/>
      <c r="N1465" s="114"/>
    </row>
    <row r="1466" spans="1:14" s="1" customFormat="1" x14ac:dyDescent="0.25">
      <c r="A1466" s="14"/>
      <c r="B1466" s="115" t="s">
        <v>378</v>
      </c>
      <c r="C1466" s="115"/>
      <c r="D1466" s="115"/>
      <c r="E1466" s="115"/>
      <c r="F1466" s="115"/>
      <c r="G1466" s="115"/>
      <c r="H1466" s="115"/>
      <c r="I1466" s="115"/>
      <c r="J1466" s="115"/>
      <c r="K1466" s="115"/>
      <c r="L1466" s="115"/>
      <c r="M1466" s="115"/>
      <c r="N1466" s="115"/>
    </row>
    <row r="1467" spans="1:14" s="1" customFormat="1" x14ac:dyDescent="0.25">
      <c r="A1467" s="14"/>
      <c r="B1467" s="118">
        <v>2022</v>
      </c>
      <c r="C1467" s="133">
        <v>20.13</v>
      </c>
      <c r="D1467" s="138"/>
      <c r="E1467" s="138"/>
      <c r="F1467" s="138"/>
      <c r="G1467" s="133">
        <v>11.36</v>
      </c>
      <c r="H1467" s="120" t="s">
        <v>301</v>
      </c>
      <c r="I1467" s="133">
        <v>12.35</v>
      </c>
      <c r="J1467" s="138"/>
      <c r="K1467" s="138"/>
      <c r="L1467" s="138"/>
      <c r="M1467" s="134" t="s">
        <v>159</v>
      </c>
      <c r="N1467" s="120"/>
    </row>
    <row r="1468" spans="1:14" s="1" customFormat="1" x14ac:dyDescent="0.25">
      <c r="A1468" s="14"/>
      <c r="B1468" s="121">
        <v>2021</v>
      </c>
      <c r="C1468" s="135">
        <v>17.68</v>
      </c>
      <c r="D1468" s="135">
        <v>72.73</v>
      </c>
      <c r="E1468" s="139"/>
      <c r="F1468" s="139"/>
      <c r="G1468" s="135">
        <v>12.91</v>
      </c>
      <c r="H1468" s="123" t="s">
        <v>300</v>
      </c>
      <c r="I1468" s="135">
        <v>10.26</v>
      </c>
      <c r="J1468" s="135">
        <v>88.76</v>
      </c>
      <c r="K1468" s="139"/>
      <c r="L1468" s="139"/>
      <c r="M1468" s="135">
        <v>8.56</v>
      </c>
      <c r="N1468" s="123" t="s">
        <v>300</v>
      </c>
    </row>
    <row r="1469" spans="1:14" s="1" customFormat="1" x14ac:dyDescent="0.25">
      <c r="A1469" s="14"/>
      <c r="B1469" s="157" t="s">
        <v>3</v>
      </c>
      <c r="C1469" s="114"/>
      <c r="D1469" s="114"/>
      <c r="E1469" s="114"/>
      <c r="F1469" s="114"/>
      <c r="G1469" s="114"/>
      <c r="H1469" s="114"/>
      <c r="I1469" s="114"/>
      <c r="J1469" s="114"/>
      <c r="K1469" s="114"/>
      <c r="L1469" s="114"/>
      <c r="M1469" s="114"/>
      <c r="N1469" s="114"/>
    </row>
    <row r="1470" spans="1:14" s="1" customFormat="1" x14ac:dyDescent="0.25">
      <c r="A1470" s="14"/>
      <c r="B1470" s="115" t="s">
        <v>379</v>
      </c>
      <c r="C1470" s="115"/>
      <c r="D1470" s="115"/>
      <c r="E1470" s="115"/>
      <c r="F1470" s="115"/>
      <c r="G1470" s="115"/>
      <c r="H1470" s="115"/>
      <c r="I1470" s="115"/>
      <c r="J1470" s="115"/>
      <c r="K1470" s="115"/>
      <c r="L1470" s="115"/>
      <c r="M1470" s="115"/>
      <c r="N1470" s="115"/>
    </row>
    <row r="1471" spans="1:14" s="1" customFormat="1" x14ac:dyDescent="0.25">
      <c r="A1471" s="14"/>
      <c r="B1471" s="118">
        <v>2022</v>
      </c>
      <c r="C1471" s="133">
        <v>24</v>
      </c>
      <c r="D1471" s="138"/>
      <c r="E1471" s="138"/>
      <c r="F1471" s="138"/>
      <c r="G1471" s="133">
        <v>14.37</v>
      </c>
      <c r="H1471" s="120" t="s">
        <v>301</v>
      </c>
      <c r="I1471" s="133">
        <v>9.3800000000000008</v>
      </c>
      <c r="J1471" s="138"/>
      <c r="K1471" s="138"/>
      <c r="L1471" s="138"/>
      <c r="M1471" s="134" t="s">
        <v>159</v>
      </c>
      <c r="N1471" s="120"/>
    </row>
    <row r="1472" spans="1:14" s="1" customFormat="1" x14ac:dyDescent="0.25">
      <c r="A1472" s="14"/>
      <c r="B1472" s="121">
        <v>2021</v>
      </c>
      <c r="C1472" s="135">
        <v>21.11</v>
      </c>
      <c r="D1472" s="135">
        <v>68.430000000000007</v>
      </c>
      <c r="E1472" s="139"/>
      <c r="F1472" s="139"/>
      <c r="G1472" s="135">
        <v>15.86</v>
      </c>
      <c r="H1472" s="123" t="s">
        <v>300</v>
      </c>
      <c r="I1472" s="135">
        <v>7.24</v>
      </c>
      <c r="J1472" s="135">
        <v>61.58</v>
      </c>
      <c r="K1472" s="139"/>
      <c r="L1472" s="139"/>
      <c r="M1472" s="135">
        <v>17.8</v>
      </c>
      <c r="N1472" s="123" t="s">
        <v>300</v>
      </c>
    </row>
    <row r="1473" spans="1:14" s="1" customFormat="1" x14ac:dyDescent="0.25">
      <c r="A1473" s="14"/>
      <c r="B1473" s="115" t="s">
        <v>380</v>
      </c>
      <c r="C1473" s="115"/>
      <c r="D1473" s="115"/>
      <c r="E1473" s="115"/>
      <c r="F1473" s="115"/>
      <c r="G1473" s="115"/>
      <c r="H1473" s="115"/>
      <c r="I1473" s="115"/>
      <c r="J1473" s="115"/>
      <c r="K1473" s="115"/>
      <c r="L1473" s="115"/>
      <c r="M1473" s="115"/>
      <c r="N1473" s="115"/>
    </row>
    <row r="1474" spans="1:14" s="1" customFormat="1" x14ac:dyDescent="0.25">
      <c r="A1474" s="14"/>
      <c r="B1474" s="118">
        <v>2022</v>
      </c>
      <c r="C1474" s="133">
        <v>11.3</v>
      </c>
      <c r="D1474" s="138"/>
      <c r="E1474" s="138"/>
      <c r="F1474" s="138"/>
      <c r="G1474" s="133">
        <v>4.4800000000000004</v>
      </c>
      <c r="H1474" s="120" t="s">
        <v>301</v>
      </c>
      <c r="I1474" s="133">
        <v>12.68</v>
      </c>
      <c r="J1474" s="138"/>
      <c r="K1474" s="138"/>
      <c r="L1474" s="138"/>
      <c r="M1474" s="134" t="s">
        <v>159</v>
      </c>
      <c r="N1474" s="120"/>
    </row>
    <row r="1475" spans="1:14" s="1" customFormat="1" x14ac:dyDescent="0.25">
      <c r="A1475" s="14"/>
      <c r="B1475" s="121">
        <v>2021</v>
      </c>
      <c r="C1475" s="135">
        <v>10.199999999999999</v>
      </c>
      <c r="D1475" s="135">
        <v>92.14</v>
      </c>
      <c r="E1475" s="139"/>
      <c r="F1475" s="139"/>
      <c r="G1475" s="135">
        <v>6.49</v>
      </c>
      <c r="H1475" s="123" t="s">
        <v>300</v>
      </c>
      <c r="I1475" s="135">
        <v>10.62</v>
      </c>
      <c r="J1475" s="135">
        <v>90.96</v>
      </c>
      <c r="K1475" s="139"/>
      <c r="L1475" s="139"/>
      <c r="M1475" s="135">
        <v>7.46</v>
      </c>
      <c r="N1475" s="123" t="s">
        <v>300</v>
      </c>
    </row>
    <row r="1476" spans="1:14" s="1" customFormat="1" x14ac:dyDescent="0.25">
      <c r="A1476" s="14"/>
      <c r="B1476" s="157" t="s">
        <v>149</v>
      </c>
      <c r="C1476" s="114"/>
      <c r="D1476" s="114"/>
      <c r="E1476" s="114"/>
      <c r="F1476" s="114"/>
      <c r="G1476" s="114"/>
      <c r="H1476" s="114"/>
      <c r="I1476" s="114"/>
      <c r="J1476" s="114"/>
      <c r="K1476" s="114"/>
      <c r="L1476" s="114"/>
      <c r="M1476" s="114"/>
      <c r="N1476" s="114"/>
    </row>
    <row r="1477" spans="1:14" s="1" customFormat="1" x14ac:dyDescent="0.25">
      <c r="A1477" s="14"/>
      <c r="B1477" s="115" t="s">
        <v>219</v>
      </c>
      <c r="C1477" s="115"/>
      <c r="D1477" s="115"/>
      <c r="E1477" s="115"/>
      <c r="F1477" s="115"/>
      <c r="G1477" s="115"/>
      <c r="H1477" s="115"/>
      <c r="I1477" s="115"/>
      <c r="J1477" s="115"/>
      <c r="K1477" s="115"/>
      <c r="L1477" s="115"/>
      <c r="M1477" s="115"/>
      <c r="N1477" s="115"/>
    </row>
    <row r="1478" spans="1:14" s="1" customFormat="1" x14ac:dyDescent="0.25">
      <c r="A1478" s="14"/>
      <c r="B1478" s="118">
        <v>2022</v>
      </c>
      <c r="C1478" s="133">
        <v>13.1</v>
      </c>
      <c r="D1478" s="138"/>
      <c r="E1478" s="138"/>
      <c r="F1478" s="138"/>
      <c r="G1478" s="133">
        <v>10.08</v>
      </c>
      <c r="H1478" s="120" t="s">
        <v>301</v>
      </c>
      <c r="I1478" s="133">
        <v>8.6</v>
      </c>
      <c r="J1478" s="138"/>
      <c r="K1478" s="138"/>
      <c r="L1478" s="138"/>
      <c r="M1478" s="134" t="s">
        <v>159</v>
      </c>
      <c r="N1478" s="120"/>
    </row>
    <row r="1479" spans="1:14" s="1" customFormat="1" x14ac:dyDescent="0.25">
      <c r="A1479" s="14"/>
      <c r="B1479" s="121">
        <v>2021</v>
      </c>
      <c r="C1479" s="135">
        <v>12.09</v>
      </c>
      <c r="D1479" s="135">
        <v>73.58</v>
      </c>
      <c r="E1479" s="139"/>
      <c r="F1479" s="139"/>
      <c r="G1479" s="135">
        <v>10.5</v>
      </c>
      <c r="H1479" s="123" t="s">
        <v>300</v>
      </c>
      <c r="I1479" s="135">
        <v>8.52</v>
      </c>
      <c r="J1479" s="135">
        <v>87.21</v>
      </c>
      <c r="K1479" s="139"/>
      <c r="L1479" s="139"/>
      <c r="M1479" s="135">
        <v>7.32</v>
      </c>
      <c r="N1479" s="123" t="s">
        <v>300</v>
      </c>
    </row>
    <row r="1480" spans="1:14" s="1" customFormat="1" x14ac:dyDescent="0.25">
      <c r="A1480" s="14"/>
      <c r="B1480" s="157" t="s">
        <v>3</v>
      </c>
      <c r="C1480" s="114"/>
      <c r="D1480" s="114"/>
      <c r="E1480" s="114"/>
      <c r="F1480" s="114"/>
      <c r="G1480" s="114"/>
      <c r="H1480" s="114"/>
      <c r="I1480" s="114"/>
      <c r="J1480" s="114"/>
      <c r="K1480" s="114"/>
      <c r="L1480" s="114"/>
      <c r="M1480" s="114"/>
      <c r="N1480" s="114"/>
    </row>
    <row r="1481" spans="1:14" s="1" customFormat="1" x14ac:dyDescent="0.25">
      <c r="A1481" s="14"/>
      <c r="B1481" s="115" t="s">
        <v>150</v>
      </c>
      <c r="C1481" s="115"/>
      <c r="D1481" s="115"/>
      <c r="E1481" s="115"/>
      <c r="F1481" s="115"/>
      <c r="G1481" s="115"/>
      <c r="H1481" s="115"/>
      <c r="I1481" s="115"/>
      <c r="J1481" s="115"/>
      <c r="K1481" s="115"/>
      <c r="L1481" s="115"/>
      <c r="M1481" s="115"/>
      <c r="N1481" s="115"/>
    </row>
    <row r="1482" spans="1:14" s="1" customFormat="1" x14ac:dyDescent="0.25">
      <c r="A1482" s="14"/>
      <c r="B1482" s="118">
        <v>2022</v>
      </c>
      <c r="C1482" s="133">
        <v>15.45</v>
      </c>
      <c r="D1482" s="138"/>
      <c r="E1482" s="138"/>
      <c r="F1482" s="138"/>
      <c r="G1482" s="133">
        <v>13.06</v>
      </c>
      <c r="H1482" s="120" t="s">
        <v>301</v>
      </c>
      <c r="I1482" s="133">
        <v>6.81</v>
      </c>
      <c r="J1482" s="138"/>
      <c r="K1482" s="138"/>
      <c r="L1482" s="138"/>
      <c r="M1482" s="134" t="s">
        <v>159</v>
      </c>
      <c r="N1482" s="120"/>
    </row>
    <row r="1483" spans="1:14" s="1" customFormat="1" x14ac:dyDescent="0.25">
      <c r="A1483" s="14"/>
      <c r="B1483" s="121">
        <v>2021</v>
      </c>
      <c r="C1483" s="135">
        <v>13.94</v>
      </c>
      <c r="D1483" s="135">
        <v>68.95</v>
      </c>
      <c r="E1483" s="139"/>
      <c r="F1483" s="139"/>
      <c r="G1483" s="135">
        <v>13.06</v>
      </c>
      <c r="H1483" s="123" t="s">
        <v>300</v>
      </c>
      <c r="I1483" s="135">
        <v>6.24</v>
      </c>
      <c r="J1483" s="135">
        <v>71.959999999999994</v>
      </c>
      <c r="K1483" s="139"/>
      <c r="L1483" s="139"/>
      <c r="M1483" s="135">
        <v>14.89</v>
      </c>
      <c r="N1483" s="123" t="s">
        <v>300</v>
      </c>
    </row>
    <row r="1484" spans="1:14" s="1" customFormat="1" x14ac:dyDescent="0.25">
      <c r="A1484" s="14"/>
      <c r="B1484" s="115" t="s">
        <v>151</v>
      </c>
      <c r="C1484" s="115"/>
      <c r="D1484" s="115"/>
      <c r="E1484" s="115"/>
      <c r="F1484" s="115"/>
      <c r="G1484" s="115"/>
      <c r="H1484" s="115"/>
      <c r="I1484" s="115"/>
      <c r="J1484" s="115"/>
      <c r="K1484" s="115"/>
      <c r="L1484" s="115"/>
      <c r="M1484" s="115"/>
      <c r="N1484" s="115"/>
    </row>
    <row r="1485" spans="1:14" s="1" customFormat="1" x14ac:dyDescent="0.25">
      <c r="A1485" s="14"/>
      <c r="B1485" s="118">
        <v>2022</v>
      </c>
      <c r="C1485" s="133">
        <v>7.92</v>
      </c>
      <c r="D1485" s="138"/>
      <c r="E1485" s="138"/>
      <c r="F1485" s="138"/>
      <c r="G1485" s="133">
        <v>3.51</v>
      </c>
      <c r="H1485" s="120" t="s">
        <v>301</v>
      </c>
      <c r="I1485" s="133">
        <v>8.9600000000000009</v>
      </c>
      <c r="J1485" s="138"/>
      <c r="K1485" s="138"/>
      <c r="L1485" s="138"/>
      <c r="M1485" s="134" t="s">
        <v>159</v>
      </c>
      <c r="N1485" s="120"/>
    </row>
    <row r="1486" spans="1:14" s="1" customFormat="1" x14ac:dyDescent="0.25">
      <c r="A1486" s="14"/>
      <c r="B1486" s="121">
        <v>2021</v>
      </c>
      <c r="C1486" s="135">
        <v>8.01</v>
      </c>
      <c r="D1486" s="135">
        <v>91.41</v>
      </c>
      <c r="E1486" s="139"/>
      <c r="F1486" s="139"/>
      <c r="G1486" s="135">
        <v>4.82</v>
      </c>
      <c r="H1486" s="123" t="s">
        <v>300</v>
      </c>
      <c r="I1486" s="135">
        <v>9.01</v>
      </c>
      <c r="J1486" s="135">
        <v>89.46</v>
      </c>
      <c r="K1486" s="139"/>
      <c r="L1486" s="139"/>
      <c r="M1486" s="135">
        <v>5.71</v>
      </c>
      <c r="N1486" s="123" t="s">
        <v>300</v>
      </c>
    </row>
    <row r="1487" spans="1:14" s="1" customFormat="1" x14ac:dyDescent="0.25">
      <c r="A1487" s="14"/>
      <c r="B1487" s="157" t="s">
        <v>152</v>
      </c>
      <c r="C1487" s="114"/>
      <c r="D1487" s="114"/>
      <c r="E1487" s="114"/>
      <c r="F1487" s="114"/>
      <c r="G1487" s="114"/>
      <c r="H1487" s="114"/>
      <c r="I1487" s="114"/>
      <c r="J1487" s="114"/>
      <c r="K1487" s="114"/>
      <c r="L1487" s="114"/>
      <c r="M1487" s="114"/>
      <c r="N1487" s="114"/>
    </row>
    <row r="1488" spans="1:14" s="1" customFormat="1" x14ac:dyDescent="0.25">
      <c r="A1488" s="14"/>
      <c r="B1488" s="115" t="s">
        <v>220</v>
      </c>
      <c r="C1488" s="115"/>
      <c r="D1488" s="115"/>
      <c r="E1488" s="115"/>
      <c r="F1488" s="115"/>
      <c r="G1488" s="115"/>
      <c r="H1488" s="115"/>
      <c r="I1488" s="115"/>
      <c r="J1488" s="115"/>
      <c r="K1488" s="115"/>
      <c r="L1488" s="115"/>
      <c r="M1488" s="115"/>
      <c r="N1488" s="115"/>
    </row>
    <row r="1489" spans="1:14" s="1" customFormat="1" x14ac:dyDescent="0.25">
      <c r="A1489" s="14"/>
      <c r="B1489" s="118">
        <v>2022</v>
      </c>
      <c r="C1489" s="133">
        <v>17.93</v>
      </c>
      <c r="D1489" s="138"/>
      <c r="E1489" s="138"/>
      <c r="F1489" s="138"/>
      <c r="G1489" s="133">
        <v>10.65</v>
      </c>
      <c r="H1489" s="120" t="s">
        <v>301</v>
      </c>
      <c r="I1489" s="133">
        <v>10.51</v>
      </c>
      <c r="J1489" s="138"/>
      <c r="K1489" s="138"/>
      <c r="L1489" s="138"/>
      <c r="M1489" s="134" t="s">
        <v>159</v>
      </c>
      <c r="N1489" s="120"/>
    </row>
    <row r="1490" spans="1:14" s="1" customFormat="1" x14ac:dyDescent="0.25">
      <c r="A1490" s="14"/>
      <c r="B1490" s="121">
        <v>2021</v>
      </c>
      <c r="C1490" s="135">
        <v>13.86</v>
      </c>
      <c r="D1490" s="135">
        <v>75.41</v>
      </c>
      <c r="E1490" s="139"/>
      <c r="F1490" s="139"/>
      <c r="G1490" s="135">
        <v>10.91</v>
      </c>
      <c r="H1490" s="123" t="s">
        <v>300</v>
      </c>
      <c r="I1490" s="135">
        <v>8.9499999999999993</v>
      </c>
      <c r="J1490" s="135">
        <v>88.83</v>
      </c>
      <c r="K1490" s="139"/>
      <c r="L1490" s="139"/>
      <c r="M1490" s="135">
        <v>7.74</v>
      </c>
      <c r="N1490" s="123" t="s">
        <v>300</v>
      </c>
    </row>
    <row r="1491" spans="1:14" s="1" customFormat="1" x14ac:dyDescent="0.25">
      <c r="A1491" s="14"/>
      <c r="B1491" s="157" t="s">
        <v>3</v>
      </c>
      <c r="C1491" s="114"/>
      <c r="D1491" s="114"/>
      <c r="E1491" s="114"/>
      <c r="F1491" s="114"/>
      <c r="G1491" s="114"/>
      <c r="H1491" s="114"/>
      <c r="I1491" s="114"/>
      <c r="J1491" s="114"/>
      <c r="K1491" s="114"/>
      <c r="L1491" s="114"/>
      <c r="M1491" s="114"/>
      <c r="N1491" s="114"/>
    </row>
    <row r="1492" spans="1:14" s="1" customFormat="1" x14ac:dyDescent="0.25">
      <c r="A1492" s="14"/>
      <c r="B1492" s="115" t="s">
        <v>153</v>
      </c>
      <c r="C1492" s="115"/>
      <c r="D1492" s="115"/>
      <c r="E1492" s="115"/>
      <c r="F1492" s="115"/>
      <c r="G1492" s="115"/>
      <c r="H1492" s="115"/>
      <c r="I1492" s="115"/>
      <c r="J1492" s="115"/>
      <c r="K1492" s="115"/>
      <c r="L1492" s="115"/>
      <c r="M1492" s="115"/>
      <c r="N1492" s="115"/>
    </row>
    <row r="1493" spans="1:14" s="1" customFormat="1" x14ac:dyDescent="0.25">
      <c r="A1493" s="14"/>
      <c r="B1493" s="118">
        <v>2022</v>
      </c>
      <c r="C1493" s="133">
        <v>21.26</v>
      </c>
      <c r="D1493" s="138"/>
      <c r="E1493" s="138"/>
      <c r="F1493" s="138"/>
      <c r="G1493" s="133">
        <v>13.09</v>
      </c>
      <c r="H1493" s="120" t="s">
        <v>301</v>
      </c>
      <c r="I1493" s="133">
        <v>8.34</v>
      </c>
      <c r="J1493" s="138"/>
      <c r="K1493" s="138"/>
      <c r="L1493" s="138"/>
      <c r="M1493" s="134" t="s">
        <v>159</v>
      </c>
      <c r="N1493" s="120"/>
    </row>
    <row r="1494" spans="1:14" s="1" customFormat="1" x14ac:dyDescent="0.25">
      <c r="A1494" s="14"/>
      <c r="B1494" s="121">
        <v>2021</v>
      </c>
      <c r="C1494" s="135">
        <v>16.170000000000002</v>
      </c>
      <c r="D1494" s="135">
        <v>71.34</v>
      </c>
      <c r="E1494" s="139"/>
      <c r="F1494" s="139"/>
      <c r="G1494" s="135">
        <v>13.08</v>
      </c>
      <c r="H1494" s="123" t="s">
        <v>300</v>
      </c>
      <c r="I1494" s="135">
        <v>6.39</v>
      </c>
      <c r="J1494" s="135">
        <v>70.37</v>
      </c>
      <c r="K1494" s="139"/>
      <c r="L1494" s="139"/>
      <c r="M1494" s="135">
        <v>14.76</v>
      </c>
      <c r="N1494" s="123" t="s">
        <v>300</v>
      </c>
    </row>
    <row r="1495" spans="1:14" s="1" customFormat="1" x14ac:dyDescent="0.25">
      <c r="A1495" s="14"/>
      <c r="B1495" s="115" t="s">
        <v>154</v>
      </c>
      <c r="C1495" s="115"/>
      <c r="D1495" s="115"/>
      <c r="E1495" s="115"/>
      <c r="F1495" s="115"/>
      <c r="G1495" s="115"/>
      <c r="H1495" s="115"/>
      <c r="I1495" s="115"/>
      <c r="J1495" s="115"/>
      <c r="K1495" s="115"/>
      <c r="L1495" s="115"/>
      <c r="M1495" s="115"/>
      <c r="N1495" s="115"/>
    </row>
    <row r="1496" spans="1:14" s="1" customFormat="1" x14ac:dyDescent="0.25">
      <c r="A1496" s="14"/>
      <c r="B1496" s="118">
        <v>2022</v>
      </c>
      <c r="C1496" s="133">
        <v>9.56</v>
      </c>
      <c r="D1496" s="138"/>
      <c r="E1496" s="138"/>
      <c r="F1496" s="138"/>
      <c r="G1496" s="133">
        <v>4.53</v>
      </c>
      <c r="H1496" s="120" t="s">
        <v>301</v>
      </c>
      <c r="I1496" s="133">
        <v>10.79</v>
      </c>
      <c r="J1496" s="138"/>
      <c r="K1496" s="138"/>
      <c r="L1496" s="138"/>
      <c r="M1496" s="134" t="s">
        <v>159</v>
      </c>
      <c r="N1496" s="120"/>
    </row>
    <row r="1497" spans="1:14" s="1" customFormat="1" x14ac:dyDescent="0.25">
      <c r="A1497" s="14"/>
      <c r="B1497" s="121">
        <v>2021</v>
      </c>
      <c r="C1497" s="135">
        <v>8.69</v>
      </c>
      <c r="D1497" s="135">
        <v>92.38</v>
      </c>
      <c r="E1497" s="139"/>
      <c r="F1497" s="139"/>
      <c r="G1497" s="135">
        <v>6.02</v>
      </c>
      <c r="H1497" s="123" t="s">
        <v>300</v>
      </c>
      <c r="I1497" s="135">
        <v>9.31</v>
      </c>
      <c r="J1497" s="135">
        <v>90.64</v>
      </c>
      <c r="K1497" s="139"/>
      <c r="L1497" s="139"/>
      <c r="M1497" s="135">
        <v>6.74</v>
      </c>
      <c r="N1497" s="123" t="s">
        <v>300</v>
      </c>
    </row>
    <row r="1498" spans="1:14" s="1" customFormat="1" x14ac:dyDescent="0.25">
      <c r="A1498" s="14"/>
      <c r="B1498" s="157" t="s">
        <v>381</v>
      </c>
      <c r="C1498" s="114"/>
      <c r="D1498" s="114"/>
      <c r="E1498" s="114"/>
      <c r="F1498" s="114"/>
      <c r="G1498" s="114"/>
      <c r="H1498" s="114"/>
      <c r="I1498" s="114"/>
      <c r="J1498" s="114"/>
      <c r="K1498" s="114"/>
      <c r="L1498" s="114"/>
      <c r="M1498" s="114"/>
      <c r="N1498" s="114"/>
    </row>
    <row r="1499" spans="1:14" s="1" customFormat="1" x14ac:dyDescent="0.25">
      <c r="A1499" s="14"/>
      <c r="B1499" s="115" t="s">
        <v>386</v>
      </c>
      <c r="C1499" s="115"/>
      <c r="D1499" s="115"/>
      <c r="E1499" s="115"/>
      <c r="F1499" s="115"/>
      <c r="G1499" s="115"/>
      <c r="H1499" s="115"/>
      <c r="I1499" s="115"/>
      <c r="J1499" s="115"/>
      <c r="K1499" s="115"/>
      <c r="L1499" s="115"/>
      <c r="M1499" s="115"/>
      <c r="N1499" s="115"/>
    </row>
    <row r="1500" spans="1:14" s="1" customFormat="1" x14ac:dyDescent="0.25">
      <c r="A1500" s="14"/>
      <c r="B1500" s="118">
        <v>2022</v>
      </c>
      <c r="C1500" s="133">
        <v>13.55</v>
      </c>
      <c r="D1500" s="138"/>
      <c r="E1500" s="138"/>
      <c r="F1500" s="138"/>
      <c r="G1500" s="133">
        <v>10.57</v>
      </c>
      <c r="H1500" s="120" t="s">
        <v>301</v>
      </c>
      <c r="I1500" s="133">
        <v>8.23</v>
      </c>
      <c r="J1500" s="138"/>
      <c r="K1500" s="138"/>
      <c r="L1500" s="138"/>
      <c r="M1500" s="134" t="s">
        <v>159</v>
      </c>
      <c r="N1500" s="120"/>
    </row>
    <row r="1501" spans="1:14" s="1" customFormat="1" x14ac:dyDescent="0.25">
      <c r="A1501" s="14"/>
      <c r="B1501" s="121">
        <v>2021</v>
      </c>
      <c r="C1501" s="135">
        <v>12.49</v>
      </c>
      <c r="D1501" s="135">
        <v>75.72</v>
      </c>
      <c r="E1501" s="139"/>
      <c r="F1501" s="139"/>
      <c r="G1501" s="135">
        <v>10.1</v>
      </c>
      <c r="H1501" s="123" t="s">
        <v>300</v>
      </c>
      <c r="I1501" s="135">
        <v>7.62</v>
      </c>
      <c r="J1501" s="135">
        <v>91.84</v>
      </c>
      <c r="K1501" s="139"/>
      <c r="L1501" s="139"/>
      <c r="M1501" s="135">
        <v>5.49</v>
      </c>
      <c r="N1501" s="123" t="s">
        <v>300</v>
      </c>
    </row>
    <row r="1502" spans="1:14" s="1" customFormat="1" x14ac:dyDescent="0.25">
      <c r="A1502" s="14"/>
      <c r="B1502" s="157" t="s">
        <v>3</v>
      </c>
      <c r="C1502" s="114"/>
      <c r="D1502" s="114"/>
      <c r="E1502" s="114"/>
      <c r="F1502" s="114"/>
      <c r="G1502" s="114"/>
      <c r="H1502" s="114"/>
      <c r="I1502" s="114"/>
      <c r="J1502" s="114"/>
      <c r="K1502" s="114"/>
      <c r="L1502" s="114"/>
      <c r="M1502" s="114"/>
      <c r="N1502" s="114"/>
    </row>
    <row r="1503" spans="1:14" s="1" customFormat="1" x14ac:dyDescent="0.25">
      <c r="A1503" s="14"/>
      <c r="B1503" s="115" t="s">
        <v>387</v>
      </c>
      <c r="C1503" s="115"/>
      <c r="D1503" s="115"/>
      <c r="E1503" s="115"/>
      <c r="F1503" s="115"/>
      <c r="G1503" s="115"/>
      <c r="H1503" s="115"/>
      <c r="I1503" s="115"/>
      <c r="J1503" s="115"/>
      <c r="K1503" s="115"/>
      <c r="L1503" s="115"/>
      <c r="M1503" s="115"/>
      <c r="N1503" s="115"/>
    </row>
    <row r="1504" spans="1:14" s="1" customFormat="1" x14ac:dyDescent="0.25">
      <c r="A1504" s="14"/>
      <c r="B1504" s="118">
        <v>2022</v>
      </c>
      <c r="C1504" s="133">
        <v>15.06</v>
      </c>
      <c r="D1504" s="138"/>
      <c r="E1504" s="138"/>
      <c r="F1504" s="138"/>
      <c r="G1504" s="133">
        <v>12.53</v>
      </c>
      <c r="H1504" s="120" t="s">
        <v>301</v>
      </c>
      <c r="I1504" s="133">
        <v>9.18</v>
      </c>
      <c r="J1504" s="138"/>
      <c r="K1504" s="138"/>
      <c r="L1504" s="138"/>
      <c r="M1504" s="134" t="s">
        <v>159</v>
      </c>
      <c r="N1504" s="120"/>
    </row>
    <row r="1505" spans="1:14" s="1" customFormat="1" x14ac:dyDescent="0.25">
      <c r="A1505" s="14"/>
      <c r="B1505" s="121">
        <v>2021</v>
      </c>
      <c r="C1505" s="135">
        <v>13.76</v>
      </c>
      <c r="D1505" s="135">
        <v>72.92</v>
      </c>
      <c r="E1505" s="139"/>
      <c r="F1505" s="139"/>
      <c r="G1505" s="135">
        <v>11.87</v>
      </c>
      <c r="H1505" s="123" t="s">
        <v>300</v>
      </c>
      <c r="I1505" s="135">
        <v>5.49</v>
      </c>
      <c r="J1505" s="135">
        <v>89.47</v>
      </c>
      <c r="K1505" s="139"/>
      <c r="L1505" s="139"/>
      <c r="M1505" s="135">
        <v>10.6</v>
      </c>
      <c r="N1505" s="123" t="s">
        <v>300</v>
      </c>
    </row>
    <row r="1506" spans="1:14" s="1" customFormat="1" x14ac:dyDescent="0.25">
      <c r="A1506" s="14"/>
      <c r="B1506" s="115" t="s">
        <v>388</v>
      </c>
      <c r="C1506" s="115"/>
      <c r="D1506" s="115"/>
      <c r="E1506" s="115"/>
      <c r="F1506" s="115"/>
      <c r="G1506" s="115"/>
      <c r="H1506" s="115"/>
      <c r="I1506" s="115"/>
      <c r="J1506" s="115"/>
      <c r="K1506" s="115"/>
      <c r="L1506" s="115"/>
      <c r="M1506" s="115"/>
      <c r="N1506" s="115"/>
    </row>
    <row r="1507" spans="1:14" s="1" customFormat="1" x14ac:dyDescent="0.25">
      <c r="A1507" s="14"/>
      <c r="B1507" s="118">
        <v>2022</v>
      </c>
      <c r="C1507" s="133">
        <v>8.08</v>
      </c>
      <c r="D1507" s="138"/>
      <c r="E1507" s="138"/>
      <c r="F1507" s="138"/>
      <c r="G1507" s="133">
        <v>3.46</v>
      </c>
      <c r="H1507" s="120" t="s">
        <v>301</v>
      </c>
      <c r="I1507" s="133">
        <v>8.02</v>
      </c>
      <c r="J1507" s="138"/>
      <c r="K1507" s="138"/>
      <c r="L1507" s="138"/>
      <c r="M1507" s="134" t="s">
        <v>159</v>
      </c>
      <c r="N1507" s="120"/>
    </row>
    <row r="1508" spans="1:14" s="1" customFormat="1" x14ac:dyDescent="0.25">
      <c r="A1508" s="14"/>
      <c r="B1508" s="121">
        <v>2021</v>
      </c>
      <c r="C1508" s="135">
        <v>7.81</v>
      </c>
      <c r="D1508" s="135">
        <v>93.84</v>
      </c>
      <c r="E1508" s="139"/>
      <c r="F1508" s="139"/>
      <c r="G1508" s="135">
        <v>3.59</v>
      </c>
      <c r="H1508" s="123" t="s">
        <v>300</v>
      </c>
      <c r="I1508" s="135">
        <v>8.08</v>
      </c>
      <c r="J1508" s="135">
        <v>92.19</v>
      </c>
      <c r="K1508" s="139"/>
      <c r="L1508" s="139"/>
      <c r="M1508" s="135">
        <v>4.38</v>
      </c>
      <c r="N1508" s="123" t="s">
        <v>300</v>
      </c>
    </row>
    <row r="1509" spans="1:14" s="1" customFormat="1" x14ac:dyDescent="0.25">
      <c r="A1509" s="14"/>
      <c r="B1509" s="157" t="s">
        <v>382</v>
      </c>
      <c r="C1509" s="114"/>
      <c r="D1509" s="114"/>
      <c r="E1509" s="114"/>
      <c r="F1509" s="114"/>
      <c r="G1509" s="114"/>
      <c r="H1509" s="114"/>
      <c r="I1509" s="114"/>
      <c r="J1509" s="114"/>
      <c r="K1509" s="114"/>
      <c r="L1509" s="114"/>
      <c r="M1509" s="114"/>
      <c r="N1509" s="114"/>
    </row>
    <row r="1510" spans="1:14" s="1" customFormat="1" x14ac:dyDescent="0.25">
      <c r="A1510" s="14"/>
      <c r="B1510" s="115" t="s">
        <v>383</v>
      </c>
      <c r="C1510" s="115"/>
      <c r="D1510" s="115"/>
      <c r="E1510" s="115"/>
      <c r="F1510" s="115"/>
      <c r="G1510" s="115"/>
      <c r="H1510" s="115"/>
      <c r="I1510" s="115"/>
      <c r="J1510" s="115"/>
      <c r="K1510" s="115"/>
      <c r="L1510" s="115"/>
      <c r="M1510" s="115"/>
      <c r="N1510" s="115"/>
    </row>
    <row r="1511" spans="1:14" s="1" customFormat="1" x14ac:dyDescent="0.25">
      <c r="A1511" s="14"/>
      <c r="B1511" s="118">
        <v>2022</v>
      </c>
      <c r="C1511" s="133">
        <v>15.94</v>
      </c>
      <c r="D1511" s="138"/>
      <c r="E1511" s="138"/>
      <c r="F1511" s="138"/>
      <c r="G1511" s="133">
        <v>9.98</v>
      </c>
      <c r="H1511" s="120" t="s">
        <v>301</v>
      </c>
      <c r="I1511" s="133">
        <v>11.26</v>
      </c>
      <c r="J1511" s="138"/>
      <c r="K1511" s="138"/>
      <c r="L1511" s="138"/>
      <c r="M1511" s="134" t="s">
        <v>159</v>
      </c>
      <c r="N1511" s="120"/>
    </row>
    <row r="1512" spans="1:14" s="1" customFormat="1" x14ac:dyDescent="0.25">
      <c r="A1512" s="14"/>
      <c r="B1512" s="121">
        <v>2021</v>
      </c>
      <c r="C1512" s="135">
        <v>14.76</v>
      </c>
      <c r="D1512" s="135">
        <v>76.349999999999994</v>
      </c>
      <c r="E1512" s="139"/>
      <c r="F1512" s="139"/>
      <c r="G1512" s="135">
        <v>10.19</v>
      </c>
      <c r="H1512" s="123" t="s">
        <v>300</v>
      </c>
      <c r="I1512" s="135">
        <v>11.05</v>
      </c>
      <c r="J1512" s="135">
        <v>85.46</v>
      </c>
      <c r="K1512" s="139"/>
      <c r="L1512" s="139"/>
      <c r="M1512" s="135">
        <v>7.74</v>
      </c>
      <c r="N1512" s="123" t="s">
        <v>300</v>
      </c>
    </row>
    <row r="1513" spans="1:14" s="1" customFormat="1" x14ac:dyDescent="0.25">
      <c r="A1513" s="14"/>
      <c r="B1513" s="157" t="s">
        <v>3</v>
      </c>
      <c r="C1513" s="114"/>
      <c r="D1513" s="114"/>
      <c r="E1513" s="114"/>
      <c r="F1513" s="114"/>
      <c r="G1513" s="114"/>
      <c r="H1513" s="114"/>
      <c r="I1513" s="114"/>
      <c r="J1513" s="114"/>
      <c r="K1513" s="114"/>
      <c r="L1513" s="114"/>
      <c r="M1513" s="114"/>
      <c r="N1513" s="114"/>
    </row>
    <row r="1514" spans="1:14" s="1" customFormat="1" x14ac:dyDescent="0.25">
      <c r="A1514" s="14"/>
      <c r="B1514" s="115" t="s">
        <v>384</v>
      </c>
      <c r="C1514" s="115"/>
      <c r="D1514" s="115"/>
      <c r="E1514" s="115"/>
      <c r="F1514" s="115"/>
      <c r="G1514" s="115"/>
      <c r="H1514" s="115"/>
      <c r="I1514" s="115"/>
      <c r="J1514" s="115"/>
      <c r="K1514" s="115"/>
      <c r="L1514" s="115"/>
      <c r="M1514" s="115"/>
      <c r="N1514" s="115"/>
    </row>
    <row r="1515" spans="1:14" s="1" customFormat="1" x14ac:dyDescent="0.25">
      <c r="A1515" s="14"/>
      <c r="B1515" s="118">
        <v>2022</v>
      </c>
      <c r="C1515" s="133">
        <v>19</v>
      </c>
      <c r="D1515" s="138"/>
      <c r="E1515" s="138"/>
      <c r="F1515" s="138"/>
      <c r="G1515" s="133">
        <v>12.32</v>
      </c>
      <c r="H1515" s="120" t="s">
        <v>301</v>
      </c>
      <c r="I1515" s="133">
        <v>11.13</v>
      </c>
      <c r="J1515" s="138"/>
      <c r="K1515" s="138"/>
      <c r="L1515" s="138"/>
      <c r="M1515" s="134" t="s">
        <v>159</v>
      </c>
      <c r="N1515" s="120"/>
    </row>
    <row r="1516" spans="1:14" s="1" customFormat="1" x14ac:dyDescent="0.25">
      <c r="A1516" s="14"/>
      <c r="B1516" s="121">
        <v>2021</v>
      </c>
      <c r="C1516" s="135">
        <v>16.63</v>
      </c>
      <c r="D1516" s="135">
        <v>71.099999999999994</v>
      </c>
      <c r="E1516" s="139"/>
      <c r="F1516" s="139"/>
      <c r="G1516" s="135">
        <v>12.75</v>
      </c>
      <c r="H1516" s="123" t="s">
        <v>300</v>
      </c>
      <c r="I1516" s="135">
        <v>7.18</v>
      </c>
      <c r="J1516" s="135">
        <v>65.849999999999994</v>
      </c>
      <c r="K1516" s="139"/>
      <c r="L1516" s="139"/>
      <c r="M1516" s="135">
        <v>16.989999999999998</v>
      </c>
      <c r="N1516" s="123" t="s">
        <v>300</v>
      </c>
    </row>
    <row r="1517" spans="1:14" s="1" customFormat="1" x14ac:dyDescent="0.25">
      <c r="A1517" s="14"/>
      <c r="B1517" s="115" t="s">
        <v>385</v>
      </c>
      <c r="C1517" s="115"/>
      <c r="D1517" s="115"/>
      <c r="E1517" s="115"/>
      <c r="F1517" s="115"/>
      <c r="G1517" s="115"/>
      <c r="H1517" s="115"/>
      <c r="I1517" s="115"/>
      <c r="J1517" s="115"/>
      <c r="K1517" s="115"/>
      <c r="L1517" s="115"/>
      <c r="M1517" s="115"/>
      <c r="N1517" s="115"/>
    </row>
    <row r="1518" spans="1:14" s="1" customFormat="1" x14ac:dyDescent="0.25">
      <c r="A1518" s="14"/>
      <c r="B1518" s="118">
        <v>2022</v>
      </c>
      <c r="C1518" s="133">
        <v>10.26</v>
      </c>
      <c r="D1518" s="138"/>
      <c r="E1518" s="138"/>
      <c r="F1518" s="138"/>
      <c r="G1518" s="133">
        <v>5.63</v>
      </c>
      <c r="H1518" s="120" t="s">
        <v>301</v>
      </c>
      <c r="I1518" s="133">
        <v>11.27</v>
      </c>
      <c r="J1518" s="138"/>
      <c r="K1518" s="138"/>
      <c r="L1518" s="138"/>
      <c r="M1518" s="134" t="s">
        <v>159</v>
      </c>
      <c r="N1518" s="120"/>
    </row>
    <row r="1519" spans="1:14" s="1" customFormat="1" x14ac:dyDescent="0.25">
      <c r="A1519" s="14"/>
      <c r="B1519" s="121">
        <v>2021</v>
      </c>
      <c r="C1519" s="135">
        <v>11.38</v>
      </c>
      <c r="D1519" s="135">
        <v>90.27</v>
      </c>
      <c r="E1519" s="139"/>
      <c r="F1519" s="139"/>
      <c r="G1519" s="135">
        <v>5.56</v>
      </c>
      <c r="H1519" s="123" t="s">
        <v>300</v>
      </c>
      <c r="I1519" s="135">
        <v>11.34</v>
      </c>
      <c r="J1519" s="135">
        <v>86.39</v>
      </c>
      <c r="K1519" s="139"/>
      <c r="L1519" s="139"/>
      <c r="M1519" s="135">
        <v>7.05</v>
      </c>
      <c r="N1519" s="123" t="s">
        <v>300</v>
      </c>
    </row>
    <row r="1520" spans="1:14" s="1" customFormat="1" ht="5.0999999999999996" customHeight="1" thickBot="1" x14ac:dyDescent="0.3">
      <c r="A1520" s="14"/>
      <c r="B1520" s="129"/>
      <c r="C1520" s="129"/>
      <c r="D1520" s="129"/>
      <c r="E1520" s="129"/>
      <c r="F1520" s="129"/>
      <c r="G1520" s="129"/>
      <c r="H1520" s="129"/>
      <c r="I1520" s="129"/>
      <c r="J1520" s="129"/>
      <c r="K1520" s="129"/>
      <c r="L1520" s="129"/>
      <c r="M1520" s="129"/>
      <c r="N1520" s="129"/>
    </row>
    <row r="1521" spans="1:14" s="1" customFormat="1" ht="5.0999999999999996" customHeight="1" thickTop="1" x14ac:dyDescent="0.25">
      <c r="A1521" s="14"/>
      <c r="G1521" s="27"/>
      <c r="H1521" s="40"/>
      <c r="I1521" s="20"/>
      <c r="M1521" s="22"/>
      <c r="N1521" s="38"/>
    </row>
    <row r="1522" spans="1:14" s="1" customFormat="1" hidden="1" x14ac:dyDescent="0.25">
      <c r="A1522" s="14"/>
      <c r="B1522" s="21"/>
      <c r="G1522" s="27"/>
      <c r="H1522" s="40"/>
      <c r="M1522" s="22"/>
      <c r="N1522" s="38"/>
    </row>
  </sheetData>
  <sheetProtection sheet="1" objects="1" scenarios="1"/>
  <mergeCells count="16">
    <mergeCell ref="M2:N2"/>
    <mergeCell ref="L5:N5"/>
    <mergeCell ref="I10:I12"/>
    <mergeCell ref="D10:F11"/>
    <mergeCell ref="B8:B13"/>
    <mergeCell ref="D5:E5"/>
    <mergeCell ref="G5:I5"/>
    <mergeCell ref="M13:N13"/>
    <mergeCell ref="M10:N12"/>
    <mergeCell ref="I8:N9"/>
    <mergeCell ref="G13:H13"/>
    <mergeCell ref="G10:H12"/>
    <mergeCell ref="C8:H9"/>
    <mergeCell ref="C10:C12"/>
    <mergeCell ref="K3:K5"/>
    <mergeCell ref="J10:L11"/>
  </mergeCells>
  <conditionalFormatting sqref="C18:C32 C35:C49 C51:C65 C68:C69 C71:C72 C74:C75 C77:C78 C80:C81 C83:C84 C86:C87 C89:C90 C92:C93 C96:C110 C113:C127 C129:C143 C146:C147 C149:C150 C152:C153 C155:C156 C158:C159 C161:C162 C164:C165 C167:C168 C170:C171 C174:C188 C191:C205 C207:C221 C224:C225 C227:C228 C230:C231 C233:C234 C236:C237 C239:C240 C242:C243 C245:C246 C248:C249 C252:C266 C269:C283 C285:C299 C302:C303 C305:C306 C308:C309 C311:C312 C314:C315 C317:C318 C320:C321 C323:C324 C326:C327 C330:C344 C347:C361 C363:C377 C380:C381 C383:C384 C386:C387 C389:C390 C392:C393 C395:C396 C398:C399 C401:C402 C404:C405 C408:C422 C425:C439 C441:C455 C458:C459 C461:C462 C464:C465 C467:C468 C470:C471 C473:C474 C476:C477 C479:C480 C482:C483 C486:C500 C503:C517 C519:C533 C536:C537 C539:C540 C542:C543 C545:C546 C548:C549 C551:C552 C554:C555 C557:C558 C560:C561 C564:C578 C581:C595 C597:C611 C614:C615 C617:C618 C620:C621 C623:C624 C626:C627 C629:C630 C632:C633 C635:C636 C638:C639 C642:C656 C659:C673 C675:C689 C692:C693 C695:C696 C698:C699 C701:C702 C704:C705 C707:C708 C710:C711 C713:C714 C716:C717 C720:C734 C737:C751 C753:C767 C770:C771 C773:C774 C776:C777 C779:C780 C782:C783 C785:C786 C788:C789 C791:C792 C794:C795 C798:C812 C815:C829 C831:C845 C848:C849 C851:C852 C854:C855 C857:C858 C860:C861 C863:C864 C866:C867 C869:C870 C872:C873 C876:C890 C893:C907 C909:C923 C926:C927 C929:C930 C932:C933 C935:C936 C938:C939 C941:C942 C944:C945 C947:C948 C950:C951 C954:C968 C971:C985 C987:C1001 C1004:C1005 C1007:C1008 C1010:C1011 C1013:C1014 C1016:C1017 C1019:C1020 C1022:C1023 C1025:C1026 C1028:C1029 C1032:C1046 C1049:C1063 C1065:C1079 C1082:C1083 C1085:C1086 C1088:C1089 C1091:C1092 C1094:C1095 C1097:C1098 C1100:C1101 C1103:C1104 C1106:C1107 C1110:C1124 C1127:C1141 C1143:C1157 C1160:C1161 C1163:C1164 C1166:C1167 C1169:C1170 C1172:C1173 C1175:C1176 C1178:C1179 C1181:C1182 C1184:C1185 C1188:C1202 C1205:C1219 C1221:C1235 C1238:C1239 C1241:C1242 C1244:C1245 C1247:C1248 C1250:C1251 C1253:C1254 C1256:C1257 C1259:C1260 C1262:C1263 C1266:C1280 C1283:C1297 C1299:C1313 C1316:C1317 C1319:C1320 C1322:C1323 C1325:C1326 C1328:C1329 C1331:C1332 C1334:C1335 C1337:C1338 C1340:C1341 C1344:C1358 C1361:C1375 C1377:C1391 C1394:C1395 C1397:C1398 C1400:C1401 C1403:C1404 C1406:C1407 C1415:C1416 C1418:C1419 C1423:C1424 C1427:C1428 C1430:C1431 C1434:C1435 C1438:C1439 C1441:C1442 C1445:C1446 C1449:C1450 C1452:C1453 C1456:C1457 C1460:C1461 C1463:C1464 C1467:C1468 C1471:C1472 C1474:C1475 C1478:C1479 C1482:C1483 C1485:C1486 C1489:C1490 C1493:C1494 C1496:C1497 C1500:C1501 C1504:C1505 C1507:C1508 C1511:C1512 C1515:C1516 C1518:C1519 C1409:C1410 C1412:C1413">
    <cfRule type="expression" dxfId="33" priority="10047" stopIfTrue="1">
      <formula>$L$5=$C$10</formula>
    </cfRule>
  </conditionalFormatting>
  <conditionalFormatting sqref="D18:D32 D35:D49 D51:D65 D68:D69 D71:D72 D74:D75 D77:D78 D80:D81 D83:D84 D86:D87 D89:D90 D92:D93 D96:D110 D113:D127 D129:D143 D146:D147 D149:D150 D152:D153 D155:D156 D158:D159 D161:D162 D164:D165 D167:D168 D170:D171 D174:D188 D191:D205 D207:D221 D224:D225 D227:D228 D230:D231 D233:D234 D236:D237 D239:D240 D242:D243 D245:D246 D248:D249 D252:D266 D269:D283 D285:D299 D302:D303 D305:D306 D308:D309 D311:D312 D314:D315 D317:D318 D320:D321 D323:D324 D326:D327 D330:D344 D347:D361 D363:D377 D380:D381 D383:D384 D386:D387 D389:D390 D392:D393 D395:D396 D398:D399 D401:D402 D404:D405 D408:D422 D425:D439 D441:D455 D458:D459 D461:D462 D464:D465 D467:D468 D470:D471 D473:D474 D476:D477 D479:D480 D482:D483 D486:D500 D503:D517 D519:D533 D536:D537 D539:D540 D542:D543 D545:D546 D548:D549 D551:D552 D554:D555 D557:D558 D560:D561 D564:D578 D581:D595 D597:D611 D614:D615 D617:D618 D620:D621 D623:D624 D626:D627 D629:D630 D632:D633 D635:D636 D638:D639 D642:D656 D659:D673 D675:D689 D692:D693 D695:D696 D698:D699 D701:D702 D704:D705 D707:D708 D710:D711 D713:D714 D716:D717 D720:D734 D737:D751 D753:D767 D770:D771 D773:D774 D776:D777 D779:D780 D782:D783 D785:D786 D788:D789 D791:D792 D794:D795 D798:D812 D815:D829 D831:D845 D848:D849 D851:D852 D854:D855 D857:D858 D860:D861 D863:D864 D866:D867 D869:D870 D872:D873 D876:D890 D893:D907 D909:D923 D926:D927 D929:D930 D932:D933 D935:D936 D938:D939 D941:D942 D944:D945 D947:D948 D950:D951 D954:D968 D971:D985 D987:D1001 D1004:D1005 D1007:D1008 D1010:D1011 D1013:D1014 D1016:D1017 D1019:D1020 D1022:D1023 D1025:D1026 D1028:D1029 D1032:D1046 D1049:D1063 D1065:D1079 D1082:D1083 D1085:D1086 D1088:D1089 D1091:D1092 D1094:D1095 D1097:D1098 D1100:D1101 D1103:D1104 D1106:D1107 D1110:D1124 D1127:D1141 D1143:D1157 D1160:D1161 D1163:D1164 D1166:D1167 D1169:D1170 D1172:D1173 D1175:D1176 D1178:D1179 D1181:D1182 D1184:D1185 D1188:D1202 D1205:D1219 D1221:D1235 D1238:D1239 D1241:D1242 D1244:D1245 D1247:D1248 D1250:D1251 D1253:D1254 D1256:D1257 D1259:D1260 D1262:D1263 D1266:D1280 D1283:D1297 D1299:D1313 D1316:D1317 D1319:D1320 D1322:D1323 D1325:D1326 D1328:D1329 D1331:D1332 D1334:D1335 D1337:D1338 D1340:D1341 D1344:D1358 D1361:D1375 D1377:D1391 D1394:D1395 D1397:D1398 D1400:D1401 D1403:D1404 D1406:D1407 D1415:D1416 D1418:D1419 D1423:D1424 D1427:D1428 D1430:D1431 D1434:D1435 D1438:D1439 D1441:D1442 D1445:D1446 D1449:D1450 D1452:D1453 D1456:D1457 D1460:D1461 D1463:D1464 D1467:D1468 D1471:D1472 D1474:D1475 D1478:D1479 D1482:D1483 D1485:D1486 D1489:D1490 D1493:D1494 D1496:D1497 D1500:D1501 D1504:D1505 D1507:D1508 D1511:D1512 D1515:D1516 D1518:D1519 D1409:D1410 D1412:D1413">
    <cfRule type="expression" dxfId="32" priority="10289" stopIfTrue="1">
      <formula>$L$5=$D$12</formula>
    </cfRule>
  </conditionalFormatting>
  <conditionalFormatting sqref="E18:E32 E35:E49 E51:E65 E68:E69 E71:E72 E74:E75 E77:E78 E80:E81 E83:E84 E86:E87 E89:E90 E92:E93 E96:E110 E113:E127 E129:E143 E146:E147 E149:E150 E152:E153 E155:E156 E158:E159 E161:E162 E164:E165 E167:E168 E170:E171 E174:E188 E191:E205 E207:E221 E224:E225 E227:E228 E230:E231 E233:E234 E236:E237 E239:E240 E242:E243 E245:E246 E248:E249 E252:E266 E269:E283 E285:E299 E302:E303 E305:E306 E308:E309 E311:E312 E314:E315 E317:E318 E320:E321 E323:E324 E326:E327 E330:E344 E347:E361 E363:E377 E380:E381 E383:E384 E386:E387 E389:E390 E392:E393 E395:E396 E398:E399 E401:E402 E404:E405 E408:E422 E425:E439 E441:E455 E458:E459 E461:E462 E464:E465 E467:E468 E470:E471 E473:E474 E476:E477 E479:E480 E482:E483 E486:E500 E503:E517 E519:E533 E536:E537 E539:E540 E542:E543 E545:E546 E548:E549 E551:E552 E554:E555 E557:E558 E560:E561 E564:E578 E581:E595 E597:E611 E614:E615 E617:E618 E620:E621 E623:E624 E626:E627 E629:E630 E632:E633 E635:E636 E638:E639 E642:E656 E659:E673 E675:E689 E692:E693 E695:E696 E698:E699 E701:E702 E704:E705 E707:E708 E710:E711 E713:E714 E716:E717 E720:E734 E737:E751 E753:E767 E770:E771 E773:E774 E776:E777 E779:E780 E782:E783 E785:E786 E788:E789 E791:E792 E794:E795 E798:E812 E815:E829 E831:E845 E848:E849 E851:E852 E854:E855 E857:E858 E860:E861 E863:E864 E866:E867 E869:E870 E872:E873 E876:E890 E893:E907 E909:E923 E926:E927 E929:E930 E932:E933 E935:E936 E938:E939 E941:E942 E944:E945 E947:E948 E950:E951 E954:E968 E971:E985 E987:E1001 E1004:E1005 E1007:E1008 E1010:E1011 E1013:E1014 E1016:E1017 E1019:E1020 E1022:E1023 E1025:E1026 E1028:E1029 E1032:E1046 E1049:E1063 E1065:E1079 E1082:E1083 E1085:E1086 E1088:E1089 E1091:E1092 E1094:E1095 E1097:E1098 E1100:E1101 E1103:E1104 E1106:E1107 E1110:E1124 E1127:E1141 E1143:E1157 E1160:E1161 E1163:E1164 E1166:E1167 E1169:E1170 E1172:E1173 E1175:E1176 E1178:E1179 E1181:E1182 E1184:E1185 E1188:E1202 E1205:E1219 E1221:E1235 E1238:E1239 E1241:E1242 E1244:E1245 E1247:E1248 E1250:E1251 E1253:E1254 E1256:E1257 E1259:E1260 E1262:E1263 E1266:E1280 E1283:E1297 E1299:E1313 E1316:E1317 E1319:E1320 E1322:E1323 E1325:E1326 E1328:E1329 E1331:E1332 E1334:E1335 E1337:E1338 E1340:E1341 E1344:E1358 E1361:E1375 E1377:E1391 E1394:E1395 E1397:E1398 E1400:E1401 E1403:E1404 E1406:E1407 E1415:E1416 E1418:E1419 E1423:E1424 E1427:E1428 E1430:E1431 E1434:E1435 E1438:E1439 E1441:E1442 E1445:E1446 E1449:E1450 E1452:E1453 E1456:E1457 E1460:E1461 E1463:E1464 E1467:E1468 E1471:E1472 E1474:E1475 E1478:E1479 E1482:E1483 E1485:E1486 E1489:E1490 E1493:E1494 E1496:E1497 E1500:E1501 E1504:E1505 E1507:E1508 E1511:E1512 E1515:E1516 E1518:E1519 E1409:E1410 E1412:E1413">
    <cfRule type="expression" dxfId="31" priority="10531" stopIfTrue="1">
      <formula>$L$5=$E$12</formula>
    </cfRule>
  </conditionalFormatting>
  <conditionalFormatting sqref="F18:F32 F35:F49 F51:F65 F68:F69 F71:F72 F74:F75 F77:F78 F80:F81 F83:F84 F86:F87 F89:F90 F92:F93 F96:F110 F113:F127 F129:F143 F146:F147 F149:F150 F152:F153 F155:F156 F158:F159 F161:F162 F164:F165 F167:F168 F170:F171 F174:F188 F191:F205 F207:F221 F224:F225 F227:F228 F230:F231 F233:F234 F236:F237 F239:F240 F242:F243 F245:F246 F248:F249 F252:F266 F269:F283 F285:F299 F302:F303 F305:F306 F308:F309 F311:F312 F314:F315 F317:F318 F320:F321 F323:F324 F326:F327 F330:F344 F347:F361 F363:F377 F380:F381 F383:F384 F386:F387 F389:F390 F392:F393 F395:F396 F398:F399 F401:F402 F404:F405 F408:F422 F425:F439 F441:F455 F458:F459 F461:F462 F464:F465 F467:F468 F470:F471 F473:F474 F476:F477 F479:F480 F482:F483 F486:F500 F503:F517 F519:F533 F536:F537 F539:F540 F542:F543 F545:F546 F548:F549 F551:F552 F554:F555 F557:F558 F560:F561 F564:F578 F581:F595 F597:F611 F614:F615 F617:F618 F620:F621 F623:F624 F626:F627 F629:F630 F632:F633 F635:F636 F638:F639 F642:F656 F659:F673 F675:F689 F692:F693 F695:F696 F698:F699 F701:F702 F704:F705 F707:F708 F710:F711 F713:F714 F716:F717 F720:F734 F737:F751 F753:F767 F770:F771 F773:F774 F776:F777 F779:F780 F782:F783 F785:F786 F788:F789 F791:F792 F794:F795 F798:F812 F815:F829 F831:F845 F848:F849 F851:F852 F854:F855 F857:F858 F860:F861 F863:F864 F866:F867 F869:F870 F872:F873 F876:F890 F893:F907 F909:F923 F926:F927 F929:F930 F932:F933 F935:F936 F938:F939 F941:F942 F944:F945 F947:F948 F950:F951 F954:F968 F971:F985 F987:F1001 F1004:F1005 F1007:F1008 F1010:F1011 F1013:F1014 F1016:F1017 F1019:F1020 F1022:F1023 F1025:F1026 F1028:F1029 F1032:F1046 F1049:F1063 F1065:F1079 F1082:F1083 F1085:F1086 F1088:F1089 F1091:F1092 F1094:F1095 F1097:F1098 F1100:F1101 F1103:F1104 F1106:F1107 F1110:F1124 F1127:F1141 F1143:F1157 F1160:F1161 F1163:F1164 F1166:F1167 F1169:F1170 F1172:F1173 F1175:F1176 F1178:F1179 F1181:F1182 F1184:F1185 F1188:F1202 F1205:F1219 F1221:F1235 F1238:F1239 F1241:F1242 F1244:F1245 F1247:F1248 F1250:F1251 F1253:F1254 F1256:F1257 F1259:F1260 F1262:F1263 F1266:F1280 F1283:F1297 F1299:F1313 F1316:F1317 F1319:F1320 F1322:F1323 F1325:F1326 F1328:F1329 F1331:F1332 F1334:F1335 F1337:F1338 F1340:F1341 F1344:F1358 F1361:F1375 F1377:F1391 F1394:F1395 F1397:F1398 F1400:F1401 F1403:F1404 F1406:F1407 F1415:F1416 F1418:F1419 F1423:F1424 F1427:F1428 F1430:F1431 F1434:F1435 F1438:F1439 F1441:F1442 F1445:F1446 F1449:F1450 F1452:F1453 F1456:F1457 F1460:F1461 F1463:F1464 F1467:F1468 F1471:F1472 F1474:F1475 F1478:F1479 F1482:F1483 F1485:F1486 F1489:F1490 F1493:F1494 F1496:F1497 F1500:F1501 F1504:F1505 F1507:F1508 F1511:F1512 F1515:F1516 F1518:F1519 F1409:F1410 F1412:F1413">
    <cfRule type="expression" dxfId="30" priority="10773" stopIfTrue="1">
      <formula>$L$5=$F$12</formula>
    </cfRule>
  </conditionalFormatting>
  <conditionalFormatting sqref="G18:G32 G35:G49 G51:G65 G68:G69 G71:G72 G74:G75 G77:G78 G80:G81 G83:G84 G86:G87 G89:G90 G92:G93 G96:G110 G113:G127 G129:G143 G146:G147 G149:G150 G152:G153 G155:G156 G158:G159 G161:G162 G164:G165 G167:G168 G170:G171 G174:G188 G191:G205 G207:G221 G224:G225 G227:G228 G230:G231 G233:G234 G236:G237 G239:G240 G242:G243 G245:G246 G248:G249 G252:G266 G269:G283 G285:G299 G302:G303 G305:G306 G308:G309 G311:G312 G314:G315 G317:G318 G320:G321 G323:G324 G326:G327 G330:G344 G347:G361 G363:G377 G380:G381 G383:G384 G386:G387 G389:G390 G392:G393 G395:G396 G398:G399 G401:G402 G404:G405 G408:G422 G425:G439 G441:G455 G458:G459 G461:G462 G464:G465 G467:G468 G470:G471 G473:G474 G476:G477 G479:G480 G482:G483 G486:G500 G503:G517 G519:G533 G536:G537 G539:G540 G542:G543 G545:G546 G548:G549 G551:G552 G554:G555 G557:G558 G560:G561 G564:G578 G581:G595 G597:G611 G614:G615 G617:G618 G620:G621 G623:G624 G626:G627 G629:G630 G632:G633 G635:G636 G638:G639 G642:G656 G659:G673 G675:G689 G692:G693 G695:G696 G698:G699 G701:G702 G704:G705 G707:G708 G710:G711 G713:G714 G716:G717 G720:G734 G737:G751 G753:G767 G770:G771 G773:G774 G776:G777 G779:G780 G782:G783 G785:G786 G788:G789 G791:G792 G794:G795 G798:G812 G815:G829 G831:G845 G848:G849 G851:G852 G854:G855 G857:G858 G860:G861 G863:G864 G866:G867 G869:G870 G872:G873 G876:G890 G893:G907 G909:G923 G926:G927 G929:G930 G932:G933 G935:G936 G938:G939 G941:G942 G944:G945 G947:G948 G950:G951 G954:G968 G971:G985 G987:G1001 G1004:G1005 G1007:G1008 G1010:G1011 G1013:G1014 G1016:G1017 G1019:G1020 G1022:G1023 G1025:G1026 G1028:G1029 G1032:G1046 G1049:G1063 G1065:G1079 G1082:G1083 G1085:G1086 G1088:G1089 G1091:G1092 G1094:G1095 G1097:G1098 G1100:G1101 G1103:G1104 G1106:G1107 G1110:G1124 G1127:G1141 G1143:G1157 G1160:G1161 G1163:G1164 G1166:G1167 G1169:G1170 G1172:G1173 G1175:G1176 G1178:G1179 G1181:G1182 G1184:G1185 G1188:G1202 G1205:G1219 G1221:G1235 G1238:G1239 G1241:G1242 G1244:G1245 G1247:G1248 G1250:G1251 G1253:G1254 G1256:G1257 G1259:G1260 G1262:G1263 G1266:G1280 G1283:G1297 G1299:G1313 G1316:G1317 G1319:G1320 G1322:G1323 G1325:G1326 G1328:G1329 G1331:G1332 G1334:G1335 G1337:G1338 G1340:G1341 G1344:G1358 G1361:G1375 G1377:G1391 G1394:G1395 G1397:G1398 G1400:G1401 G1403:G1404 G1406:G1407 G1415:G1416 G1418:G1419 G1423:G1424 G1427:G1428 G1430:G1431 G1434:G1435 G1438:G1439 G1441:G1442 G1445:G1446 G1449:G1450 G1452:G1453 G1456:G1457 G1460:G1461 G1463:G1464 G1467:G1468 G1471:G1472 G1474:G1475 G1478:G1479 G1482:G1483 G1485:G1486 G1489:G1490 G1493:G1494 G1496:G1497 G1500:G1501 G1504:G1505 G1507:G1508 G1511:G1512 G1515:G1516 G1518:G1519 G1409:G1413">
    <cfRule type="expression" dxfId="29" priority="11015" stopIfTrue="1">
      <formula>$L$5=$G$10</formula>
    </cfRule>
  </conditionalFormatting>
  <conditionalFormatting sqref="I18:I32 I35:I49 I51:I65 I68:I69 I71:I72 I74:I75 I77:I78 I80:I81 I83:I84 I86:I87 I89:I90 I92:I93 I96:I110 I113:I127 I129:I143 I146:I147 I149:I150 I152:I153 I155:I156 I158:I159 I161:I162 I164:I165 I167:I168 I170:I171 I174:I188 I191:I205 I207:I221 I224:I225 I227:I228 I230:I231 I233:I234 I236:I237 I239:I240 I242:I243 I245:I246 I248:I249 I252:I266 I269:I283 I285:I299 I302:I303 I305:I306 I308:I309 I311:I312 I314:I315 I317:I318 I320:I321 I323:I324 I326:I327 I330:I344 I347:I361 I363:I377 I380:I381 I383:I384 I386:I387 I389:I390 I392:I393 I395:I396 I398:I399 I401:I402 I404:I405 I408:I422 I425:I439 I441:I455 I458:I459 I461:I462 I464:I465 I467:I468 I470:I471 I473:I474 I476:I477 I479:I480 I482:I483 I486:I500 I503:I517 I519:I533 I536:I537 I539:I540 I542:I543 I545:I546 I548:I549 I551:I552 I554:I555 I557:I558 I560:I561 I564:I578 I581:I595 I597:I611 I614:I615 I617:I618 I620:I621 I623:I624 I626:I627 I629:I630 I632:I633 I635:I636 I638:I639 I642:I656 I659:I673 I675:I689 I692:I693 I695:I696 I698:I699 I701:I702 I704:I705 I707:I708 I710:I711 I713:I714 I716:I717 I720:I734 I737:I751 I753:I767 I770:I771 I773:I774 I776:I777 I779:I780 I782:I783 I785:I786 I788:I789 I791:I792 I794:I795 I798:I812 I815:I829 I831:I845 I848:I849 I851:I852 I854:I855 I857:I858 I860:I861 I863:I864 I866:I867 I869:I870 I872:I873 I876:I890 I893:I907 I909:I923 I926:I927 I929:I930 I932:I933 I935:I936 I938:I939 I941:I942 I944:I945 I947:I948 I950:I951 I954:I968 I971:I985 I987:I1001 I1004:I1005 I1007:I1008 I1010:I1011 I1013:I1014 I1016:I1017 I1019:I1020 I1022:I1023 I1025:I1026 I1028:I1029 I1032:I1046 I1049:I1063 I1065:I1079 I1082:I1083 I1085:I1086 I1088:I1089 I1091:I1092 I1094:I1095 I1097:I1098 I1100:I1101 I1103:I1104 I1106:I1107 I1110:I1124 I1127:I1141 I1143:I1157 I1160:I1161 I1163:I1164 I1166:I1167 I1169:I1170 I1172:I1173 I1175:I1176 I1178:I1179 I1181:I1182 I1184:I1185 I1188:I1202 I1205:I1219 I1221:I1235 I1238:I1239 I1241:I1242 I1244:I1245 I1247:I1248 I1250:I1251 I1253:I1254 I1256:I1257 I1259:I1260 I1262:I1263 I1266:I1280 I1283:I1297 I1299:I1313 I1316:I1317 I1319:I1320 I1322:I1323 I1325:I1326 I1328:I1329 I1331:I1332 I1334:I1335 I1337:I1338 I1340:I1341 I1344:I1358 I1361:I1375 I1377:I1391 I1394:I1395 I1397:I1398 I1400:I1401 I1403:I1404 I1406:I1407 I1415:I1416 I1418:I1419 I1423:I1424 I1427:I1428 I1430:I1431 I1434:I1435 I1438:I1439 I1441:I1442 I1445:I1446 I1449:I1450 I1452:I1453 I1456:I1457 I1460:I1461 I1463:I1464 I1467:I1468 I1471:I1472 I1474:I1475 I1478:I1479 I1482:I1483 I1485:I1486 I1489:I1490 I1493:I1494 I1496:I1497 I1500:I1501 I1504:I1505 I1507:I1508 I1511:I1512 I1515:I1516 I1518:I1519 I1409:I1410 I1412:I1413">
    <cfRule type="expression" dxfId="28" priority="7" stopIfTrue="1">
      <formula>$L$5=$I$10</formula>
    </cfRule>
  </conditionalFormatting>
  <conditionalFormatting sqref="J18:J32 J35:J49 J51:J65 J68:J69 J71:J72 J74:J75 J77:J78 J80:J81 J83:J84 J86:J87 J89:J90 J92:J93 J96:J110 J113:J127 J129:J143 J146:J147 J149:J150 J152:J153 J155:J156 J158:J159 J161:J162 J164:J165 J167:J168 J170:J171 J174:J188 J191:J205 J207:J221 J224:J225 J227:J228 J230:J231 J233:J234 J236:J237 J239:J240 J242:J243 J245:J246 J248:J249 J252:J266 J269:J283 J285:J299 J302:J303 J305:J306 J308:J309 J311:J312 J314:J315 J317:J318 J320:J321 J323:J324 J326:J327 J330:J344 J347:J361 J363:J377 J380:J381 J383:J384 J386:J387 J389:J390 J392:J393 J395:J396 J398:J399 J401:J402 J404:J405 J408:J422 J425:J439 J441:J455 J458:J459 J461:J462 J464:J465 J467:J468 J470:J471 J473:J474 J476:J477 J479:J480 J482:J483 J486:J500 J503:J517 J519:J533 J536:J537 J539:J540 J542:J543 J545:J546 J548:J549 J551:J552 J554:J555 J557:J558 J560:J561 J564:J578 J581:J595 J597:J611 J614:J615 J617:J618 J620:J621 J623:J624 J626:J627 J629:J630 J632:J633 J635:J636 J638:J639 J642:J656 J659:J673 J675:J689 J692:J693 J695:J696 J698:J699 J701:J702 J704:J705 J707:J708 J710:J711 J713:J714 J716:J717 J720:J734 J737:J751 J753:J767 J770:J771 J773:J774 J776:J777 J779:J780 J782:J783 J785:J786 J788:J789 J791:J792 J794:J795 J798:J812 J815:J829 J831:J845 J848:J849 J851:J852 J854:J855 J857:J858 J860:J861 J863:J864 J866:J867 J869:J870 J872:J873 J876:J890 J893:J907 J909:J923 J926:J927 J929:J930 J932:J933 J935:J936 J938:J939 J941:J942 J944:J945 J947:J948 J950:J951 J954:J968 J971:J985 J987:J1001 J1004:J1005 J1007:J1008 J1010:J1011 J1013:J1014 J1016:J1017 J1019:J1020 J1022:J1023 J1025:J1026 J1028:J1029 J1032:J1046 J1049:J1063 J1065:J1079 J1082:J1083 J1085:J1086 J1088:J1089 J1091:J1092 J1094:J1095 J1097:J1098 J1100:J1101 J1103:J1104 J1106:J1107 J1110:J1124 J1127:J1141 J1143:J1157 J1160:J1161 J1163:J1164 J1166:J1167 J1169:J1170 J1172:J1173 J1175:J1176 J1178:J1179 J1181:J1182 J1184:J1185 J1188:J1202 J1205:J1219 J1221:J1235 J1238:J1239 J1241:J1242 J1244:J1245 J1247:J1248 J1250:J1251 J1253:J1254 J1256:J1257 J1259:J1260 J1262:J1263 J1266:J1280 J1283:J1297 J1299:J1313 J1316:J1317 J1319:J1320 J1322:J1323 J1325:J1326 J1328:J1329 J1331:J1332 J1334:J1335 J1337:J1338 J1340:J1341 J1344:J1358 J1361:J1375 J1377:J1391 J1394:J1395 J1397:J1398 J1400:J1401 J1403:J1404 J1406:J1407 J1415:J1416 J1418:J1419 J1423:J1424 J1427:J1428 J1430:J1431 J1434:J1435 J1438:J1439 J1441:J1442 J1445:J1446 J1449:J1450 J1452:J1453 J1456:J1457 J1460:J1461 J1463:J1464 J1467:J1468 J1471:J1472 J1474:J1475 J1478:J1479 J1482:J1483 J1485:J1486 J1489:J1490 J1493:J1494 J1496:J1497 J1500:J1501 J1504:J1505 J1507:J1508 J1511:J1512 J1515:J1516 J1518:J1519 J1409:J1410 J1412:J1413">
    <cfRule type="expression" dxfId="27" priority="8" stopIfTrue="1">
      <formula>$L$5=$J$12</formula>
    </cfRule>
  </conditionalFormatting>
  <conditionalFormatting sqref="K18:K32 K35:K49 K51:K65 K68:K69 K71:K72 K74:K75 K77:K78 K80:K81 K83:K84 K86:K87 K89:K90 K92:K93 K96:K110 K113:K127 K129:K143 K146:K147 K149:K150 K152:K153 K155:K156 K158:K159 K161:K162 K164:K165 K167:K168 K170:K171 K174:K188 K191:K205 K207:K221 K224:K225 K227:K228 K230:K231 K233:K234 K236:K237 K239:K240 K242:K243 K245:K246 K248:K249 K252:K266 K269:K283 K285:K299 K302:K303 K305:K306 K308:K309 K311:K312 K314:K315 K317:K318 K320:K321 K323:K324 K326:K327 K330:K344 K347:K361 K363:K377 K380:K381 K383:K384 K386:K387 K389:K390 K392:K393 K395:K396 K398:K399 K401:K402 K404:K405 K408:K422 K425:K439 K441:K455 K458:K459 K461:K462 K464:K465 K467:K468 K470:K471 K473:K474 K476:K477 K479:K480 K482:K483 K486:K500 K503:K517 K519:K533 K536:K537 K539:K540 K542:K543 K545:K546 K548:K549 K551:K552 K554:K555 K557:K558 K560:K561 K564:K578 K581:K595 K597:K611 K614:K615 K617:K618 K620:K621 K623:K624 K626:K627 K629:K630 K632:K633 K635:K636 K638:K639 K642:K656 K659:K673 K675:K689 K692:K693 K695:K696 K698:K699 K701:K702 K704:K705 K707:K708 K710:K711 K713:K714 K716:K717 K720:K734 K737:K751 K753:K767 K770:K771 K773:K774 K776:K777 K779:K780 K782:K783 K785:K786 K788:K789 K791:K792 K794:K795 K798:K812 K815:K829 K831:K845 K848:K849 K851:K852 K854:K855 K857:K858 K860:K861 K863:K864 K866:K867 K869:K870 K872:K873 K876:K890 K893:K907 K909:K923 K926:K927 K929:K930 K932:K933 K935:K936 K938:K939 K941:K942 K944:K945 K947:K948 K950:K951 K954:K968 K971:K985 K987:K1001 K1004:K1005 K1007:K1008 K1010:K1011 K1013:K1014 K1016:K1017 K1019:K1020 K1022:K1023 K1025:K1026 K1028:K1029 K1032:K1046 K1049:K1063 K1065:K1079 K1082:K1083 K1085:K1086 K1088:K1089 K1091:K1092 K1094:K1095 K1097:K1098 K1100:K1101 K1103:K1104 K1106:K1107 K1110:K1124 K1127:K1141 K1143:K1157 K1160:K1161 K1163:K1164 K1166:K1167 K1169:K1170 K1172:K1173 K1175:K1176 K1178:K1179 K1181:K1182 K1184:K1185 K1188:K1202 K1205:K1219 K1221:K1235 K1238:K1239 K1241:K1242 K1244:K1245 K1247:K1248 K1250:K1251 K1253:K1254 K1256:K1257 K1259:K1260 K1262:K1263 K1266:K1280 K1283:K1297 K1299:K1313 K1316:K1317 K1319:K1320 K1322:K1323 K1325:K1326 K1328:K1329 K1331:K1332 K1334:K1335 K1337:K1338 K1340:K1341 K1344:K1358 K1361:K1375 K1377:K1391 K1394:K1395 K1397:K1398 K1400:K1401 K1403:K1404 K1406:K1407 K1415:K1416 K1418:K1419 K1423:K1424 K1427:K1428 K1430:K1431 K1434:K1435 K1438:K1439 K1441:K1442 K1445:K1446 K1449:K1450 K1452:K1453 K1456:K1457 K1460:K1461 K1463:K1464 K1467:K1468 K1471:K1472 K1474:K1475 K1478:K1479 K1482:K1483 K1485:K1486 K1489:K1490 K1493:K1494 K1496:K1497 K1500:K1501 K1504:K1505 K1507:K1508 K1511:K1512 K1515:K1516 K1518:K1519 K1409:K1410 K1412:K1413">
    <cfRule type="expression" dxfId="26" priority="9" stopIfTrue="1">
      <formula>$L$5=$K$12</formula>
    </cfRule>
  </conditionalFormatting>
  <conditionalFormatting sqref="L18:L32 L35:L49 L51:L65 L68:L69 L71:L72 L74:L75 L77:L78 L80:L81 L83:L84 L86:L87 L89:L90 L92:L93 L96:L110 L113:L127 L129:L143 L146:L147 L149:L150 L152:L153 L155:L156 L158:L159 L161:L162 L164:L165 L167:L168 L170:L171 L174:L188 L191:L205 L207:L221 L224:L225 L227:L228 L230:L231 L233:L234 L236:L237 L239:L240 L242:L243 L245:L246 L248:L249 L252:L266 L269:L283 L285:L299 L302:L303 L305:L306 L308:L309 L311:L312 L314:L315 L317:L318 L320:L321 L323:L324 L326:L327 L330:L344 L347:L361 L363:L377 L380:L381 L383:L384 L386:L387 L389:L390 L392:L393 L395:L396 L398:L399 L401:L402 L404:L405 L408:L422 L425:L439 L441:L455 L458:L459 L461:L462 L464:L465 L467:L468 L470:L471 L473:L474 L476:L477 L479:L480 L482:L483 L486:L500 L503:L517 L519:L533 L536:L537 L539:L540 L542:L543 L545:L546 L548:L549 L551:L552 L554:L555 L557:L558 L560:L561 L564:L578 L581:L595 L597:L611 L614:L615 L617:L618 L620:L621 L623:L624 L626:L627 L629:L630 L632:L633 L635:L636 L638:L639 L642:L656 L659:L673 L675:L689 L692:L693 L695:L696 L698:L699 L701:L702 L704:L705 L707:L708 L710:L711 L713:L714 L716:L717 L720:L734 L737:L751 L753:L767 L770:L771 L773:L774 L776:L777 L779:L780 L782:L783 L785:L786 L788:L789 L791:L792 L794:L795 L798:L812 L815:L829 L831:L845 L848:L849 L851:L852 L854:L855 L857:L858 L860:L861 L863:L864 L866:L867 L869:L870 L872:L873 L876:L890 L893:L907 L909:L923 L926:L927 L929:L930 L932:L933 L935:L936 L938:L939 L941:L942 L944:L945 L947:L948 L950:L951 L954:L968 L971:L985 L987:L1001 L1004:L1005 L1007:L1008 L1010:L1011 L1013:L1014 L1016:L1017 L1019:L1020 L1022:L1023 L1025:L1026 L1028:L1029 L1032:L1046 L1049:L1063 L1065:L1079 L1082:L1083 L1085:L1086 L1088:L1089 L1091:L1092 L1094:L1095 L1097:L1098 L1100:L1101 L1103:L1104 L1106:L1107 L1110:L1124 L1127:L1141 L1143:L1157 L1160:L1161 L1163:L1164 L1166:L1167 L1169:L1170 L1172:L1173 L1175:L1176 L1178:L1179 L1181:L1182 L1184:L1185 L1188:L1202 L1205:L1219 L1221:L1235 L1238:L1239 L1241:L1242 L1244:L1245 L1247:L1248 L1250:L1251 L1253:L1254 L1256:L1257 L1259:L1260 L1262:L1263 L1266:L1280 L1283:L1297 L1299:L1313 L1316:L1317 L1319:L1320 L1322:L1323 L1325:L1326 L1328:L1329 L1331:L1332 L1334:L1335 L1337:L1338 L1340:L1341 L1344:L1358 L1361:L1375 L1377:L1391 L1394:L1395 L1397:L1398 L1400:L1401 L1403:L1404 L1406:L1407 L1415:L1416 L1418:L1419 L1423:L1424 L1427:L1428 L1430:L1431 L1434:L1435 L1438:L1439 L1441:L1442 L1445:L1446 L1449:L1450 L1452:L1453 L1456:L1457 L1460:L1461 L1463:L1464 L1467:L1468 L1471:L1472 L1474:L1475 L1478:L1479 L1482:L1483 L1485:L1486 L1489:L1490 L1493:L1494 L1496:L1497 L1500:L1501 L1504:L1505 L1507:L1508 L1511:L1512 L1515:L1516 L1518:L1519 L1409:L1410 L1412:L1413">
    <cfRule type="expression" dxfId="25" priority="10" stopIfTrue="1">
      <formula>$L$5=$L$12</formula>
    </cfRule>
  </conditionalFormatting>
  <conditionalFormatting sqref="M18:M32 M35:M49 M51:M65 M68:M69 M71:M72 M74:M75 M77:M78 M80:M81 M83:M84 M86:M87 M89:M90 M92:M93 M96:M110 M113:M127 M129:M143 M146:M147 M149:M150 M152:M153 M155:M156 M158:M159 M161:M162 M164:M165 M167:M168 M170:M171 M174:M188 M191:M205 M207:M221 M224:M225 M227:M228 M230:M231 M233:M234 M236:M237 M239:M240 M242:M243 M245:M246 M248:M249 M252:M266 M269:M283 M285:M299 M302:M303 M305:M306 M308:M309 M311:M312 M314:M315 M317:M318 M320:M321 M323:M324 M326:M327 M330:M344 M347:M361 M363:M377 M380:M381 M383:M384 M386:M387 M389:M390 M392:M393 M395:M396 M398:M399 M401:M402 M404:M405 M408:M422 M425:M439 M441:M455 M458:M459 M461:M462 M464:M465 M467:M468 M470:M471 M473:M474 M476:M477 M479:M480 M482:M483 M486:M500 M503:M517 M519:M533 M536:M537 M539:M540 M542:M543 M545:M546 M548:M549 M551:M552 M554:M555 M557:M558 M560:M561 M564:M578 M581:M595 M597:M611 M614:M615 M617:M618 M620:M621 M623:M624 M626:M627 M629:M630 M632:M633 M635:M636 M638:M639 M642:M656 M659:M673 M675:M689 M692:M693 M695:M696 M698:M699 M701:M702 M704:M705 M707:M708 M710:M711 M713:M714 M716:M717 M720:M734 M737:M751 M753:M767 M770:M771 M773:M774 M776:M777 M779:M780 M782:M783 M785:M786 M788:M789 M791:M792 M794:M795 M798:M812 M815:M829 M831:M845 M848:M849 M851:M852 M854:M855 M857:M858 M860:M861 M863:M864 M866:M867 M869:M870 M872:M873 M876:M890 M893:M907 M909:M923 M926:M927 M929:M930 M932:M933 M935:M936 M938:M939 M941:M942 M944:M945 M947:M948 M950:M951 M954:M968 M971:M985 M987:M1001 M1004:M1005 M1007:M1008 M1010:M1011 M1013:M1014 M1016:M1017 M1019:M1020 M1022:M1023 M1025:M1026 M1028:M1029 M1032:M1046 M1049:M1063 M1065:M1079 M1082:M1083 M1085:M1086 M1088:M1089 M1091:M1092 M1094:M1095 M1097:M1098 M1100:M1101 M1103:M1104 M1106:M1107 M1110:M1124 M1127:M1141 M1143:M1157 M1160:M1161 M1163:M1164 M1166:M1167 M1169:M1170 M1172:M1173 M1175:M1176 M1178:M1179 M1181:M1182 M1184:M1185 M1188:M1202 M1205:M1219 M1221:M1235 M1238:M1239 M1241:M1242 M1244:M1245 M1247:M1248 M1250:M1251 M1253:M1254 M1256:M1257 M1259:M1260 M1262:M1263 M1266:M1280 M1283:M1297 M1299:M1313 M1316:M1317 M1319:M1320 M1322:M1323 M1325:M1326 M1328:M1329 M1331:M1332 M1334:M1335 M1337:M1338 M1340:M1341 M1344:M1358 M1361:M1375 M1377:M1391 M1394:M1395 M1397:M1398 M1400:M1401 M1403:M1404 M1406:M1407 M1415:M1416 M1418:M1419 M1423:M1424 M1427:M1428 M1430:M1431 M1434:M1435 M1438:M1439 M1441:M1442 M1445:M1446 M1449:M1450 M1452:M1453 M1456:M1457 M1460:M1461 M1463:M1464 M1467:M1468 M1471:M1472 M1474:M1475 M1478:M1479 M1482:M1483 M1485:M1486 M1489:M1490 M1493:M1494 M1496:M1497 M1500:M1501 M1504:M1505 M1507:M1508 M1511:M1512 M1515:M1516 M1518:M1519 M1409:M1410 M1412:M1413">
    <cfRule type="expression" dxfId="24" priority="13" stopIfTrue="1">
      <formula>$L$5=$M$10</formula>
    </cfRule>
  </conditionalFormatting>
  <dataValidations count="2">
    <dataValidation type="list" allowBlank="1" showInputMessage="1" showErrorMessage="1" sqref="D5:E5" xr:uid="{00000000-0002-0000-0400-000000000000}">
      <formula1>CONJUNTO_1</formula1>
    </dataValidation>
    <dataValidation type="list" allowBlank="1" showInputMessage="1" showErrorMessage="1" sqref="G5:I5" xr:uid="{00000000-0002-0000-0400-000002000000}">
      <formula1>INDIRECT($P$5)</formula1>
    </dataValidation>
  </dataValidations>
  <hyperlinks>
    <hyperlink ref="B5" location="Índice!A1" display="&lt;&lt;" xr:uid="{00000000-0004-0000-0400-000000000000}"/>
    <hyperlink ref="M2" location="Totais_Tx!A1" display="Ver Totais" xr:uid="{00000000-0004-0000-04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64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Listas!$I$4:$I$18</xm:f>
          </x14:formula1>
          <xm:sqref>L5:N5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892F69"/>
  </sheetPr>
  <dimension ref="A1:L41"/>
  <sheetViews>
    <sheetView showGridLines="0" zoomScaleNormal="100" workbookViewId="0">
      <selection activeCell="D4" sqref="D4"/>
    </sheetView>
  </sheetViews>
  <sheetFormatPr defaultColWidth="0" defaultRowHeight="15" zeroHeight="1" x14ac:dyDescent="0.25"/>
  <cols>
    <col min="1" max="1" width="0.85546875" style="14" customWidth="1"/>
    <col min="2" max="2" width="4.7109375" style="14" customWidth="1"/>
    <col min="3" max="3" width="1.7109375" style="14" customWidth="1"/>
    <col min="4" max="4" width="42" style="6" customWidth="1"/>
    <col min="5" max="5" width="61.85546875" style="6" customWidth="1"/>
    <col min="6" max="6" width="5.7109375" style="6" customWidth="1"/>
    <col min="7" max="12" width="0" style="6" hidden="1" customWidth="1"/>
    <col min="13" max="16384" width="9.140625" style="6" hidden="1"/>
  </cols>
  <sheetData>
    <row r="1" spans="1:12" ht="9.75" customHeight="1" x14ac:dyDescent="0.2">
      <c r="A1" s="6"/>
      <c r="B1" s="6"/>
      <c r="C1" s="6"/>
    </row>
    <row r="2" spans="1:12" ht="9.75" customHeight="1" x14ac:dyDescent="0.2">
      <c r="A2" s="6"/>
      <c r="B2" s="85" t="s">
        <v>246</v>
      </c>
      <c r="C2" s="6"/>
    </row>
    <row r="3" spans="1:12" ht="9.75" customHeight="1" x14ac:dyDescent="0.2">
      <c r="A3" s="6"/>
      <c r="B3" s="6"/>
      <c r="C3" s="6"/>
    </row>
    <row r="4" spans="1:12" s="1" customFormat="1" ht="15" customHeight="1" x14ac:dyDescent="0.25">
      <c r="A4" s="42"/>
      <c r="B4" s="42"/>
      <c r="C4" s="84" t="s">
        <v>310</v>
      </c>
      <c r="D4" s="42"/>
      <c r="E4" s="42"/>
      <c r="F4" s="42"/>
      <c r="G4" s="43"/>
      <c r="H4" s="43"/>
      <c r="I4" s="43"/>
      <c r="J4" s="43"/>
    </row>
    <row r="5" spans="1:12" s="1" customFormat="1" ht="15" customHeight="1" x14ac:dyDescent="0.25">
      <c r="A5" s="42"/>
      <c r="B5" s="42"/>
      <c r="C5" s="47" t="s">
        <v>263</v>
      </c>
      <c r="D5" s="42"/>
      <c r="E5" s="42"/>
      <c r="F5" s="42"/>
      <c r="G5" s="43"/>
      <c r="H5" s="43"/>
      <c r="I5" s="43"/>
      <c r="J5" s="43"/>
      <c r="L5" s="48"/>
    </row>
    <row r="6" spans="1:12" customFormat="1" ht="11.25" customHeight="1" x14ac:dyDescent="0.25">
      <c r="C6" s="11"/>
      <c r="D6" s="11"/>
    </row>
    <row r="7" spans="1:12" ht="2.25" customHeight="1" x14ac:dyDescent="0.25"/>
    <row r="8" spans="1:12" customFormat="1" ht="5.0999999999999996" customHeight="1" x14ac:dyDescent="0.25">
      <c r="A8" s="17"/>
      <c r="B8" s="18"/>
      <c r="C8" s="18"/>
      <c r="D8" s="11"/>
      <c r="E8" s="11"/>
    </row>
    <row r="9" spans="1:12" ht="15" customHeight="1" x14ac:dyDescent="0.2">
      <c r="A9" s="28"/>
      <c r="B9" s="18"/>
      <c r="C9" s="18"/>
      <c r="D9" s="83" t="s">
        <v>156</v>
      </c>
      <c r="E9" s="83"/>
    </row>
    <row r="10" spans="1:12" ht="5.0999999999999996" customHeight="1" x14ac:dyDescent="0.2">
      <c r="A10" s="17"/>
      <c r="B10" s="18"/>
      <c r="C10" s="18"/>
      <c r="D10" s="12"/>
      <c r="E10" s="12"/>
    </row>
    <row r="11" spans="1:12" ht="15" customHeight="1" x14ac:dyDescent="0.2">
      <c r="A11" s="29"/>
      <c r="B11" s="18"/>
      <c r="C11" s="18"/>
      <c r="D11" s="60" t="s">
        <v>157</v>
      </c>
      <c r="E11" s="60" t="s">
        <v>158</v>
      </c>
    </row>
    <row r="12" spans="1:12" ht="15" customHeight="1" x14ac:dyDescent="0.2">
      <c r="A12" s="30"/>
      <c r="B12" s="19"/>
      <c r="C12" s="19"/>
      <c r="D12" s="61" t="s">
        <v>159</v>
      </c>
      <c r="E12" s="61" t="s">
        <v>160</v>
      </c>
    </row>
    <row r="13" spans="1:12" ht="15" customHeight="1" x14ac:dyDescent="0.2">
      <c r="A13" s="30"/>
      <c r="B13" s="31"/>
      <c r="C13" s="19"/>
      <c r="D13" s="61" t="s">
        <v>161</v>
      </c>
      <c r="E13" s="61" t="s">
        <v>162</v>
      </c>
    </row>
    <row r="14" spans="1:12" ht="15" customHeight="1" x14ac:dyDescent="0.2">
      <c r="A14" s="30"/>
      <c r="B14" s="31"/>
      <c r="C14" s="19"/>
      <c r="D14" s="80" t="s">
        <v>301</v>
      </c>
      <c r="E14" s="80" t="s">
        <v>302</v>
      </c>
    </row>
    <row r="15" spans="1:12" ht="15" customHeight="1" x14ac:dyDescent="0.2">
      <c r="A15" s="19"/>
      <c r="B15" s="19"/>
      <c r="C15" s="19"/>
      <c r="D15" s="64" t="s">
        <v>300</v>
      </c>
      <c r="E15" s="64" t="s">
        <v>244</v>
      </c>
    </row>
    <row r="16" spans="1:12" ht="5.0999999999999996" customHeight="1" x14ac:dyDescent="0.2">
      <c r="A16" s="32"/>
      <c r="B16" s="19"/>
      <c r="C16" s="19"/>
    </row>
    <row r="17" spans="1:5" ht="15" customHeight="1" x14ac:dyDescent="0.2">
      <c r="A17" s="32"/>
      <c r="B17" s="19"/>
      <c r="C17" s="19"/>
      <c r="D17" s="83" t="s">
        <v>163</v>
      </c>
      <c r="E17" s="83"/>
    </row>
    <row r="18" spans="1:5" ht="5.0999999999999996" customHeight="1" x14ac:dyDescent="0.2">
      <c r="A18" s="32"/>
      <c r="B18" s="19"/>
      <c r="C18" s="19"/>
      <c r="D18" s="12"/>
      <c r="E18" s="12"/>
    </row>
    <row r="19" spans="1:5" ht="15" customHeight="1" x14ac:dyDescent="0.2">
      <c r="A19" s="32"/>
      <c r="B19" s="19"/>
      <c r="C19" s="19"/>
      <c r="D19" s="60" t="s">
        <v>179</v>
      </c>
      <c r="E19" s="60" t="s">
        <v>186</v>
      </c>
    </row>
    <row r="20" spans="1:5" ht="15" customHeight="1" x14ac:dyDescent="0.2">
      <c r="A20" s="19"/>
      <c r="B20" s="19"/>
      <c r="C20" s="19"/>
      <c r="D20" s="61" t="s">
        <v>0</v>
      </c>
      <c r="E20" s="61" t="s">
        <v>164</v>
      </c>
    </row>
    <row r="21" spans="1:5" ht="15" customHeight="1" x14ac:dyDescent="0.2">
      <c r="A21" s="19"/>
      <c r="B21" s="19"/>
      <c r="C21" s="19"/>
      <c r="D21" s="64" t="s">
        <v>6</v>
      </c>
      <c r="E21" s="64" t="s">
        <v>165</v>
      </c>
    </row>
    <row r="22" spans="1:5" ht="5.0999999999999996" customHeight="1" x14ac:dyDescent="0.2">
      <c r="A22" s="28"/>
      <c r="B22" s="1"/>
      <c r="C22" s="1"/>
    </row>
    <row r="23" spans="1:5" ht="15" customHeight="1" x14ac:dyDescent="0.2">
      <c r="A23" s="1"/>
      <c r="B23" s="1"/>
      <c r="C23" s="1"/>
      <c r="D23" s="83" t="s">
        <v>187</v>
      </c>
      <c r="E23" s="83" t="s">
        <v>166</v>
      </c>
    </row>
    <row r="24" spans="1:5" ht="5.0999999999999996" customHeight="1" x14ac:dyDescent="0.2">
      <c r="A24" s="29"/>
      <c r="B24" s="18"/>
      <c r="C24" s="18"/>
      <c r="D24" s="12"/>
      <c r="E24" s="12"/>
    </row>
    <row r="25" spans="1:5" x14ac:dyDescent="0.2">
      <c r="A25" s="18"/>
      <c r="B25" s="18"/>
      <c r="C25" s="18"/>
      <c r="D25" s="62" t="s">
        <v>182</v>
      </c>
      <c r="E25" s="62" t="s">
        <v>183</v>
      </c>
    </row>
    <row r="26" spans="1:5" ht="22.5" x14ac:dyDescent="0.2">
      <c r="A26" s="33"/>
      <c r="B26" s="18"/>
      <c r="C26" s="18"/>
      <c r="D26" s="63" t="s">
        <v>180</v>
      </c>
      <c r="E26" s="63" t="s">
        <v>181</v>
      </c>
    </row>
    <row r="27" spans="1:5" ht="30" customHeight="1" x14ac:dyDescent="0.2">
      <c r="A27" s="32"/>
      <c r="B27" s="18"/>
      <c r="C27" s="18"/>
      <c r="D27" s="62" t="s">
        <v>193</v>
      </c>
      <c r="E27" s="62" t="s">
        <v>227</v>
      </c>
    </row>
    <row r="28" spans="1:5" ht="41.25" customHeight="1" x14ac:dyDescent="0.2">
      <c r="A28" s="32"/>
      <c r="B28" s="18"/>
      <c r="C28" s="18"/>
      <c r="D28" s="63" t="s">
        <v>237</v>
      </c>
      <c r="E28" s="63" t="s">
        <v>238</v>
      </c>
    </row>
    <row r="29" spans="1:5" ht="30" customHeight="1" x14ac:dyDescent="0.2">
      <c r="A29" s="32"/>
      <c r="B29" s="18"/>
      <c r="C29" s="18"/>
      <c r="D29" s="62" t="s">
        <v>184</v>
      </c>
      <c r="E29" s="62" t="s">
        <v>185</v>
      </c>
    </row>
    <row r="30" spans="1:5" ht="40.5" customHeight="1" x14ac:dyDescent="0.2">
      <c r="A30" s="33"/>
      <c r="B30" s="18"/>
      <c r="C30" s="18"/>
      <c r="D30" s="63" t="s">
        <v>239</v>
      </c>
      <c r="E30" s="63" t="s">
        <v>241</v>
      </c>
    </row>
    <row r="31" spans="1:5" ht="30" customHeight="1" x14ac:dyDescent="0.2">
      <c r="A31" s="32"/>
      <c r="B31" s="18"/>
      <c r="C31" s="18"/>
      <c r="D31" s="62" t="s">
        <v>194</v>
      </c>
      <c r="E31" s="62" t="s">
        <v>228</v>
      </c>
    </row>
    <row r="32" spans="1:5" ht="45.75" customHeight="1" x14ac:dyDescent="0.2">
      <c r="A32" s="32"/>
      <c r="B32" s="18"/>
      <c r="C32" s="18"/>
      <c r="D32" s="65" t="s">
        <v>240</v>
      </c>
      <c r="E32" s="65" t="s">
        <v>242</v>
      </c>
    </row>
    <row r="33" spans="1:5" ht="5.0999999999999996" customHeight="1" x14ac:dyDescent="0.2">
      <c r="A33" s="28"/>
      <c r="B33" s="1"/>
      <c r="C33" s="1"/>
    </row>
    <row r="34" spans="1:5" ht="15" customHeight="1" x14ac:dyDescent="0.25">
      <c r="A34" s="34"/>
      <c r="B34"/>
      <c r="C34"/>
      <c r="D34" s="83" t="s">
        <v>243</v>
      </c>
      <c r="E34" s="83" t="s">
        <v>166</v>
      </c>
    </row>
    <row r="35" spans="1:5" ht="5.0999999999999996" customHeight="1" x14ac:dyDescent="0.25">
      <c r="D35" s="12"/>
      <c r="E35" s="12"/>
    </row>
    <row r="36" spans="1:5" ht="74.25" customHeight="1" x14ac:dyDescent="0.25">
      <c r="D36" s="62" t="s">
        <v>229</v>
      </c>
      <c r="E36" s="62" t="s">
        <v>230</v>
      </c>
    </row>
    <row r="37" spans="1:5" ht="50.25" customHeight="1" x14ac:dyDescent="0.25">
      <c r="D37" s="63" t="s">
        <v>432</v>
      </c>
      <c r="E37" s="63" t="s">
        <v>231</v>
      </c>
    </row>
    <row r="38" spans="1:5" ht="62.25" customHeight="1" x14ac:dyDescent="0.25">
      <c r="D38" s="62" t="s">
        <v>232</v>
      </c>
      <c r="E38" s="62" t="s">
        <v>233</v>
      </c>
    </row>
    <row r="39" spans="1:5" ht="56.25" customHeight="1" x14ac:dyDescent="0.25">
      <c r="D39" s="63" t="s">
        <v>433</v>
      </c>
      <c r="E39" s="63" t="s">
        <v>234</v>
      </c>
    </row>
    <row r="40" spans="1:5" ht="56.25" customHeight="1" x14ac:dyDescent="0.25">
      <c r="D40" s="65" t="s">
        <v>236</v>
      </c>
      <c r="E40" s="65" t="s">
        <v>235</v>
      </c>
    </row>
    <row r="41" spans="1:5" x14ac:dyDescent="0.25"/>
  </sheetData>
  <sheetProtection sheet="1" objects="1" scenarios="1"/>
  <hyperlinks>
    <hyperlink ref="B2" location="Índice!A1" display="&lt;&lt;" xr:uid="{00000000-0004-0000-05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0" tint="-0.499984740745262"/>
  </sheetPr>
  <dimension ref="B3:R33"/>
  <sheetViews>
    <sheetView workbookViewId="0">
      <selection activeCell="H12" sqref="H12"/>
    </sheetView>
  </sheetViews>
  <sheetFormatPr defaultColWidth="9.140625" defaultRowHeight="12.75" x14ac:dyDescent="0.25"/>
  <cols>
    <col min="1" max="1" width="9.140625" style="67"/>
    <col min="2" max="18" width="20.7109375" style="67" customWidth="1"/>
    <col min="19" max="16384" width="9.140625" style="67"/>
  </cols>
  <sheetData>
    <row r="3" spans="2:18" x14ac:dyDescent="0.25">
      <c r="B3" s="66" t="s">
        <v>188</v>
      </c>
      <c r="C3" s="66" t="s">
        <v>1</v>
      </c>
      <c r="D3" s="66" t="s">
        <v>3</v>
      </c>
      <c r="E3" s="66" t="s">
        <v>254</v>
      </c>
      <c r="F3" s="66" t="s">
        <v>7</v>
      </c>
      <c r="G3" s="66" t="s">
        <v>22</v>
      </c>
      <c r="H3" s="66" t="s">
        <v>282</v>
      </c>
      <c r="I3" s="66" t="s">
        <v>283</v>
      </c>
      <c r="J3" s="66" t="s">
        <v>284</v>
      </c>
      <c r="K3" s="66" t="s">
        <v>285</v>
      </c>
      <c r="L3" s="66" t="s">
        <v>265</v>
      </c>
      <c r="M3" s="66" t="s">
        <v>266</v>
      </c>
      <c r="N3" s="66" t="s">
        <v>267</v>
      </c>
      <c r="O3" s="66" t="s">
        <v>268</v>
      </c>
      <c r="P3" s="66" t="s">
        <v>269</v>
      </c>
      <c r="Q3" s="66" t="s">
        <v>270</v>
      </c>
      <c r="R3" s="66" t="s">
        <v>270</v>
      </c>
    </row>
    <row r="4" spans="2:18" x14ac:dyDescent="0.25">
      <c r="B4" s="67" t="s">
        <v>223</v>
      </c>
      <c r="C4" s="67" t="s">
        <v>2</v>
      </c>
      <c r="D4" s="67" t="s">
        <v>4</v>
      </c>
      <c r="E4" s="67" t="s">
        <v>6</v>
      </c>
      <c r="F4" s="67" t="s">
        <v>8</v>
      </c>
      <c r="G4" s="67" t="s">
        <v>23</v>
      </c>
      <c r="H4" s="67" t="s">
        <v>286</v>
      </c>
      <c r="I4" s="67" t="s">
        <v>286</v>
      </c>
      <c r="P4" s="67" t="s">
        <v>271</v>
      </c>
      <c r="Q4" s="67" t="s">
        <v>272</v>
      </c>
      <c r="R4" s="67" t="s">
        <v>272</v>
      </c>
    </row>
    <row r="5" spans="2:18" x14ac:dyDescent="0.25">
      <c r="B5" s="67" t="s">
        <v>273</v>
      </c>
      <c r="D5" s="67" t="s">
        <v>5</v>
      </c>
      <c r="E5" s="67" t="s">
        <v>274</v>
      </c>
      <c r="F5" s="67" t="s">
        <v>9</v>
      </c>
      <c r="G5" s="67" t="s">
        <v>24</v>
      </c>
      <c r="H5" s="67" t="s">
        <v>226</v>
      </c>
      <c r="I5" s="67" t="s">
        <v>191</v>
      </c>
      <c r="P5" s="67" t="s">
        <v>8</v>
      </c>
      <c r="Q5" s="67" t="s">
        <v>4</v>
      </c>
      <c r="R5" s="67" t="s">
        <v>4</v>
      </c>
    </row>
    <row r="6" spans="2:18" x14ac:dyDescent="0.25">
      <c r="B6" s="67" t="s">
        <v>276</v>
      </c>
      <c r="E6" s="67" t="s">
        <v>275</v>
      </c>
      <c r="F6" s="67" t="s">
        <v>10</v>
      </c>
      <c r="G6" s="67" t="s">
        <v>309</v>
      </c>
      <c r="H6" s="67" t="s">
        <v>428</v>
      </c>
      <c r="I6" s="67" t="s">
        <v>293</v>
      </c>
      <c r="P6" s="67" t="s">
        <v>9</v>
      </c>
      <c r="Q6" s="67" t="s">
        <v>5</v>
      </c>
      <c r="R6" s="67" t="s">
        <v>5</v>
      </c>
    </row>
    <row r="7" spans="2:18" x14ac:dyDescent="0.25">
      <c r="B7" s="67" t="s">
        <v>279</v>
      </c>
      <c r="E7" s="67" t="s">
        <v>277</v>
      </c>
      <c r="F7" s="67" t="s">
        <v>174</v>
      </c>
      <c r="G7" s="67" t="s">
        <v>308</v>
      </c>
      <c r="H7" s="67" t="s">
        <v>292</v>
      </c>
      <c r="I7" s="67" t="s">
        <v>294</v>
      </c>
      <c r="P7" s="67" t="s">
        <v>10</v>
      </c>
      <c r="Q7" s="68" t="s">
        <v>278</v>
      </c>
    </row>
    <row r="8" spans="2:18" x14ac:dyDescent="0.25">
      <c r="E8" s="67" t="s">
        <v>280</v>
      </c>
      <c r="F8" s="67" t="s">
        <v>11</v>
      </c>
      <c r="G8" s="67" t="s">
        <v>307</v>
      </c>
      <c r="H8" s="67" t="s">
        <v>294</v>
      </c>
      <c r="I8" s="67" t="s">
        <v>295</v>
      </c>
      <c r="P8" s="67" t="s">
        <v>174</v>
      </c>
      <c r="Q8" s="67" t="s">
        <v>281</v>
      </c>
    </row>
    <row r="9" spans="2:18" x14ac:dyDescent="0.25">
      <c r="F9" s="67" t="s">
        <v>12</v>
      </c>
      <c r="G9" s="67" t="s">
        <v>25</v>
      </c>
      <c r="H9" s="67" t="s">
        <v>295</v>
      </c>
      <c r="I9" s="67" t="s">
        <v>296</v>
      </c>
      <c r="P9" s="67" t="s">
        <v>11</v>
      </c>
      <c r="Q9" s="67" t="s">
        <v>23</v>
      </c>
    </row>
    <row r="10" spans="2:18" x14ac:dyDescent="0.25">
      <c r="F10" s="67" t="s">
        <v>13</v>
      </c>
      <c r="G10" s="67" t="s">
        <v>26</v>
      </c>
      <c r="H10" s="67" t="s">
        <v>296</v>
      </c>
      <c r="I10" s="67" t="s">
        <v>192</v>
      </c>
      <c r="P10" s="67" t="s">
        <v>12</v>
      </c>
      <c r="Q10" s="67" t="s">
        <v>24</v>
      </c>
    </row>
    <row r="11" spans="2:18" x14ac:dyDescent="0.25">
      <c r="F11" s="67" t="s">
        <v>14</v>
      </c>
      <c r="G11" s="67" t="s">
        <v>306</v>
      </c>
      <c r="H11" s="67" t="s">
        <v>430</v>
      </c>
      <c r="I11" s="68" t="s">
        <v>278</v>
      </c>
      <c r="P11" s="67" t="s">
        <v>13</v>
      </c>
      <c r="Q11" s="67" t="s">
        <v>309</v>
      </c>
    </row>
    <row r="12" spans="2:18" x14ac:dyDescent="0.25">
      <c r="F12" s="67" t="s">
        <v>15</v>
      </c>
      <c r="G12" s="67" t="s">
        <v>305</v>
      </c>
      <c r="H12" s="68" t="s">
        <v>278</v>
      </c>
      <c r="I12" s="67" t="s">
        <v>287</v>
      </c>
      <c r="P12" s="67" t="s">
        <v>14</v>
      </c>
      <c r="Q12" s="67" t="s">
        <v>308</v>
      </c>
    </row>
    <row r="13" spans="2:18" x14ac:dyDescent="0.25">
      <c r="F13" s="67" t="s">
        <v>16</v>
      </c>
      <c r="H13" s="67" t="s">
        <v>287</v>
      </c>
      <c r="I13" s="67" t="s">
        <v>290</v>
      </c>
      <c r="P13" s="67" t="s">
        <v>15</v>
      </c>
      <c r="Q13" s="67" t="s">
        <v>307</v>
      </c>
    </row>
    <row r="14" spans="2:18" x14ac:dyDescent="0.25">
      <c r="F14" s="67" t="s">
        <v>155</v>
      </c>
      <c r="H14" s="67" t="s">
        <v>288</v>
      </c>
      <c r="I14" s="67" t="s">
        <v>312</v>
      </c>
      <c r="P14" s="67" t="s">
        <v>16</v>
      </c>
      <c r="Q14" s="67" t="s">
        <v>25</v>
      </c>
    </row>
    <row r="15" spans="2:18" x14ac:dyDescent="0.25">
      <c r="F15" s="67" t="s">
        <v>17</v>
      </c>
      <c r="H15" s="67" t="s">
        <v>429</v>
      </c>
      <c r="I15" s="67" t="s">
        <v>297</v>
      </c>
      <c r="P15" s="67" t="s">
        <v>155</v>
      </c>
      <c r="Q15" s="67" t="s">
        <v>26</v>
      </c>
    </row>
    <row r="16" spans="2:18" x14ac:dyDescent="0.25">
      <c r="F16" s="67" t="s">
        <v>177</v>
      </c>
      <c r="H16" s="67" t="s">
        <v>311</v>
      </c>
      <c r="I16" s="67" t="s">
        <v>298</v>
      </c>
      <c r="P16" s="67" t="s">
        <v>17</v>
      </c>
      <c r="Q16" s="67" t="s">
        <v>306</v>
      </c>
    </row>
    <row r="17" spans="6:17" x14ac:dyDescent="0.25">
      <c r="F17" s="67" t="s">
        <v>18</v>
      </c>
      <c r="H17" s="67" t="s">
        <v>297</v>
      </c>
      <c r="I17" s="67" t="s">
        <v>299</v>
      </c>
      <c r="P17" s="67" t="s">
        <v>177</v>
      </c>
      <c r="Q17" s="67" t="s">
        <v>305</v>
      </c>
    </row>
    <row r="18" spans="6:17" x14ac:dyDescent="0.25">
      <c r="F18" s="67" t="s">
        <v>19</v>
      </c>
      <c r="H18" s="67" t="s">
        <v>298</v>
      </c>
      <c r="I18" s="67" t="s">
        <v>291</v>
      </c>
      <c r="P18" s="67" t="s">
        <v>18</v>
      </c>
    </row>
    <row r="19" spans="6:17" x14ac:dyDescent="0.25">
      <c r="F19" s="67" t="s">
        <v>20</v>
      </c>
      <c r="H19" s="67" t="s">
        <v>299</v>
      </c>
      <c r="P19" s="67" t="s">
        <v>19</v>
      </c>
    </row>
    <row r="20" spans="6:17" x14ac:dyDescent="0.25">
      <c r="F20" s="67" t="s">
        <v>21</v>
      </c>
      <c r="H20" s="67" t="s">
        <v>431</v>
      </c>
      <c r="P20" s="67" t="s">
        <v>20</v>
      </c>
    </row>
    <row r="21" spans="6:17" x14ac:dyDescent="0.25">
      <c r="F21" s="67" t="s">
        <v>176</v>
      </c>
      <c r="P21" s="67" t="s">
        <v>21</v>
      </c>
    </row>
    <row r="22" spans="6:17" x14ac:dyDescent="0.25">
      <c r="P22" s="67" t="s">
        <v>176</v>
      </c>
    </row>
    <row r="23" spans="6:17" x14ac:dyDescent="0.25">
      <c r="P23" s="68" t="s">
        <v>278</v>
      </c>
    </row>
    <row r="24" spans="6:17" x14ac:dyDescent="0.25">
      <c r="P24" s="67" t="s">
        <v>281</v>
      </c>
    </row>
    <row r="25" spans="6:17" x14ac:dyDescent="0.25">
      <c r="P25" s="67" t="s">
        <v>23</v>
      </c>
    </row>
    <row r="26" spans="6:17" x14ac:dyDescent="0.25">
      <c r="P26" s="67" t="s">
        <v>24</v>
      </c>
    </row>
    <row r="27" spans="6:17" x14ac:dyDescent="0.25">
      <c r="P27" s="67" t="s">
        <v>309</v>
      </c>
    </row>
    <row r="28" spans="6:17" x14ac:dyDescent="0.25">
      <c r="P28" s="67" t="s">
        <v>308</v>
      </c>
    </row>
    <row r="29" spans="6:17" x14ac:dyDescent="0.25">
      <c r="P29" s="67" t="s">
        <v>307</v>
      </c>
    </row>
    <row r="30" spans="6:17" x14ac:dyDescent="0.25">
      <c r="P30" s="67" t="s">
        <v>25</v>
      </c>
    </row>
    <row r="31" spans="6:17" x14ac:dyDescent="0.25">
      <c r="P31" s="67" t="s">
        <v>26</v>
      </c>
    </row>
    <row r="32" spans="6:17" x14ac:dyDescent="0.25">
      <c r="P32" s="67" t="s">
        <v>306</v>
      </c>
    </row>
    <row r="33" spans="16:16" x14ac:dyDescent="0.25">
      <c r="P33" s="67" t="s">
        <v>305</v>
      </c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2023-12-13T11:08:27Z</dcterms:created>
  <dcterms:modified xsi:type="dcterms:W3CDTF">2024-01-29T08:58:17Z</dcterms:modified>
</cp:coreProperties>
</file>