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CF521C28-5CA3-4E2C-9E0F-36BD19F20C8F}" xr6:coauthVersionLast="47" xr6:coauthVersionMax="47" xr10:uidLastSave="{00000000-0000-0000-0000-000000000000}"/>
  <bookViews>
    <workbookView xWindow="-108" yWindow="-108" windowWidth="23256" windowHeight="1245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6" i="16"/>
  <c r="K28" i="16"/>
  <c r="I9" i="16"/>
  <c r="K15" i="16"/>
  <c r="I17" i="16"/>
  <c r="I18" i="16"/>
  <c r="I24" i="16"/>
  <c r="K21" i="16"/>
  <c r="I23" i="16"/>
  <c r="K22" i="16"/>
  <c r="K10" i="16" l="1"/>
  <c r="G11" i="16"/>
  <c r="G12" i="16"/>
  <c r="I12" i="16"/>
  <c r="K9" i="16"/>
  <c r="I11" i="16"/>
  <c r="E10" i="28" l="1"/>
  <c r="K10" i="28"/>
  <c r="M10" i="28" l="1"/>
  <c r="G10" i="28"/>
  <c r="K11" i="18" l="1"/>
  <c r="E248" i="18" l="1"/>
  <c r="E250" i="18"/>
  <c r="E249" i="18"/>
  <c r="E247" i="18"/>
  <c r="E245" i="18"/>
  <c r="E246" i="18"/>
  <c r="E244" i="18"/>
  <c r="E239" i="18"/>
  <c r="E243" i="18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49" i="18"/>
  <c r="I249" i="18" l="1"/>
  <c r="C250" i="18"/>
  <c r="C248" i="18"/>
  <c r="G249" i="18"/>
  <c r="G247" i="18"/>
  <c r="G250" i="18"/>
  <c r="G248" i="18"/>
  <c r="I247" i="18"/>
  <c r="I250" i="18"/>
  <c r="I248" i="18"/>
  <c r="C247" i="18"/>
  <c r="C245" i="18"/>
  <c r="C227" i="18"/>
  <c r="C246" i="18"/>
  <c r="C244" i="18"/>
  <c r="C66" i="18"/>
  <c r="I246" i="18"/>
  <c r="I244" i="18"/>
  <c r="I245" i="18"/>
  <c r="G246" i="18"/>
  <c r="G244" i="18"/>
  <c r="G245" i="18"/>
  <c r="C28" i="18"/>
  <c r="C239" i="18"/>
  <c r="C243" i="18"/>
  <c r="C241" i="18"/>
  <c r="I243" i="18"/>
  <c r="G243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M40" i="26" l="1"/>
  <c r="O40" i="26"/>
  <c r="O25" i="26"/>
  <c r="K24" i="26"/>
  <c r="M24" i="26" s="1"/>
  <c r="M25" i="26"/>
  <c r="M27" i="26"/>
  <c r="O27" i="26"/>
  <c r="M44" i="26"/>
  <c r="O44" i="26"/>
  <c r="M30" i="26"/>
  <c r="O30" i="26"/>
  <c r="O47" i="26"/>
  <c r="M47" i="26"/>
  <c r="O33" i="26"/>
  <c r="M33" i="26"/>
  <c r="G30" i="27"/>
  <c r="I30" i="27"/>
  <c r="I28" i="27"/>
  <c r="G28" i="27"/>
  <c r="G45" i="27"/>
  <c r="I45" i="27"/>
  <c r="I44" i="27"/>
  <c r="G44" i="27"/>
  <c r="G31" i="27"/>
  <c r="I31" i="27"/>
  <c r="G26" i="27"/>
  <c r="I26" i="27"/>
  <c r="I40" i="26"/>
  <c r="G40" i="26"/>
  <c r="I33" i="27"/>
  <c r="G33" i="27"/>
  <c r="G43" i="27"/>
  <c r="I43" i="27"/>
  <c r="G27" i="27"/>
  <c r="I27" i="27"/>
  <c r="G48" i="26"/>
  <c r="I48" i="26"/>
  <c r="I25" i="26"/>
  <c r="E24" i="26"/>
  <c r="G24" i="26" s="1"/>
  <c r="G25" i="26"/>
  <c r="G44" i="26"/>
  <c r="I44" i="26"/>
  <c r="G36" i="26"/>
  <c r="I36" i="26"/>
  <c r="G25" i="27"/>
  <c r="I25" i="27"/>
  <c r="E24" i="27"/>
  <c r="G24" i="27" s="1"/>
  <c r="G46" i="26"/>
  <c r="I46" i="26"/>
  <c r="G32" i="26"/>
  <c r="I32" i="26"/>
  <c r="O26" i="27"/>
  <c r="M26" i="27"/>
  <c r="M43" i="27"/>
  <c r="O43" i="27"/>
  <c r="O45" i="27"/>
  <c r="M45" i="27"/>
  <c r="O46" i="27"/>
  <c r="M46" i="27"/>
  <c r="M48" i="27"/>
  <c r="O48" i="27"/>
  <c r="M35" i="26"/>
  <c r="O35" i="26"/>
  <c r="M36" i="26"/>
  <c r="O36" i="26"/>
  <c r="M26" i="26"/>
  <c r="O26" i="26"/>
  <c r="M43" i="26"/>
  <c r="O43" i="26"/>
  <c r="M45" i="26"/>
  <c r="O45" i="26"/>
  <c r="M46" i="26"/>
  <c r="O46" i="26"/>
  <c r="M48" i="26"/>
  <c r="O48" i="26"/>
  <c r="M39" i="27"/>
  <c r="O39" i="27"/>
  <c r="I41" i="26"/>
  <c r="G41" i="26"/>
  <c r="I43" i="26"/>
  <c r="G43" i="26"/>
  <c r="G29" i="26"/>
  <c r="I29" i="26"/>
  <c r="I42" i="26"/>
  <c r="G42" i="26"/>
  <c r="I47" i="27"/>
  <c r="G47" i="27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G42" i="27"/>
  <c r="I42" i="27"/>
  <c r="M36" i="27"/>
  <c r="O36" i="27"/>
  <c r="M42" i="27"/>
  <c r="O42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M24" i="27" s="1"/>
  <c r="O25" i="27"/>
  <c r="M25" i="27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46" i="27"/>
  <c r="I46" i="27"/>
  <c r="G27" i="26"/>
  <c r="I27" i="26"/>
  <c r="G47" i="26"/>
  <c r="I47" i="26"/>
  <c r="I33" i="26"/>
  <c r="G33" i="26"/>
  <c r="I48" i="27"/>
  <c r="G48" i="27"/>
  <c r="G45" i="26"/>
  <c r="I45" i="26"/>
  <c r="M40" i="27"/>
  <c r="O40" i="27"/>
  <c r="M41" i="26"/>
  <c r="O41" i="26"/>
  <c r="M27" i="27"/>
  <c r="O27" i="27"/>
  <c r="O44" i="27"/>
  <c r="M44" i="27"/>
  <c r="M30" i="27"/>
  <c r="O30" i="27"/>
  <c r="O47" i="27"/>
  <c r="M47" i="27"/>
  <c r="M33" i="27"/>
  <c r="O33" i="27"/>
  <c r="J8" i="18"/>
  <c r="J26" i="30" l="1"/>
  <c r="L26" i="30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Q22" i="24" l="1"/>
  <c r="O22" i="24"/>
  <c r="O21" i="25"/>
  <c r="O23" i="25"/>
  <c r="Q23" i="25"/>
  <c r="Q22" i="25"/>
  <c r="O22" i="25"/>
  <c r="AE15" i="24"/>
  <c r="AE23" i="25"/>
  <c r="AG23" i="25"/>
  <c r="AE23" i="24"/>
  <c r="AG23" i="24"/>
  <c r="O15" i="24"/>
  <c r="AE22" i="25"/>
  <c r="AG22" i="25"/>
  <c r="AE15" i="25"/>
  <c r="O21" i="24"/>
  <c r="AG22" i="24"/>
  <c r="AE22" i="24"/>
  <c r="Q23" i="24"/>
  <c r="O23" i="24"/>
  <c r="O15" i="25"/>
  <c r="E24" i="28"/>
  <c r="Q15" i="24"/>
  <c r="C24" i="24"/>
  <c r="C24" i="25"/>
  <c r="E23" i="24"/>
  <c r="C23" i="24"/>
  <c r="C23" i="25"/>
  <c r="C22" i="25"/>
  <c r="C22" i="24"/>
  <c r="E21" i="24"/>
  <c r="C21" i="25"/>
  <c r="C21" i="24"/>
  <c r="Q21" i="25"/>
  <c r="C20" i="24"/>
  <c r="AG21" i="25"/>
  <c r="C20" i="25"/>
  <c r="E19" i="24"/>
  <c r="Q19" i="25"/>
  <c r="C18" i="25"/>
  <c r="C18" i="24"/>
  <c r="C17" i="24"/>
  <c r="C17" i="25"/>
  <c r="C14" i="25"/>
  <c r="C16" i="25"/>
  <c r="C16" i="24"/>
  <c r="C15" i="25"/>
  <c r="C15" i="24"/>
  <c r="K13" i="24" l="1"/>
  <c r="C25" i="25"/>
  <c r="S13" i="24"/>
  <c r="G21" i="24"/>
  <c r="G23" i="24"/>
  <c r="Y17" i="24"/>
  <c r="W17" i="24"/>
  <c r="W15" i="25"/>
  <c r="Y15" i="25"/>
  <c r="Y17" i="25"/>
  <c r="W17" i="25"/>
  <c r="AE20" i="24"/>
  <c r="AG20" i="24"/>
  <c r="AG21" i="24"/>
  <c r="AE21" i="25"/>
  <c r="Y22" i="24"/>
  <c r="W22" i="24"/>
  <c r="AM22" i="25"/>
  <c r="AO22" i="25"/>
  <c r="E14" i="24"/>
  <c r="M13" i="24"/>
  <c r="O14" i="24"/>
  <c r="Q14" i="24"/>
  <c r="AO16" i="24"/>
  <c r="AM16" i="24"/>
  <c r="W19" i="25"/>
  <c r="Y19" i="25"/>
  <c r="AO16" i="25"/>
  <c r="AM16" i="25"/>
  <c r="S13" i="25"/>
  <c r="AE16" i="25"/>
  <c r="AG16" i="25"/>
  <c r="E17" i="24"/>
  <c r="Q17" i="24"/>
  <c r="O17" i="24"/>
  <c r="E18" i="24"/>
  <c r="I19" i="24" s="1"/>
  <c r="O18" i="24"/>
  <c r="Q18" i="24"/>
  <c r="AM19" i="25"/>
  <c r="AO19" i="25"/>
  <c r="W19" i="24"/>
  <c r="Y19" i="24"/>
  <c r="W20" i="25"/>
  <c r="Y20" i="25"/>
  <c r="O20" i="24"/>
  <c r="Q20" i="24"/>
  <c r="E20" i="24"/>
  <c r="W21" i="25"/>
  <c r="Y21" i="25"/>
  <c r="Y22" i="25"/>
  <c r="W22" i="25"/>
  <c r="AM23" i="24"/>
  <c r="AO23" i="24"/>
  <c r="C25" i="24"/>
  <c r="Q14" i="25"/>
  <c r="E14" i="25"/>
  <c r="O14" i="25"/>
  <c r="C19" i="25"/>
  <c r="C13" i="25" s="1"/>
  <c r="Q21" i="24"/>
  <c r="C14" i="24"/>
  <c r="AO20" i="24"/>
  <c r="AM20" i="24"/>
  <c r="AO23" i="25"/>
  <c r="AM23" i="25"/>
  <c r="G24" i="28"/>
  <c r="E16" i="25"/>
  <c r="Q16" i="25"/>
  <c r="O16" i="25"/>
  <c r="AO18" i="24"/>
  <c r="AM18" i="24"/>
  <c r="AK13" i="24"/>
  <c r="AM14" i="24"/>
  <c r="AO14" i="24"/>
  <c r="W15" i="24"/>
  <c r="Y15" i="24"/>
  <c r="W16" i="24"/>
  <c r="Y16" i="24"/>
  <c r="W18" i="25"/>
  <c r="Y18" i="25"/>
  <c r="AM21" i="24"/>
  <c r="AO21" i="24"/>
  <c r="Y14" i="24"/>
  <c r="W14" i="24"/>
  <c r="U13" i="24"/>
  <c r="C19" i="24"/>
  <c r="G19" i="24" s="1"/>
  <c r="E15" i="25"/>
  <c r="AI13" i="24"/>
  <c r="AM15" i="24"/>
  <c r="AO15" i="24"/>
  <c r="AG16" i="24"/>
  <c r="AE16" i="24"/>
  <c r="Y16" i="25"/>
  <c r="W16" i="25"/>
  <c r="AM17" i="25"/>
  <c r="AO17" i="25"/>
  <c r="AO17" i="24"/>
  <c r="AM17" i="24"/>
  <c r="AO18" i="25"/>
  <c r="AM18" i="25"/>
  <c r="AO19" i="24"/>
  <c r="AM19" i="24"/>
  <c r="AO20" i="25"/>
  <c r="AM20" i="25"/>
  <c r="Y21" i="24"/>
  <c r="W21" i="24"/>
  <c r="AM22" i="24"/>
  <c r="AO22" i="24"/>
  <c r="AK13" i="25"/>
  <c r="AM14" i="25"/>
  <c r="AO14" i="25"/>
  <c r="Q15" i="25"/>
  <c r="O19" i="24"/>
  <c r="E19" i="25"/>
  <c r="E15" i="24"/>
  <c r="E22" i="25"/>
  <c r="E22" i="24"/>
  <c r="AE14" i="24"/>
  <c r="AE20" i="25"/>
  <c r="AG20" i="25"/>
  <c r="W23" i="24"/>
  <c r="Y23" i="24"/>
  <c r="U13" i="25"/>
  <c r="Y14" i="25"/>
  <c r="W14" i="25"/>
  <c r="AI13" i="25"/>
  <c r="AO15" i="25"/>
  <c r="AM15" i="25"/>
  <c r="Q16" i="24"/>
  <c r="E16" i="24"/>
  <c r="O16" i="24"/>
  <c r="Y18" i="24"/>
  <c r="W18" i="24"/>
  <c r="O18" i="25"/>
  <c r="E18" i="25"/>
  <c r="W20" i="24"/>
  <c r="Y20" i="24"/>
  <c r="E20" i="25"/>
  <c r="Q20" i="25"/>
  <c r="O20" i="25"/>
  <c r="AM21" i="25"/>
  <c r="AO21" i="25"/>
  <c r="AE21" i="24"/>
  <c r="W23" i="25"/>
  <c r="Y23" i="25"/>
  <c r="Q19" i="24"/>
  <c r="O19" i="25"/>
  <c r="K13" i="25"/>
  <c r="AG15" i="24"/>
  <c r="E23" i="25"/>
  <c r="E21" i="25"/>
  <c r="T25" i="30" l="1"/>
  <c r="R25" i="30"/>
  <c r="I22" i="24"/>
  <c r="G22" i="24"/>
  <c r="AE18" i="25"/>
  <c r="AG19" i="25"/>
  <c r="C13" i="24"/>
  <c r="I20" i="24"/>
  <c r="G20" i="24"/>
  <c r="T27" i="30"/>
  <c r="I19" i="25"/>
  <c r="G19" i="25"/>
  <c r="G15" i="25"/>
  <c r="I15" i="25"/>
  <c r="K24" i="28"/>
  <c r="G18" i="25"/>
  <c r="I16" i="24"/>
  <c r="G16" i="24"/>
  <c r="I22" i="25"/>
  <c r="G22" i="25"/>
  <c r="G14" i="24"/>
  <c r="I14" i="24"/>
  <c r="E13" i="24"/>
  <c r="T27" i="29"/>
  <c r="T26" i="29"/>
  <c r="R26" i="29"/>
  <c r="AG18" i="24"/>
  <c r="T25" i="29"/>
  <c r="R25" i="29"/>
  <c r="I15" i="24"/>
  <c r="G15" i="24"/>
  <c r="G17" i="24"/>
  <c r="I17" i="24"/>
  <c r="I23" i="24"/>
  <c r="R26" i="30"/>
  <c r="T26" i="30"/>
  <c r="R27" i="30"/>
  <c r="AG18" i="25"/>
  <c r="G21" i="25"/>
  <c r="I21" i="25"/>
  <c r="G20" i="25"/>
  <c r="I20" i="25"/>
  <c r="R24" i="30"/>
  <c r="R24" i="29"/>
  <c r="I23" i="25"/>
  <c r="G23" i="25"/>
  <c r="AG14" i="24"/>
  <c r="AE18" i="24"/>
  <c r="AG19" i="24"/>
  <c r="AE14" i="25"/>
  <c r="AG14" i="25"/>
  <c r="AG15" i="25"/>
  <c r="G16" i="25"/>
  <c r="I16" i="25"/>
  <c r="G14" i="25"/>
  <c r="I14" i="25"/>
  <c r="I18" i="24"/>
  <c r="G18" i="24"/>
  <c r="I21" i="24"/>
  <c r="M24" i="28" l="1"/>
  <c r="T24" i="29"/>
  <c r="AE17" i="24"/>
  <c r="AG17" i="24"/>
  <c r="AC13" i="24"/>
  <c r="AG17" i="25"/>
  <c r="AE17" i="25"/>
  <c r="E17" i="25"/>
  <c r="Q17" i="25"/>
  <c r="O17" i="25"/>
  <c r="M13" i="25"/>
  <c r="Q18" i="25"/>
  <c r="AE19" i="24"/>
  <c r="AA13" i="24"/>
  <c r="R27" i="29"/>
  <c r="T24" i="30"/>
  <c r="AC13" i="25"/>
  <c r="AE19" i="25"/>
  <c r="AA13" i="25"/>
  <c r="I17" i="25" l="1"/>
  <c r="G17" i="25"/>
  <c r="I18" i="25"/>
  <c r="E13" i="25"/>
</calcChain>
</file>

<file path=xl/sharedStrings.xml><?xml version="1.0" encoding="utf-8"?>
<sst xmlns="http://schemas.openxmlformats.org/spreadsheetml/2006/main" count="2926" uniqueCount="1147">
  <si>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</si>
  <si>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</si>
  <si>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</si>
  <si>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</si>
  <si>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</si>
  <si>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</si>
  <si>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</si>
  <si>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</si>
  <si>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</si>
  <si>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</si>
  <si>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</si>
  <si>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</si>
  <si>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</si>
  <si>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</si>
  <si>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</si>
  <si>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</si>
  <si>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</si>
  <si>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</si>
  <si>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</si>
  <si>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</si>
  <si>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</si>
  <si>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</si>
  <si>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</si>
  <si>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</si>
  <si>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</si>
  <si>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</si>
  <si>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</si>
  <si>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</si>
  <si>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</si>
  <si>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</si>
  <si>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</si>
  <si>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</si>
  <si>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</si>
  <si>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</si>
  <si>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</si>
  <si>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</si>
  <si>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</si>
  <si>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</si>
  <si>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</si>
  <si>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</si>
  <si>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</si>
  <si>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</si>
  <si>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</si>
  <si>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</si>
  <si>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</si>
  <si>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</si>
  <si>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</si>
  <si>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</si>
  <si>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</si>
  <si>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</si>
  <si>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</si>
  <si>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</si>
  <si>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</si>
  <si>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</si>
  <si>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</si>
  <si>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</si>
  <si>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</si>
  <si>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</si>
  <si>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</si>
  <si>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</si>
  <si>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</si>
  <si>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</si>
  <si>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</si>
  <si>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</si>
  <si>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</si>
  <si>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</si>
  <si>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</si>
  <si>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</si>
  <si>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</si>
  <si>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</si>
  <si>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</si>
  <si>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</si>
  <si>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</si>
  <si>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</si>
  <si>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</si>
  <si>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</si>
  <si>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</si>
  <si>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</si>
  <si>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</si>
  <si>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</si>
  <si>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</si>
  <si>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</si>
  <si>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</si>
  <si>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</si>
  <si>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</si>
  <si>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</si>
  <si>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</si>
  <si>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</si>
  <si>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</si>
  <si>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</si>
  <si>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</si>
  <si>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</si>
  <si>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</si>
  <si>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</si>
  <si>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</si>
  <si>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</si>
  <si>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</si>
  <si>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</si>
  <si>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</si>
  <si>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</si>
  <si>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</si>
  <si>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</si>
  <si>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</si>
  <si>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</si>
  <si>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</si>
  <si>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</si>
  <si>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</si>
  <si>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</si>
  <si>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</si>
  <si>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</si>
  <si>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</si>
  <si>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</si>
  <si>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</si>
  <si>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</si>
  <si>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</si>
  <si>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</si>
  <si>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</si>
  <si>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</si>
  <si>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</si>
  <si>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</si>
  <si>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</si>
  <si>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</si>
  <si>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</si>
  <si>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</si>
  <si>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</si>
  <si>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</si>
  <si>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</si>
  <si>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</si>
  <si>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</si>
  <si>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</si>
  <si>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</si>
  <si>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</si>
  <si>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</si>
  <si>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</si>
  <si>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</si>
  <si>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</si>
  <si>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</si>
  <si>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</si>
  <si>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</si>
  <si>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</si>
  <si>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</si>
  <si>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</si>
  <si>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</si>
  <si>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</si>
  <si>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</si>
  <si>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</si>
  <si>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</si>
  <si>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</si>
  <si>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</si>
  <si>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</si>
  <si>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</si>
  <si>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</si>
  <si>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</si>
  <si>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</si>
  <si>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</si>
  <si>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</si>
  <si>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</si>
  <si>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</si>
  <si>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</si>
  <si>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</si>
  <si>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</si>
  <si>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</si>
  <si>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</si>
  <si>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</si>
  <si>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</si>
  <si>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</si>
  <si>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</si>
  <si>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</si>
  <si>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</si>
  <si>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</si>
  <si>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</si>
  <si>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</si>
  <si>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</si>
  <si>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</si>
  <si>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</si>
  <si>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</si>
  <si>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</si>
  <si>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</si>
  <si>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</si>
  <si>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</si>
  <si>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</si>
  <si>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</si>
  <si>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</si>
  <si>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</si>
  <si>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</si>
  <si>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</si>
  <si>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</si>
  <si>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</si>
  <si>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</si>
  <si>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</si>
  <si>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</si>
  <si>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</si>
  <si>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</si>
  <si>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</si>
  <si>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</si>
  <si>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</si>
  <si>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</si>
  <si>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</si>
  <si>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</si>
  <si>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</si>
  <si>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</si>
  <si>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</si>
  <si>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</si>
  <si>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</si>
  <si>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</si>
  <si>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</si>
  <si>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</si>
  <si>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</si>
  <si>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</si>
  <si>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</si>
  <si>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</si>
  <si>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</si>
  <si>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</si>
  <si>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</si>
  <si>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</si>
  <si>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</si>
  <si>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</si>
  <si>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</si>
  <si>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</si>
  <si>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</si>
  <si>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</si>
  <si>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</si>
  <si>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</si>
  <si>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</si>
  <si>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</si>
  <si>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</si>
  <si>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</si>
  <si>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</si>
  <si>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</si>
  <si>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</si>
  <si>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</si>
  <si>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</si>
  <si>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</si>
  <si>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</si>
  <si>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</si>
  <si>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</si>
  <si>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</si>
  <si>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</si>
  <si>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</si>
  <si>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</si>
  <si>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</si>
  <si>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</si>
  <si>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</si>
  <si>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</si>
  <si>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</si>
  <si>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</si>
  <si>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</si>
  <si>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</si>
  <si>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</si>
  <si>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</si>
  <si>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</si>
  <si>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</si>
  <si>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</si>
  <si>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</si>
  <si>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</si>
  <si>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</si>
  <si>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</si>
  <si>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</si>
  <si>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</si>
  <si>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</si>
  <si>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</si>
  <si>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</si>
  <si>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</si>
  <si>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</si>
  <si>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</si>
  <si>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</si>
  <si>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</si>
  <si>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</si>
  <si>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</si>
  <si>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</si>
  <si>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</si>
  <si>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</si>
  <si>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</si>
  <si>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</si>
  <si>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</si>
  <si>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</si>
  <si>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</si>
  <si>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</si>
  <si>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</si>
  <si>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</si>
  <si>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</si>
  <si>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</si>
  <si>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</si>
  <si>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</si>
  <si>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</si>
  <si>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</si>
  <si>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</si>
  <si>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</si>
  <si>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</si>
  <si>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</si>
  <si>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</si>
  <si>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</si>
  <si>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</si>
  <si>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</si>
  <si>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</si>
  <si>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</si>
  <si>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</si>
  <si>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</si>
  <si>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</si>
  <si>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</si>
  <si>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</si>
  <si>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</si>
  <si>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</si>
  <si>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</si>
  <si>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</si>
  <si>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</si>
  <si>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</si>
  <si>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</si>
  <si>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</si>
  <si>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</si>
  <si>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</si>
  <si>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</si>
  <si>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</si>
  <si>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</si>
  <si>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</si>
  <si>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</si>
  <si>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</si>
  <si>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</si>
  <si>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</si>
  <si>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</si>
  <si>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</si>
  <si>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</si>
  <si>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</si>
  <si>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</si>
  <si>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</si>
  <si>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</si>
  <si>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</si>
  <si>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</si>
  <si>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</si>
  <si>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</si>
  <si>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</si>
  <si>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</si>
  <si>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</si>
  <si>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</si>
  <si>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</si>
  <si>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</si>
  <si>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</si>
  <si>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</si>
  <si>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</si>
  <si>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</si>
  <si>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</si>
  <si>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</si>
  <si>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</si>
  <si>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</si>
  <si>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</si>
  <si>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</si>
  <si>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</si>
  <si>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</si>
  <si>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</si>
  <si>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</si>
  <si>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</si>
  <si>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</si>
  <si>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</si>
  <si>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</si>
  <si>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</si>
  <si>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</si>
  <si>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</si>
  <si>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</si>
  <si>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</si>
  <si>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</si>
  <si>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</si>
  <si>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</si>
  <si>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</si>
  <si>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</si>
  <si>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</si>
  <si>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</si>
  <si>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</si>
  <si>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</si>
  <si>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</si>
  <si>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</si>
  <si>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</si>
  <si>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</si>
  <si>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</si>
  <si>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</si>
  <si>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</si>
  <si>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</si>
  <si>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</si>
  <si>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</si>
  <si>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</si>
  <si>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</si>
  <si>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</si>
  <si>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</si>
  <si>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</si>
  <si>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</si>
  <si>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</si>
  <si>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</si>
  <si>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</si>
  <si>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</si>
  <si>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</si>
  <si>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</si>
  <si>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</si>
  <si>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</si>
  <si>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</si>
  <si>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</si>
  <si>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</si>
  <si>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</si>
  <si>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</si>
  <si>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</si>
  <si>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</si>
  <si>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</si>
  <si>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</si>
  <si>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</si>
  <si>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</si>
  <si>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</si>
  <si>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</si>
  <si>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</si>
  <si>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</si>
  <si>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</si>
  <si>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</si>
  <si>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</si>
  <si>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</si>
  <si>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</si>
  <si>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</si>
  <si>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</si>
  <si>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</si>
  <si>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</si>
  <si>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</si>
  <si>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</si>
  <si>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</si>
  <si>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</si>
  <si>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</si>
  <si>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</si>
  <si>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</si>
  <si>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</si>
  <si>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</si>
  <si>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</si>
  <si>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</si>
  <si>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</si>
  <si>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</si>
  <si>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</si>
  <si>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</si>
  <si>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</si>
  <si>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</si>
  <si>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</si>
  <si>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</si>
  <si>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</si>
  <si>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</si>
  <si>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</si>
  <si>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</si>
  <si>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</si>
  <si>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</si>
  <si>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</si>
  <si>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</si>
  <si>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</si>
  <si>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</si>
  <si>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</si>
  <si>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</si>
  <si>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</si>
  <si>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</si>
  <si>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</si>
  <si>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</si>
  <si>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</si>
  <si>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</si>
  <si>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</si>
  <si>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</si>
  <si>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</si>
  <si>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</si>
  <si>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</si>
  <si>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</si>
  <si>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</si>
  <si>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</si>
  <si>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</si>
  <si>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</si>
  <si>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</si>
  <si>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</si>
  <si>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</si>
  <si>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</si>
  <si>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</si>
  <si>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</si>
  <si>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</si>
  <si>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</si>
  <si>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</si>
  <si>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</si>
  <si>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</si>
  <si>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</si>
  <si>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</si>
  <si>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</si>
  <si>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</si>
  <si>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</si>
  <si>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</si>
  <si>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</si>
  <si>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</si>
  <si>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</si>
  <si>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</si>
  <si>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</si>
  <si>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</si>
  <si>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</si>
  <si>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</si>
  <si>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</si>
  <si>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</si>
  <si>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</si>
  <si>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</si>
  <si>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</si>
  <si>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</si>
  <si>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</si>
  <si>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</si>
  <si>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</si>
  <si>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</si>
  <si>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</si>
  <si>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</si>
  <si>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</si>
  <si>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</si>
  <si>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</si>
  <si>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</si>
  <si>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</si>
  <si>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</si>
  <si>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</si>
  <si>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</si>
  <si>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</si>
  <si>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</si>
  <si>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</si>
  <si>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</si>
  <si>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</si>
  <si>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</si>
  <si>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</si>
  <si>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</si>
  <si>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</si>
  <si>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</si>
  <si>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</si>
  <si>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</si>
  <si>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</si>
  <si>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</si>
  <si>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</si>
  <si>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</si>
  <si>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</si>
  <si>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</si>
  <si>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</si>
  <si>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</si>
  <si>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</si>
  <si>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</si>
  <si>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</si>
  <si>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</si>
  <si>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</si>
  <si>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</si>
  <si>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</si>
  <si>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</si>
  <si>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</si>
  <si>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</si>
  <si>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</si>
  <si>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</si>
  <si>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</si>
  <si>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</si>
  <si>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</si>
  <si>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</si>
  <si>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</si>
  <si>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</si>
  <si>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</si>
  <si>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</si>
  <si>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</si>
  <si>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</si>
  <si>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</si>
  <si>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</si>
  <si>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</si>
  <si>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</si>
  <si>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</si>
  <si>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</si>
  <si>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</si>
  <si>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</si>
  <si>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</si>
  <si>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</si>
  <si>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</si>
  <si>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</si>
  <si>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</si>
  <si>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</si>
  <si>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</si>
  <si>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</si>
  <si>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</si>
  <si>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</si>
  <si>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</si>
  <si>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</si>
  <si>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</si>
  <si>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</si>
  <si>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</si>
  <si>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</si>
  <si>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</si>
  <si>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</si>
  <si>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</si>
  <si>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</si>
  <si>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</si>
  <si>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</si>
  <si>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</si>
  <si>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</si>
  <si>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</si>
  <si>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</si>
  <si>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</si>
  <si>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</si>
  <si>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</si>
  <si>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</si>
  <si>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</si>
  <si>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</si>
  <si>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</si>
  <si>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</si>
  <si>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</si>
  <si>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</si>
  <si>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</si>
  <si>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</si>
  <si>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</si>
  <si>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</si>
  <si>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</si>
  <si>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</si>
  <si>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</si>
  <si>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</si>
  <si>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</si>
  <si>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</si>
  <si>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</si>
  <si>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</si>
  <si>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</si>
  <si>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</si>
  <si>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</si>
  <si>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</si>
  <si>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</si>
  <si>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</si>
  <si>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</si>
  <si>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</si>
  <si>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</si>
  <si>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</si>
  <si>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</si>
  <si>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</si>
  <si>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</si>
  <si>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</si>
  <si>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</si>
  <si>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</si>
  <si>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</si>
  <si>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</si>
  <si>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</si>
  <si>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</si>
  <si>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</si>
  <si>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</si>
  <si>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</si>
  <si>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</si>
  <si>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</si>
  <si>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</si>
  <si>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</si>
  <si>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</si>
  <si>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</si>
  <si>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</si>
  <si>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</si>
  <si>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</si>
  <si>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</si>
  <si>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</si>
  <si>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</si>
  <si>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</si>
  <si>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</si>
  <si>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</si>
  <si>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</si>
  <si>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</si>
  <si>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</si>
  <si>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</si>
  <si>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</si>
  <si>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</si>
  <si>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</si>
  <si>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</si>
  <si>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</si>
  <si>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</si>
  <si>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</si>
  <si>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</si>
  <si>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</si>
  <si>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</si>
  <si>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</si>
  <si>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</si>
  <si>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</si>
  <si>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</si>
  <si>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</si>
  <si>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</si>
  <si>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</si>
  <si>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</si>
  <si>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</si>
  <si>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</si>
  <si>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</si>
  <si>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</si>
  <si>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</si>
  <si>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</si>
  <si>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</si>
  <si>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</si>
  <si>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</si>
  <si>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</si>
  <si>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</si>
  <si>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</si>
  <si>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</si>
  <si>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</si>
  <si>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</si>
  <si>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</si>
  <si>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</si>
  <si>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</si>
  <si>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</si>
  <si>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</si>
  <si>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</si>
  <si>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</si>
  <si>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</si>
  <si>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</si>
  <si>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</si>
  <si>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</si>
  <si>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</si>
  <si>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</si>
  <si>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</si>
  <si>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</si>
  <si>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</si>
  <si>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</si>
  <si>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</si>
  <si>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</si>
  <si>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</si>
  <si>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</si>
  <si>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</si>
  <si>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</si>
  <si>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</si>
  <si>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</si>
  <si>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</si>
  <si>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NG</t>
  </si>
  <si>
    <t>NIGÉRIA / NIGERIA</t>
  </si>
  <si>
    <r>
      <rPr>
        <b/>
        <sz val="10"/>
        <color rgb="FF234371"/>
        <rFont val="Calibri"/>
        <family val="2"/>
        <scheme val="minor"/>
      </rPr>
      <t>PRINCIPAIS PAÍSES FORNECEDORES EM 2022:</t>
    </r>
    <r>
      <rPr>
        <sz val="10"/>
        <color rgb="FF234371"/>
        <rFont val="Calibri"/>
        <family val="2"/>
        <scheme val="minor"/>
      </rPr>
      <t xml:space="preserve">
MAIN PARTNER COUNTRIES IN 2022:</t>
    </r>
  </si>
  <si>
    <r>
      <rPr>
        <b/>
        <sz val="10"/>
        <rFont val="Calibri"/>
        <family val="2"/>
        <scheme val="minor"/>
      </rPr>
      <t>PRINCIPAIS PAÍSES CLIENTES EM 2022:</t>
    </r>
    <r>
      <rPr>
        <sz val="10"/>
        <rFont val="Calibri"/>
        <family val="2"/>
        <scheme val="minor"/>
      </rPr>
      <t xml:space="preserve">
MAIN PARTNER COUNTRIES IN 2022:</t>
    </r>
  </si>
  <si>
    <t>AGO 2022 a OUT 2022
AUG 2022 to OCT 2022</t>
  </si>
  <si>
    <t>AGO 2023 a OUT 2023
AUG 2023 to OCT 2023</t>
  </si>
  <si>
    <t>OUT 2023
OCT 2023</t>
  </si>
  <si>
    <t>OUT 2022
OCT 2022</t>
  </si>
  <si>
    <t>Período: JANEIRO A OUTUBRO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</si>
  <si>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</si>
  <si>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</si>
  <si>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</si>
  <si>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</si>
  <si>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</si>
  <si>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</si>
  <si>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</si>
  <si>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</si>
  <si>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</si>
  <si>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</si>
  <si>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</si>
  <si>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</si>
  <si>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</si>
  <si>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</si>
  <si>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</si>
  <si>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</si>
  <si>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</si>
  <si>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</si>
  <si>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</si>
  <si>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</si>
  <si>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</si>
  <si>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</si>
  <si>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</si>
  <si>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</si>
  <si>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</si>
  <si>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</si>
  <si>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</si>
  <si>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</si>
  <si>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</si>
  <si>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</si>
  <si>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</si>
  <si>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</si>
  <si>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</si>
  <si>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</si>
  <si>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</si>
  <si>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</si>
  <si>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</si>
  <si>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</si>
  <si>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</si>
  <si>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</si>
  <si>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</si>
  <si>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>Ə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</si>
  <si>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</si>
  <si>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</si>
  <si>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</si>
  <si>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</si>
  <si>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</si>
  <si>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</si>
  <si>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</si>
  <si>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</si>
  <si>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</si>
  <si>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</si>
  <si>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</si>
  <si>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</si>
  <si>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</si>
  <si>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</si>
  <si>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</si>
  <si>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</si>
  <si>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</si>
  <si>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</si>
  <si>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</si>
  <si>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</si>
  <si>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</si>
  <si>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</si>
  <si>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</si>
  <si>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</si>
  <si>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</si>
  <si>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</si>
  <si>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</si>
  <si>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</si>
  <si>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</si>
  <si>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</si>
  <si>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</si>
  <si>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</si>
  <si>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</si>
  <si>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</si>
  <si>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</si>
  <si>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</si>
  <si>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</si>
  <si>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</si>
  <si>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</si>
  <si>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</si>
  <si>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</si>
  <si>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</si>
  <si>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</si>
  <si>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</si>
  <si>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</si>
  <si>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</si>
  <si>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</si>
  <si>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</si>
  <si>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</si>
  <si>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</si>
  <si>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</si>
  <si>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</si>
  <si>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</si>
  <si>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</si>
  <si>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</si>
  <si>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</si>
  <si>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</si>
  <si>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</si>
  <si>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</si>
  <si>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</si>
  <si>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</si>
  <si>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</si>
  <si>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</si>
  <si>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</si>
  <si>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</si>
  <si>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</si>
  <si>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</si>
  <si>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</si>
  <si>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</si>
  <si>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</si>
  <si>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</si>
  <si>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</si>
  <si>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</si>
  <si>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</si>
  <si>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</si>
  <si>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</si>
  <si>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</si>
  <si>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</si>
  <si>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</si>
  <si>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</si>
  <si>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</si>
  <si>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</si>
  <si>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</si>
  <si>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</si>
  <si>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</si>
  <si>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</si>
  <si>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</si>
  <si>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</si>
  <si>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</si>
  <si>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</si>
  <si>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</si>
  <si>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</si>
  <si>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</si>
  <si>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</si>
  <si>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</si>
  <si>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</si>
  <si>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</si>
  <si>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</si>
  <si>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</si>
  <si>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</si>
  <si>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</si>
  <si>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</si>
  <si>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</si>
  <si>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</si>
  <si>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</si>
  <si>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</si>
  <si>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</si>
  <si>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</si>
  <si>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</si>
  <si>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</si>
  <si>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</si>
  <si>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</si>
  <si>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</si>
  <si>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</si>
  <si>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</si>
  <si>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</si>
  <si>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</si>
  <si>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</si>
  <si>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</si>
  <si>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</si>
  <si>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</si>
  <si>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</si>
  <si>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</si>
  <si>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</si>
  <si>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</si>
  <si>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</si>
  <si>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</si>
  <si>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</si>
  <si>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</si>
  <si>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</si>
  <si>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</si>
  <si>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</si>
  <si>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</si>
  <si>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</si>
  <si>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</si>
  <si>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</si>
  <si>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</si>
  <si>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</si>
  <si>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</si>
  <si>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</si>
  <si>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</si>
  <si>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</si>
  <si>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</si>
  <si>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</si>
  <si>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</si>
  <si>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</si>
  <si>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</si>
  <si>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</si>
  <si>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</si>
  <si>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</si>
  <si>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</si>
  <si>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</si>
  <si>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</si>
  <si>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</si>
  <si>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</si>
  <si>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</si>
  <si>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</si>
  <si>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</si>
  <si>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</si>
  <si>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</si>
  <si>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</si>
  <si>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</si>
  <si>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</si>
  <si>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</si>
  <si>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</si>
  <si>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</si>
  <si>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</si>
  <si>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</si>
  <si>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</si>
  <si>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</si>
  <si>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</si>
  <si>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</si>
  <si>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</si>
  <si>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</si>
  <si>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</si>
  <si>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</si>
  <si>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OCTOBER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</si>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</sst>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386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387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388</v>
      </c>
    </row>
    <row r="8" spans="2:2" s="14" customFormat="1" ht="18" customHeight="1" x14ac:dyDescent="0.25">
      <c r="B8" s="17" t="s">
        <v>389</v>
      </c>
    </row>
    <row r="9" spans="2:2" s="14" customFormat="1" ht="18" customHeight="1" x14ac:dyDescent="0.25">
      <c r="B9" s="17" t="s">
        <v>390</v>
      </c>
    </row>
    <row r="10" spans="2:2" s="14" customFormat="1" ht="18" customHeight="1" x14ac:dyDescent="0.25">
      <c r="B10" s="17" t="s">
        <v>385</v>
      </c>
    </row>
    <row r="11" spans="2:2" s="14" customFormat="1" ht="18" customHeight="1" x14ac:dyDescent="0.25">
      <c r="B11" s="17" t="s">
        <v>382</v>
      </c>
    </row>
    <row r="12" spans="2:2" s="14" customFormat="1" ht="18" customHeight="1" x14ac:dyDescent="0.25">
      <c r="B12" s="17" t="s">
        <v>381</v>
      </c>
    </row>
    <row r="13" spans="2:2" s="14" customFormat="1" ht="18" customHeight="1" x14ac:dyDescent="0.25">
      <c r="B13" s="17" t="s">
        <v>380</v>
      </c>
    </row>
    <row r="14" spans="2:2" s="14" customFormat="1" ht="18" customHeight="1" x14ac:dyDescent="0.25">
      <c r="B14" s="17" t="s">
        <v>383</v>
      </c>
    </row>
    <row r="15" spans="2:2" s="14" customFormat="1" ht="18" customHeight="1" x14ac:dyDescent="0.25">
      <c r="B15" s="17" t="s">
        <v>379</v>
      </c>
    </row>
    <row r="16" spans="2:2" s="14" customFormat="1" ht="18" customHeight="1" x14ac:dyDescent="0.25">
      <c r="B16" s="17" t="s">
        <v>384</v>
      </c>
    </row>
    <row r="17" spans="2:2" s="14" customFormat="1" ht="18" customHeight="1" x14ac:dyDescent="0.25">
      <c r="B17" s="17" t="s">
        <v>378</v>
      </c>
    </row>
    <row r="18" spans="2:2" s="14" customFormat="1" ht="18" customHeight="1" x14ac:dyDescent="0.25">
      <c r="B18" s="17" t="s">
        <v>377</v>
      </c>
    </row>
    <row r="19" spans="2:2" ht="18" customHeight="1" x14ac:dyDescent="0.3">
      <c r="B19" s="17" t="s">
        <v>376</v>
      </c>
    </row>
    <row r="20" spans="2:2" ht="18" customHeight="1" x14ac:dyDescent="0.3">
      <c r="B20" s="17" t="s">
        <v>375</v>
      </c>
    </row>
    <row r="21" spans="2:2" ht="18" customHeight="1" x14ac:dyDescent="0.3">
      <c r="B21" s="17" t="s">
        <v>391</v>
      </c>
    </row>
    <row r="22" spans="2:2" ht="18" customHeight="1" x14ac:dyDescent="0.3">
      <c r="B22" s="17" t="s">
        <v>392</v>
      </c>
    </row>
    <row r="23" spans="2:2" ht="18" customHeight="1" x14ac:dyDescent="0.3"/>
    <row r="24" spans="2:2" ht="18" customHeight="1" x14ac:dyDescent="0.3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3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1" t="s">
        <v>709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3081.1462099999999</v>
      </c>
      <c r="G12" s="62"/>
      <c r="H12" s="62">
        <v>3212.4763469999998</v>
      </c>
      <c r="I12" s="62"/>
      <c r="J12" s="104">
        <f t="shared" ref="J12:J21" si="0">F12-H12</f>
        <v>-131.33013699999992</v>
      </c>
      <c r="K12" s="62"/>
      <c r="L12" s="105">
        <f t="shared" ref="L12:L21" si="1">F12/H12*100-100</f>
        <v>-4.0881277498787938</v>
      </c>
      <c r="M12" s="98"/>
      <c r="N12" s="62">
        <v>8685.544589000001</v>
      </c>
      <c r="O12" s="62"/>
      <c r="P12" s="62">
        <v>9098.0950589999993</v>
      </c>
      <c r="Q12" s="62"/>
      <c r="R12" s="104">
        <f>N12-P12</f>
        <v>-412.55046999999831</v>
      </c>
      <c r="S12" s="62"/>
      <c r="T12" s="105">
        <f t="shared" ref="T12:T21" si="2">N12/P12*100-100</f>
        <v>-4.5344708680735977</v>
      </c>
    </row>
    <row r="13" spans="1:24" ht="12.75" customHeight="1" x14ac:dyDescent="0.3">
      <c r="B13" s="62" t="s">
        <v>366</v>
      </c>
      <c r="C13" s="62" t="s">
        <v>617</v>
      </c>
      <c r="D13" s="106"/>
      <c r="F13" s="62">
        <v>1111.9582809999999</v>
      </c>
      <c r="G13" s="62"/>
      <c r="H13" s="62">
        <v>1058.0388459999999</v>
      </c>
      <c r="I13" s="62"/>
      <c r="J13" s="104">
        <f t="shared" si="0"/>
        <v>53.919435000000021</v>
      </c>
      <c r="K13" s="62"/>
      <c r="L13" s="105">
        <f t="shared" si="1"/>
        <v>5.0961678017633005</v>
      </c>
      <c r="M13" s="98"/>
      <c r="N13" s="62">
        <v>3047.8822519999999</v>
      </c>
      <c r="O13" s="62"/>
      <c r="P13" s="62">
        <v>3018.091934</v>
      </c>
      <c r="Q13" s="62"/>
      <c r="R13" s="104">
        <f>N13-P13</f>
        <v>29.790317999999843</v>
      </c>
      <c r="S13" s="62"/>
      <c r="T13" s="105">
        <f t="shared" si="2"/>
        <v>0.98705800391300613</v>
      </c>
    </row>
    <row r="14" spans="1:24" ht="12.75" customHeight="1" x14ac:dyDescent="0.3">
      <c r="A14" s="62"/>
      <c r="B14" s="62" t="s">
        <v>367</v>
      </c>
      <c r="C14" s="62" t="s">
        <v>618</v>
      </c>
      <c r="D14" s="62"/>
      <c r="E14" s="62"/>
      <c r="F14" s="62">
        <v>617.41187200000002</v>
      </c>
      <c r="G14" s="62"/>
      <c r="H14" s="62">
        <v>629.18907999999999</v>
      </c>
      <c r="I14" s="62"/>
      <c r="J14" s="104">
        <f t="shared" si="0"/>
        <v>-11.777207999999973</v>
      </c>
      <c r="K14" s="62"/>
      <c r="L14" s="105">
        <f t="shared" si="1"/>
        <v>-1.8718074382346117</v>
      </c>
      <c r="M14" s="98"/>
      <c r="N14" s="62">
        <v>1677.028986</v>
      </c>
      <c r="O14" s="62"/>
      <c r="P14" s="62">
        <v>1726.0900280000001</v>
      </c>
      <c r="Q14" s="62"/>
      <c r="R14" s="104">
        <f t="shared" ref="R14:R21" si="3">N14-P14</f>
        <v>-49.061042000000043</v>
      </c>
      <c r="S14" s="62"/>
      <c r="T14" s="105">
        <f t="shared" si="2"/>
        <v>-2.8423223125184478</v>
      </c>
      <c r="V14" s="43"/>
      <c r="W14" s="43"/>
    </row>
    <row r="15" spans="1:24" ht="12.75" customHeight="1" x14ac:dyDescent="0.3">
      <c r="B15" s="62" t="s">
        <v>370</v>
      </c>
      <c r="C15" s="62" t="s">
        <v>621</v>
      </c>
      <c r="D15" s="106"/>
      <c r="F15" s="62">
        <v>444.67691200000002</v>
      </c>
      <c r="G15" s="62"/>
      <c r="H15" s="62">
        <v>507.27450399999998</v>
      </c>
      <c r="I15" s="62"/>
      <c r="J15" s="104">
        <f t="shared" si="0"/>
        <v>-62.597591999999963</v>
      </c>
      <c r="K15" s="62"/>
      <c r="L15" s="105">
        <f t="shared" si="1"/>
        <v>-12.339983875870089</v>
      </c>
      <c r="M15" s="98"/>
      <c r="N15" s="62">
        <v>1329.5302769999998</v>
      </c>
      <c r="O15" s="62"/>
      <c r="P15" s="62">
        <v>1680.29835</v>
      </c>
      <c r="Q15" s="62"/>
      <c r="R15" s="104">
        <f t="shared" si="3"/>
        <v>-350.76807300000019</v>
      </c>
      <c r="S15" s="62"/>
      <c r="T15" s="105">
        <f t="shared" si="2"/>
        <v>-20.875344726726667</v>
      </c>
      <c r="V15" s="43"/>
      <c r="W15" s="43"/>
    </row>
    <row r="16" spans="1:24" ht="12.75" customHeight="1" x14ac:dyDescent="0.3">
      <c r="B16" s="62" t="s">
        <v>369</v>
      </c>
      <c r="C16" s="62" t="s">
        <v>620</v>
      </c>
      <c r="D16" s="106"/>
      <c r="F16" s="62">
        <v>537.18329300000005</v>
      </c>
      <c r="G16" s="62"/>
      <c r="H16" s="62">
        <v>478.97034000000002</v>
      </c>
      <c r="I16" s="62"/>
      <c r="J16" s="104">
        <f t="shared" si="0"/>
        <v>58.212953000000027</v>
      </c>
      <c r="K16" s="62"/>
      <c r="L16" s="105">
        <f t="shared" si="1"/>
        <v>12.153769897317645</v>
      </c>
      <c r="M16" s="98"/>
      <c r="N16" s="62">
        <v>1398.886485</v>
      </c>
      <c r="O16" s="62"/>
      <c r="P16" s="62">
        <v>1445.9035289999999</v>
      </c>
      <c r="Q16" s="62"/>
      <c r="R16" s="104">
        <f t="shared" si="3"/>
        <v>-47.017043999999942</v>
      </c>
      <c r="S16" s="62"/>
      <c r="T16" s="105">
        <f t="shared" si="2"/>
        <v>-3.2517414237530318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478.83661799999999</v>
      </c>
      <c r="G17" s="62"/>
      <c r="H17" s="62">
        <v>478.22997600000002</v>
      </c>
      <c r="I17" s="62"/>
      <c r="J17" s="104">
        <f t="shared" si="0"/>
        <v>0.60664199999996526</v>
      </c>
      <c r="K17" s="62"/>
      <c r="L17" s="105">
        <f t="shared" si="1"/>
        <v>0.12685152132745259</v>
      </c>
      <c r="M17" s="98"/>
      <c r="N17" s="62">
        <v>1195.666592</v>
      </c>
      <c r="O17" s="62"/>
      <c r="P17" s="62">
        <v>1267.990781</v>
      </c>
      <c r="Q17" s="62"/>
      <c r="R17" s="104">
        <f t="shared" si="3"/>
        <v>-72.324188999999933</v>
      </c>
      <c r="S17" s="62"/>
      <c r="T17" s="105">
        <f t="shared" si="2"/>
        <v>-5.7038418641310216</v>
      </c>
      <c r="V17" s="43"/>
      <c r="W17" s="43"/>
    </row>
    <row r="18" spans="1:23" ht="12.75" customHeight="1" x14ac:dyDescent="0.3">
      <c r="B18" s="62" t="s">
        <v>700</v>
      </c>
      <c r="C18" s="62" t="s">
        <v>701</v>
      </c>
      <c r="D18" s="106"/>
      <c r="F18" s="62">
        <v>310.49978700000003</v>
      </c>
      <c r="G18" s="62"/>
      <c r="H18" s="62">
        <v>313.04148700000002</v>
      </c>
      <c r="I18" s="62"/>
      <c r="J18" s="104">
        <f t="shared" si="0"/>
        <v>-2.5416999999999916</v>
      </c>
      <c r="K18" s="62"/>
      <c r="L18" s="105">
        <f t="shared" si="1"/>
        <v>-0.81193710915383122</v>
      </c>
      <c r="M18" s="98"/>
      <c r="N18" s="62">
        <v>984.90312200000005</v>
      </c>
      <c r="O18" s="62"/>
      <c r="P18" s="62">
        <v>1117.611723</v>
      </c>
      <c r="Q18" s="62"/>
      <c r="R18" s="104">
        <f t="shared" si="3"/>
        <v>-132.70860099999993</v>
      </c>
      <c r="S18" s="62"/>
      <c r="T18" s="105">
        <f t="shared" si="2"/>
        <v>-11.874302878979364</v>
      </c>
      <c r="V18" s="43"/>
      <c r="W18" s="43"/>
    </row>
    <row r="19" spans="1:23" ht="12.75" customHeight="1" x14ac:dyDescent="0.3">
      <c r="B19" s="62" t="s">
        <v>373</v>
      </c>
      <c r="C19" s="62" t="s">
        <v>624</v>
      </c>
      <c r="D19" s="106"/>
      <c r="F19" s="62">
        <v>143.81558200000001</v>
      </c>
      <c r="G19" s="62"/>
      <c r="H19" s="62">
        <v>182.04501999999999</v>
      </c>
      <c r="I19" s="62"/>
      <c r="J19" s="104">
        <f t="shared" si="0"/>
        <v>-38.229437999999988</v>
      </c>
      <c r="K19" s="62"/>
      <c r="L19" s="105">
        <f t="shared" si="1"/>
        <v>-20.999991101102339</v>
      </c>
      <c r="M19" s="98"/>
      <c r="N19" s="62">
        <v>403.17349100000001</v>
      </c>
      <c r="O19" s="62"/>
      <c r="P19" s="62">
        <v>820.31528800000001</v>
      </c>
      <c r="Q19" s="62"/>
      <c r="R19" s="104">
        <f t="shared" si="3"/>
        <v>-417.141797</v>
      </c>
      <c r="S19" s="62"/>
      <c r="T19" s="105">
        <f t="shared" si="2"/>
        <v>-50.851398614918899</v>
      </c>
      <c r="V19" s="43"/>
      <c r="W19" s="43"/>
    </row>
    <row r="20" spans="1:23" ht="12.75" customHeight="1" x14ac:dyDescent="0.3">
      <c r="B20" s="62" t="s">
        <v>371</v>
      </c>
      <c r="C20" s="62" t="s">
        <v>622</v>
      </c>
      <c r="D20" s="106"/>
      <c r="F20" s="62">
        <v>312.41216800000001</v>
      </c>
      <c r="G20" s="62"/>
      <c r="H20" s="62">
        <v>273.33765699999998</v>
      </c>
      <c r="I20" s="62"/>
      <c r="J20" s="104">
        <f t="shared" si="0"/>
        <v>39.07451100000003</v>
      </c>
      <c r="K20" s="62"/>
      <c r="L20" s="105">
        <f t="shared" si="1"/>
        <v>14.295326677216693</v>
      </c>
      <c r="M20" s="98"/>
      <c r="N20" s="62">
        <v>834.88880199999994</v>
      </c>
      <c r="O20" s="62"/>
      <c r="P20" s="62">
        <v>829.58833700000002</v>
      </c>
      <c r="Q20" s="62"/>
      <c r="R20" s="104">
        <f t="shared" si="3"/>
        <v>5.3004649999999174</v>
      </c>
      <c r="S20" s="62"/>
      <c r="T20" s="105">
        <f t="shared" si="2"/>
        <v>0.63892713573672211</v>
      </c>
      <c r="V20" s="43"/>
      <c r="W20" s="43"/>
    </row>
    <row r="21" spans="1:23" ht="12.75" customHeight="1" x14ac:dyDescent="0.3">
      <c r="B21" s="62" t="s">
        <v>707</v>
      </c>
      <c r="C21" s="62" t="s">
        <v>708</v>
      </c>
      <c r="D21" s="106"/>
      <c r="F21" s="62">
        <v>134.46074200000001</v>
      </c>
      <c r="G21" s="62"/>
      <c r="H21" s="62">
        <v>85.058938999999995</v>
      </c>
      <c r="I21" s="62"/>
      <c r="J21" s="104">
        <f t="shared" si="0"/>
        <v>49.401803000000015</v>
      </c>
      <c r="K21" s="62"/>
      <c r="L21" s="105">
        <f t="shared" si="1"/>
        <v>58.079495912828207</v>
      </c>
      <c r="M21" s="98"/>
      <c r="N21" s="62">
        <v>459.60525800000005</v>
      </c>
      <c r="O21" s="62"/>
      <c r="P21" s="62">
        <v>435.26356499999997</v>
      </c>
      <c r="Q21" s="62"/>
      <c r="R21" s="104">
        <f t="shared" si="3"/>
        <v>24.341693000000078</v>
      </c>
      <c r="S21" s="62"/>
      <c r="T21" s="105">
        <f t="shared" si="2"/>
        <v>5.59240307651298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6673.6783540000079</v>
      </c>
      <c r="G23" s="100"/>
      <c r="H23" s="100">
        <v>6507.0315720000153</v>
      </c>
      <c r="I23" s="100"/>
      <c r="J23" s="101">
        <f>F23-H23</f>
        <v>166.64678199999253</v>
      </c>
      <c r="K23" s="108"/>
      <c r="L23" s="102">
        <f>F23/H23*100-100</f>
        <v>2.5610261784663919</v>
      </c>
      <c r="M23" s="103"/>
      <c r="N23" s="100">
        <v>17786.4113</v>
      </c>
      <c r="O23" s="100"/>
      <c r="P23" s="100">
        <v>18208.305899000043</v>
      </c>
      <c r="Q23" s="100"/>
      <c r="R23" s="101">
        <f>N23-P23</f>
        <v>-421.89459900004294</v>
      </c>
      <c r="S23" s="108"/>
      <c r="T23" s="102">
        <f>N23/P23*100-100</f>
        <v>-2.3170447670434413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7121.1757109999999</v>
      </c>
      <c r="G24" s="109"/>
      <c r="H24" s="109">
        <v>7048.0327349999989</v>
      </c>
      <c r="I24" s="109"/>
      <c r="J24" s="110">
        <f>F24-H24</f>
        <v>73.142976000000999</v>
      </c>
      <c r="K24" s="110"/>
      <c r="L24" s="111">
        <f>F24/H24*100-100</f>
        <v>1.0377786078770441</v>
      </c>
      <c r="M24" s="112"/>
      <c r="N24" s="109">
        <v>19003.428334999997</v>
      </c>
      <c r="O24" s="109"/>
      <c r="P24" s="109">
        <v>19619.018788000001</v>
      </c>
      <c r="Q24" s="109"/>
      <c r="R24" s="110">
        <f>N24-P24</f>
        <v>-615.59045300000435</v>
      </c>
      <c r="S24" s="110"/>
      <c r="T24" s="111">
        <f>N24/P24*100-100</f>
        <v>-3.1377229394190351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7202.9747129999996</v>
      </c>
      <c r="G25" s="100"/>
      <c r="H25" s="100">
        <v>7171.5419299999994</v>
      </c>
      <c r="I25" s="100"/>
      <c r="J25" s="101">
        <f>F25-H25</f>
        <v>31.4327830000002</v>
      </c>
      <c r="K25" s="108"/>
      <c r="L25" s="102">
        <f>F25/H25*100-100</f>
        <v>0.4382988108667405</v>
      </c>
      <c r="M25" s="103"/>
      <c r="N25" s="100">
        <v>19244.677908999998</v>
      </c>
      <c r="O25" s="100"/>
      <c r="P25" s="100">
        <v>19937.879741999997</v>
      </c>
      <c r="Q25" s="100"/>
      <c r="R25" s="101">
        <f>N25-P25</f>
        <v>-693.20183299999917</v>
      </c>
      <c r="S25" s="108"/>
      <c r="T25" s="102">
        <f>N25/P25*100-100</f>
        <v>-3.4768081760456226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2274.0499789999994</v>
      </c>
      <c r="G26" s="109"/>
      <c r="H26" s="109">
        <v>2537.3705470000009</v>
      </c>
      <c r="I26" s="62"/>
      <c r="J26" s="110">
        <f>F26-H26</f>
        <v>-263.32056800000146</v>
      </c>
      <c r="K26" s="78"/>
      <c r="L26" s="111">
        <f>F26/H26*100-100</f>
        <v>-10.377694669441652</v>
      </c>
      <c r="M26" s="114"/>
      <c r="N26" s="109">
        <v>6647.323911999998</v>
      </c>
      <c r="O26" s="109"/>
      <c r="P26" s="109">
        <v>8908.1004799999973</v>
      </c>
      <c r="Q26" s="62"/>
      <c r="R26" s="110">
        <f>N26-P26</f>
        <v>-2260.7765679999993</v>
      </c>
      <c r="S26" s="110"/>
      <c r="T26" s="111">
        <f>N26/P26*100-100</f>
        <v>-25.378884904540271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2192.2509769999997</v>
      </c>
      <c r="G27" s="100"/>
      <c r="H27" s="100">
        <v>2413.8613520000008</v>
      </c>
      <c r="I27" s="100"/>
      <c r="J27" s="101">
        <f>F27-H27</f>
        <v>-221.61037500000111</v>
      </c>
      <c r="K27" s="108"/>
      <c r="L27" s="102">
        <f>F27/H27*100-100</f>
        <v>-9.1807416700377757</v>
      </c>
      <c r="M27" s="103"/>
      <c r="N27" s="100">
        <v>6406.0743379999985</v>
      </c>
      <c r="O27" s="100"/>
      <c r="P27" s="100">
        <v>8589.2395259999976</v>
      </c>
      <c r="Q27" s="100"/>
      <c r="R27" s="101">
        <f>N27-P27</f>
        <v>-2183.165187999999</v>
      </c>
      <c r="S27" s="108"/>
      <c r="T27" s="102">
        <f>N27/P27*100-100</f>
        <v>-25.417444482616474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1" spans="1:23" x14ac:dyDescent="0.3">
      <c r="C31" s="7" t="s">
        <v>371</v>
      </c>
      <c r="D31" s="7" t="s">
        <v>622</v>
      </c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2022</v>
      </c>
      <c r="B6" s="84" t="s">
        <v>338</v>
      </c>
      <c r="C6" s="88">
        <v>610.68373999999994</v>
      </c>
      <c r="D6" s="88">
        <v>35.170437999999997</v>
      </c>
      <c r="E6" s="88">
        <v>141.10486700000001</v>
      </c>
      <c r="F6" s="88">
        <v>7.9316990000000001</v>
      </c>
      <c r="G6" s="88">
        <v>2.3871850000000001</v>
      </c>
      <c r="H6" s="88">
        <v>4.7484859999999998</v>
      </c>
      <c r="I6" s="88">
        <v>50.965240999999999</v>
      </c>
      <c r="J6" s="88">
        <v>40.526721000000002</v>
      </c>
      <c r="K6" s="88">
        <v>6.9082749999999997</v>
      </c>
      <c r="L6" s="88">
        <v>1578.035292</v>
      </c>
      <c r="M6" s="88">
        <v>3.3286850000000001</v>
      </c>
      <c r="N6" s="88">
        <v>30.030591999999999</v>
      </c>
      <c r="O6" s="88">
        <v>774.43663700000002</v>
      </c>
      <c r="P6" s="88">
        <v>20.461735999999998</v>
      </c>
      <c r="Q6" s="88">
        <v>26.513144</v>
      </c>
      <c r="R6" s="87">
        <v>2022</v>
      </c>
      <c r="S6" s="84" t="s">
        <v>538</v>
      </c>
      <c r="U6" s="28"/>
    </row>
    <row r="7" spans="1:21" x14ac:dyDescent="0.2">
      <c r="B7" s="84" t="s">
        <v>339</v>
      </c>
      <c r="C7" s="88">
        <v>636.55513399999995</v>
      </c>
      <c r="D7" s="88">
        <v>35.226863999999999</v>
      </c>
      <c r="E7" s="88">
        <v>150.35813899999999</v>
      </c>
      <c r="F7" s="88">
        <v>10.633031000000001</v>
      </c>
      <c r="G7" s="88">
        <v>2.4009860000000001</v>
      </c>
      <c r="H7" s="88">
        <v>6.140015</v>
      </c>
      <c r="I7" s="88">
        <v>46.550033999999997</v>
      </c>
      <c r="J7" s="88">
        <v>41.594169000000001</v>
      </c>
      <c r="K7" s="88">
        <v>6.4500599999999997</v>
      </c>
      <c r="L7" s="88">
        <v>1587.8254420000001</v>
      </c>
      <c r="M7" s="88">
        <v>5.3857840000000001</v>
      </c>
      <c r="N7" s="88">
        <v>27.016093000000001</v>
      </c>
      <c r="O7" s="88">
        <v>849.79410299999995</v>
      </c>
      <c r="P7" s="88">
        <v>22.960052000000001</v>
      </c>
      <c r="Q7" s="88">
        <v>33.443463000000001</v>
      </c>
      <c r="R7" s="83"/>
      <c r="S7" s="84" t="s">
        <v>539</v>
      </c>
    </row>
    <row r="8" spans="1:21" x14ac:dyDescent="0.2">
      <c r="B8" s="84" t="s">
        <v>340</v>
      </c>
      <c r="C8" s="88">
        <v>764.48952999999995</v>
      </c>
      <c r="D8" s="88">
        <v>55.14181</v>
      </c>
      <c r="E8" s="88">
        <v>170.977889</v>
      </c>
      <c r="F8" s="88">
        <v>10.526714999999999</v>
      </c>
      <c r="G8" s="88">
        <v>3.3306619999999998</v>
      </c>
      <c r="H8" s="88">
        <v>7.4254049999999996</v>
      </c>
      <c r="I8" s="88">
        <v>46.500815000000003</v>
      </c>
      <c r="J8" s="88">
        <v>40.953341000000002</v>
      </c>
      <c r="K8" s="88">
        <v>6.816897</v>
      </c>
      <c r="L8" s="88">
        <v>1735.703346</v>
      </c>
      <c r="M8" s="88">
        <v>6.5667239999999998</v>
      </c>
      <c r="N8" s="88">
        <v>84.4846</v>
      </c>
      <c r="O8" s="88">
        <v>831.93527500000005</v>
      </c>
      <c r="P8" s="88">
        <v>24.030495999999999</v>
      </c>
      <c r="Q8" s="88">
        <v>34.268304000000001</v>
      </c>
      <c r="R8" s="83"/>
      <c r="S8" s="84" t="s">
        <v>540</v>
      </c>
    </row>
    <row r="9" spans="1:21" x14ac:dyDescent="0.2">
      <c r="B9" s="84" t="s">
        <v>341</v>
      </c>
      <c r="C9" s="88">
        <v>694.02789800000005</v>
      </c>
      <c r="D9" s="88">
        <v>39.461382</v>
      </c>
      <c r="E9" s="88">
        <v>159.60343900000001</v>
      </c>
      <c r="F9" s="88">
        <v>20.513200999999999</v>
      </c>
      <c r="G9" s="88">
        <v>3.6763409999999999</v>
      </c>
      <c r="H9" s="88">
        <v>6.1133579999999998</v>
      </c>
      <c r="I9" s="88">
        <v>49.318460000000002</v>
      </c>
      <c r="J9" s="88">
        <v>39.112983999999997</v>
      </c>
      <c r="K9" s="88">
        <v>7.4283770000000002</v>
      </c>
      <c r="L9" s="88">
        <v>1613.6469199999999</v>
      </c>
      <c r="M9" s="88">
        <v>6.9844670000000004</v>
      </c>
      <c r="N9" s="88">
        <v>47.391261</v>
      </c>
      <c r="O9" s="88">
        <v>775.47072500000002</v>
      </c>
      <c r="P9" s="88">
        <v>20.957155</v>
      </c>
      <c r="Q9" s="88">
        <v>29.569941</v>
      </c>
      <c r="R9" s="83"/>
      <c r="S9" s="84" t="s">
        <v>541</v>
      </c>
    </row>
    <row r="10" spans="1:21" x14ac:dyDescent="0.2">
      <c r="B10" s="84" t="s">
        <v>342</v>
      </c>
      <c r="C10" s="88">
        <v>757.95711700000004</v>
      </c>
      <c r="D10" s="88">
        <v>39.335478000000002</v>
      </c>
      <c r="E10" s="88">
        <v>142.63447400000001</v>
      </c>
      <c r="F10" s="88">
        <v>10.074833999999999</v>
      </c>
      <c r="G10" s="88">
        <v>3.5034200000000002</v>
      </c>
      <c r="H10" s="88">
        <v>6.3553559999999996</v>
      </c>
      <c r="I10" s="88">
        <v>54.859378999999997</v>
      </c>
      <c r="J10" s="88">
        <v>48.939889999999998</v>
      </c>
      <c r="K10" s="88">
        <v>7.4559280000000001</v>
      </c>
      <c r="L10" s="88">
        <v>1835.8725790000001</v>
      </c>
      <c r="M10" s="88">
        <v>11.407833999999999</v>
      </c>
      <c r="N10" s="88">
        <v>32.488380999999997</v>
      </c>
      <c r="O10" s="88">
        <v>842.29126299999996</v>
      </c>
      <c r="P10" s="88">
        <v>20.287848</v>
      </c>
      <c r="Q10" s="88">
        <v>42.777301999999999</v>
      </c>
      <c r="R10" s="83"/>
      <c r="S10" s="84" t="s">
        <v>542</v>
      </c>
    </row>
    <row r="11" spans="1:21" x14ac:dyDescent="0.2">
      <c r="B11" s="84" t="s">
        <v>343</v>
      </c>
      <c r="C11" s="88">
        <v>765.12858000000006</v>
      </c>
      <c r="D11" s="88">
        <v>43.140684999999998</v>
      </c>
      <c r="E11" s="88">
        <v>154.89015000000001</v>
      </c>
      <c r="F11" s="88">
        <v>7.8688739999999999</v>
      </c>
      <c r="G11" s="88">
        <v>4.8323840000000002</v>
      </c>
      <c r="H11" s="88">
        <v>8.0477380000000007</v>
      </c>
      <c r="I11" s="88">
        <v>64.823217</v>
      </c>
      <c r="J11" s="88">
        <v>45.450474999999997</v>
      </c>
      <c r="K11" s="88">
        <v>6.8684500000000002</v>
      </c>
      <c r="L11" s="88">
        <v>1769.5638630000001</v>
      </c>
      <c r="M11" s="88">
        <v>5.2292560000000003</v>
      </c>
      <c r="N11" s="88">
        <v>21.254815000000001</v>
      </c>
      <c r="O11" s="88">
        <v>882.08874100000003</v>
      </c>
      <c r="P11" s="88">
        <v>22.54684</v>
      </c>
      <c r="Q11" s="88">
        <v>34.541567000000001</v>
      </c>
      <c r="R11" s="83"/>
      <c r="S11" s="84" t="s">
        <v>543</v>
      </c>
    </row>
    <row r="12" spans="1:21" x14ac:dyDescent="0.2">
      <c r="B12" s="84" t="s">
        <v>344</v>
      </c>
      <c r="C12" s="88">
        <v>794.31089499999996</v>
      </c>
      <c r="D12" s="88">
        <v>36.659447</v>
      </c>
      <c r="E12" s="88">
        <v>165.92515299999999</v>
      </c>
      <c r="F12" s="88">
        <v>12.565906999999999</v>
      </c>
      <c r="G12" s="88">
        <v>4.2351679999999998</v>
      </c>
      <c r="H12" s="88">
        <v>4.7510269999999997</v>
      </c>
      <c r="I12" s="88">
        <v>54.850307999999998</v>
      </c>
      <c r="J12" s="88">
        <v>39.573635000000003</v>
      </c>
      <c r="K12" s="88">
        <v>6.075666</v>
      </c>
      <c r="L12" s="88">
        <v>1813.8873289999999</v>
      </c>
      <c r="M12" s="88">
        <v>6.7053310000000002</v>
      </c>
      <c r="N12" s="88">
        <v>38.630364</v>
      </c>
      <c r="O12" s="88">
        <v>845.58821</v>
      </c>
      <c r="P12" s="88">
        <v>19.229952999999998</v>
      </c>
      <c r="Q12" s="88">
        <v>31.203782</v>
      </c>
      <c r="R12" s="83"/>
      <c r="S12" s="84" t="s">
        <v>544</v>
      </c>
    </row>
    <row r="13" spans="1:21" x14ac:dyDescent="0.2">
      <c r="B13" s="84" t="s">
        <v>345</v>
      </c>
      <c r="C13" s="88">
        <v>598.39206799999999</v>
      </c>
      <c r="D13" s="88">
        <v>25.433838999999999</v>
      </c>
      <c r="E13" s="88">
        <v>144.688288</v>
      </c>
      <c r="F13" s="88">
        <v>6.3339270000000001</v>
      </c>
      <c r="G13" s="88">
        <v>2.580292</v>
      </c>
      <c r="H13" s="88">
        <v>3.388452</v>
      </c>
      <c r="I13" s="88">
        <v>32.203194000000003</v>
      </c>
      <c r="J13" s="88">
        <v>39.356014000000002</v>
      </c>
      <c r="K13" s="88">
        <v>5.2364139999999999</v>
      </c>
      <c r="L13" s="88">
        <v>1553.4011439999999</v>
      </c>
      <c r="M13" s="88">
        <v>3.4838260000000001</v>
      </c>
      <c r="N13" s="88">
        <v>35.229137000000001</v>
      </c>
      <c r="O13" s="88">
        <v>607.75115800000003</v>
      </c>
      <c r="P13" s="88">
        <v>13.971845999999999</v>
      </c>
      <c r="Q13" s="88">
        <v>23.631753</v>
      </c>
      <c r="R13" s="83"/>
      <c r="S13" s="84" t="s">
        <v>545</v>
      </c>
    </row>
    <row r="14" spans="1:21" x14ac:dyDescent="0.2">
      <c r="B14" s="84" t="s">
        <v>346</v>
      </c>
      <c r="C14" s="88">
        <v>766.91475600000001</v>
      </c>
      <c r="D14" s="88">
        <v>41.973640000000003</v>
      </c>
      <c r="E14" s="88">
        <v>167.131394</v>
      </c>
      <c r="F14" s="88">
        <v>10.777305999999999</v>
      </c>
      <c r="G14" s="88">
        <v>3.9245739999999998</v>
      </c>
      <c r="H14" s="88">
        <v>4.7603910000000003</v>
      </c>
      <c r="I14" s="88">
        <v>38.522323</v>
      </c>
      <c r="J14" s="88">
        <v>48.760492999999997</v>
      </c>
      <c r="K14" s="88">
        <v>7.6260979999999998</v>
      </c>
      <c r="L14" s="88">
        <v>1874.201943</v>
      </c>
      <c r="M14" s="88">
        <v>6.7712089999999998</v>
      </c>
      <c r="N14" s="88">
        <v>58.121428999999999</v>
      </c>
      <c r="O14" s="88">
        <v>849.81271900000002</v>
      </c>
      <c r="P14" s="88">
        <v>24.304172999999999</v>
      </c>
      <c r="Q14" s="88">
        <v>35.691361000000001</v>
      </c>
      <c r="R14" s="83"/>
      <c r="S14" s="84" t="s">
        <v>546</v>
      </c>
    </row>
    <row r="15" spans="1:21" x14ac:dyDescent="0.2">
      <c r="B15" s="84" t="s">
        <v>347</v>
      </c>
      <c r="C15" s="88">
        <v>751.95116299999995</v>
      </c>
      <c r="D15" s="88">
        <v>32.775326</v>
      </c>
      <c r="E15" s="88">
        <v>161.17669599999999</v>
      </c>
      <c r="F15" s="88">
        <v>18.755120999999999</v>
      </c>
      <c r="G15" s="88">
        <v>5.5754590000000004</v>
      </c>
      <c r="H15" s="88">
        <v>5.2881090000000004</v>
      </c>
      <c r="I15" s="88">
        <v>36.305439999999997</v>
      </c>
      <c r="J15" s="88">
        <v>45.572986999999998</v>
      </c>
      <c r="K15" s="88">
        <v>8.7914790000000007</v>
      </c>
      <c r="L15" s="88">
        <v>1786.5651809999999</v>
      </c>
      <c r="M15" s="88">
        <v>4.2382549999999997</v>
      </c>
      <c r="N15" s="88">
        <v>22.286902999999999</v>
      </c>
      <c r="O15" s="88">
        <v>844.83876799999996</v>
      </c>
      <c r="P15" s="88">
        <v>18.777709000000002</v>
      </c>
      <c r="Q15" s="88">
        <v>32.218356999999997</v>
      </c>
      <c r="R15" s="83"/>
      <c r="S15" s="84" t="s">
        <v>547</v>
      </c>
    </row>
    <row r="16" spans="1:21" x14ac:dyDescent="0.2">
      <c r="B16" s="84" t="s">
        <v>348</v>
      </c>
      <c r="C16" s="88">
        <v>774.09826099999998</v>
      </c>
      <c r="D16" s="88">
        <v>35.868867000000002</v>
      </c>
      <c r="E16" s="88">
        <v>177.188287</v>
      </c>
      <c r="F16" s="88">
        <v>12.224164999999999</v>
      </c>
      <c r="G16" s="88">
        <v>4.7790900000000001</v>
      </c>
      <c r="H16" s="88">
        <v>8.1430260000000008</v>
      </c>
      <c r="I16" s="88">
        <v>48.595868000000003</v>
      </c>
      <c r="J16" s="88">
        <v>57.369691000000003</v>
      </c>
      <c r="K16" s="88">
        <v>9.2841810000000002</v>
      </c>
      <c r="L16" s="88">
        <v>1895.1553610000001</v>
      </c>
      <c r="M16" s="88">
        <v>5.9905929999999996</v>
      </c>
      <c r="N16" s="88">
        <v>27.030249999999999</v>
      </c>
      <c r="O16" s="88">
        <v>892.66985</v>
      </c>
      <c r="P16" s="88">
        <v>24.353145999999999</v>
      </c>
      <c r="Q16" s="88">
        <v>35.252938</v>
      </c>
      <c r="R16" s="83"/>
      <c r="S16" s="84" t="s">
        <v>548</v>
      </c>
    </row>
    <row r="17" spans="1:19" x14ac:dyDescent="0.2">
      <c r="B17" s="84" t="s">
        <v>349</v>
      </c>
      <c r="C17" s="88">
        <v>587.33137599999998</v>
      </c>
      <c r="D17" s="88">
        <v>21.408201999999999</v>
      </c>
      <c r="E17" s="88">
        <v>151.054844</v>
      </c>
      <c r="F17" s="88">
        <v>9.1215589999999995</v>
      </c>
      <c r="G17" s="88">
        <v>4.6640860000000002</v>
      </c>
      <c r="H17" s="88">
        <v>4.4654280000000002</v>
      </c>
      <c r="I17" s="88">
        <v>39.159393000000001</v>
      </c>
      <c r="J17" s="88">
        <v>31.788060999999999</v>
      </c>
      <c r="K17" s="88">
        <v>4.6189400000000003</v>
      </c>
      <c r="L17" s="88">
        <v>1518.109033</v>
      </c>
      <c r="M17" s="88">
        <v>7.4573700000000001</v>
      </c>
      <c r="N17" s="88">
        <v>55.085430000000002</v>
      </c>
      <c r="O17" s="88">
        <v>682.28094899999996</v>
      </c>
      <c r="P17" s="88">
        <v>20.811171000000002</v>
      </c>
      <c r="Q17" s="88">
        <v>25.020084000000001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2023</v>
      </c>
      <c r="B19" s="84" t="s">
        <v>338</v>
      </c>
      <c r="C19" s="88">
        <v>672.201277</v>
      </c>
      <c r="D19" s="88">
        <v>41.306927999999999</v>
      </c>
      <c r="E19" s="88">
        <v>163.03274999999999</v>
      </c>
      <c r="F19" s="88">
        <v>10.49967</v>
      </c>
      <c r="G19" s="88">
        <v>3.267474</v>
      </c>
      <c r="H19" s="88">
        <v>4.6236800000000002</v>
      </c>
      <c r="I19" s="88">
        <v>48.750740999999998</v>
      </c>
      <c r="J19" s="88">
        <v>44.622062999999997</v>
      </c>
      <c r="K19" s="88">
        <v>4.5270659999999996</v>
      </c>
      <c r="L19" s="88">
        <v>1656.346358</v>
      </c>
      <c r="M19" s="88">
        <v>2.8648020000000001</v>
      </c>
      <c r="N19" s="88">
        <v>22.854393000000002</v>
      </c>
      <c r="O19" s="88">
        <v>865.12878799999999</v>
      </c>
      <c r="P19" s="88">
        <v>16.059839</v>
      </c>
      <c r="Q19" s="88">
        <v>36.593874</v>
      </c>
      <c r="R19" s="87">
        <v>2023</v>
      </c>
      <c r="S19" s="84" t="s">
        <v>538</v>
      </c>
    </row>
    <row r="20" spans="1:19" x14ac:dyDescent="0.2">
      <c r="B20" s="84" t="s">
        <v>339</v>
      </c>
      <c r="C20" s="88">
        <v>695.37973699999998</v>
      </c>
      <c r="D20" s="88">
        <v>36.323813000000001</v>
      </c>
      <c r="E20" s="88">
        <v>212.27679900000001</v>
      </c>
      <c r="F20" s="88">
        <v>12.010928</v>
      </c>
      <c r="G20" s="88">
        <v>4.3550779999999998</v>
      </c>
      <c r="H20" s="88">
        <v>6.8466329999999997</v>
      </c>
      <c r="I20" s="88">
        <v>36.123263000000001</v>
      </c>
      <c r="J20" s="88">
        <v>50.523024999999997</v>
      </c>
      <c r="K20" s="88">
        <v>9.3048500000000001</v>
      </c>
      <c r="L20" s="88">
        <v>1627.5878620000001</v>
      </c>
      <c r="M20" s="88">
        <v>6.295979</v>
      </c>
      <c r="N20" s="88">
        <v>33.97813</v>
      </c>
      <c r="O20" s="88">
        <v>847.41996400000005</v>
      </c>
      <c r="P20" s="88">
        <v>27.234665</v>
      </c>
      <c r="Q20" s="88">
        <v>35.747374000000001</v>
      </c>
      <c r="R20" s="83"/>
      <c r="S20" s="84" t="s">
        <v>539</v>
      </c>
    </row>
    <row r="21" spans="1:19" x14ac:dyDescent="0.2">
      <c r="B21" s="84" t="s">
        <v>340</v>
      </c>
      <c r="C21" s="88">
        <v>875.07923000000005</v>
      </c>
      <c r="D21" s="88">
        <v>45.682550999999997</v>
      </c>
      <c r="E21" s="88">
        <v>183.262325</v>
      </c>
      <c r="F21" s="88">
        <v>12.880647</v>
      </c>
      <c r="G21" s="88">
        <v>4.6982559999999998</v>
      </c>
      <c r="H21" s="88">
        <v>9.7205779999999997</v>
      </c>
      <c r="I21" s="88">
        <v>46.709406999999999</v>
      </c>
      <c r="J21" s="88">
        <v>58.742868999999999</v>
      </c>
      <c r="K21" s="88">
        <v>8.8832719999999998</v>
      </c>
      <c r="L21" s="88">
        <v>1888.8799260000001</v>
      </c>
      <c r="M21" s="88">
        <v>7.8919030000000001</v>
      </c>
      <c r="N21" s="88">
        <v>73.199042000000006</v>
      </c>
      <c r="O21" s="88">
        <v>1032.227447</v>
      </c>
      <c r="P21" s="88">
        <v>26.813866999999998</v>
      </c>
      <c r="Q21" s="88">
        <v>32.474561000000001</v>
      </c>
      <c r="R21" s="83"/>
      <c r="S21" s="84" t="s">
        <v>540</v>
      </c>
    </row>
    <row r="22" spans="1:19" x14ac:dyDescent="0.2">
      <c r="B22" s="84" t="s">
        <v>341</v>
      </c>
      <c r="C22" s="88">
        <v>663.29266199999995</v>
      </c>
      <c r="D22" s="88">
        <v>34.061278000000001</v>
      </c>
      <c r="E22" s="88">
        <v>181.275418</v>
      </c>
      <c r="F22" s="88">
        <v>10.413779999999999</v>
      </c>
      <c r="G22" s="88">
        <v>2.6442169999999998</v>
      </c>
      <c r="H22" s="88">
        <v>5.208412</v>
      </c>
      <c r="I22" s="88">
        <v>29.045808999999998</v>
      </c>
      <c r="J22" s="88">
        <v>47.039552999999998</v>
      </c>
      <c r="K22" s="88">
        <v>6.6886140000000003</v>
      </c>
      <c r="L22" s="88">
        <v>1496.600273</v>
      </c>
      <c r="M22" s="88">
        <v>8.8765049999999999</v>
      </c>
      <c r="N22" s="88">
        <v>16.156376000000002</v>
      </c>
      <c r="O22" s="88">
        <v>819.23284699999999</v>
      </c>
      <c r="P22" s="88">
        <v>17.247350000000001</v>
      </c>
      <c r="Q22" s="88">
        <v>30.599792999999998</v>
      </c>
      <c r="R22" s="83"/>
      <c r="S22" s="84" t="s">
        <v>541</v>
      </c>
    </row>
    <row r="23" spans="1:19" x14ac:dyDescent="0.2">
      <c r="B23" s="84" t="s">
        <v>342</v>
      </c>
      <c r="C23" s="88">
        <v>735.83142299999997</v>
      </c>
      <c r="D23" s="88">
        <v>37.856012</v>
      </c>
      <c r="E23" s="88">
        <v>171.063221</v>
      </c>
      <c r="F23" s="88">
        <v>15.312104</v>
      </c>
      <c r="G23" s="88">
        <v>3.8046180000000001</v>
      </c>
      <c r="H23" s="88">
        <v>6.4949519999999996</v>
      </c>
      <c r="I23" s="88">
        <v>40.641337999999998</v>
      </c>
      <c r="J23" s="88">
        <v>52.779423000000001</v>
      </c>
      <c r="K23" s="88">
        <v>6.6139190000000001</v>
      </c>
      <c r="L23" s="88">
        <v>1866.317628</v>
      </c>
      <c r="M23" s="88">
        <v>6.8715130000000002</v>
      </c>
      <c r="N23" s="88">
        <v>21.096325</v>
      </c>
      <c r="O23" s="88">
        <v>915.92226700000003</v>
      </c>
      <c r="P23" s="88">
        <v>21.672028999999998</v>
      </c>
      <c r="Q23" s="88">
        <v>37.314762999999999</v>
      </c>
      <c r="R23" s="83"/>
      <c r="S23" s="84" t="s">
        <v>542</v>
      </c>
    </row>
    <row r="24" spans="1:19" x14ac:dyDescent="0.2">
      <c r="B24" s="84" t="s">
        <v>343</v>
      </c>
      <c r="C24" s="88">
        <v>748.62531899999999</v>
      </c>
      <c r="D24" s="88">
        <v>40.484423999999997</v>
      </c>
      <c r="E24" s="88">
        <v>193.34501900000001</v>
      </c>
      <c r="F24" s="88">
        <v>10.410594</v>
      </c>
      <c r="G24" s="88">
        <v>4.0610200000000001</v>
      </c>
      <c r="H24" s="88">
        <v>6.0103970000000002</v>
      </c>
      <c r="I24" s="88">
        <v>57.867095999999997</v>
      </c>
      <c r="J24" s="88">
        <v>53.238570000000003</v>
      </c>
      <c r="K24" s="88">
        <v>7.1160819999999996</v>
      </c>
      <c r="L24" s="88">
        <v>1777.659206</v>
      </c>
      <c r="M24" s="88">
        <v>5.4097109999999997</v>
      </c>
      <c r="N24" s="88">
        <v>34.924776999999999</v>
      </c>
      <c r="O24" s="88">
        <v>957.50753699999996</v>
      </c>
      <c r="P24" s="88">
        <v>22.089181</v>
      </c>
      <c r="Q24" s="88">
        <v>36.524653000000001</v>
      </c>
      <c r="R24" s="83"/>
      <c r="S24" s="84" t="s">
        <v>543</v>
      </c>
    </row>
    <row r="25" spans="1:19" x14ac:dyDescent="0.2">
      <c r="B25" s="84" t="s">
        <v>344</v>
      </c>
      <c r="C25" s="88">
        <v>719.19959800000004</v>
      </c>
      <c r="D25" s="88">
        <v>37.927207000000003</v>
      </c>
      <c r="E25" s="88">
        <v>120.90706400000001</v>
      </c>
      <c r="F25" s="88">
        <v>19.607551000000001</v>
      </c>
      <c r="G25" s="88">
        <v>4.5146889999999997</v>
      </c>
      <c r="H25" s="88">
        <v>3.9155669999999998</v>
      </c>
      <c r="I25" s="88">
        <v>39.804575</v>
      </c>
      <c r="J25" s="88">
        <v>32.918582000000001</v>
      </c>
      <c r="K25" s="88">
        <v>5.489433</v>
      </c>
      <c r="L25" s="88">
        <v>1654.4660610000001</v>
      </c>
      <c r="M25" s="88">
        <v>5.5151370000000002</v>
      </c>
      <c r="N25" s="88">
        <v>35.252518000000002</v>
      </c>
      <c r="O25" s="88">
        <v>866.26970100000005</v>
      </c>
      <c r="P25" s="88">
        <v>20.437645</v>
      </c>
      <c r="Q25" s="88">
        <v>38.823320000000002</v>
      </c>
      <c r="R25" s="83"/>
      <c r="S25" s="84" t="s">
        <v>544</v>
      </c>
    </row>
    <row r="26" spans="1:19" x14ac:dyDescent="0.2">
      <c r="B26" s="84" t="s">
        <v>345</v>
      </c>
      <c r="C26" s="88">
        <v>563.05603399999995</v>
      </c>
      <c r="D26" s="88">
        <v>27.513013999999998</v>
      </c>
      <c r="E26" s="88">
        <v>135.929475</v>
      </c>
      <c r="F26" s="88">
        <v>7.9614079999999996</v>
      </c>
      <c r="G26" s="88">
        <v>2.6489980000000002</v>
      </c>
      <c r="H26" s="88">
        <v>3.2945449999999998</v>
      </c>
      <c r="I26" s="88">
        <v>27.958354</v>
      </c>
      <c r="J26" s="88">
        <v>40.928249999999998</v>
      </c>
      <c r="K26" s="88">
        <v>4.4943140000000001</v>
      </c>
      <c r="L26" s="88">
        <v>1335.9427330000001</v>
      </c>
      <c r="M26" s="88">
        <v>2.66404</v>
      </c>
      <c r="N26" s="88">
        <v>23.237248000000001</v>
      </c>
      <c r="O26" s="88">
        <v>591.23804700000005</v>
      </c>
      <c r="P26" s="88">
        <v>13.824705</v>
      </c>
      <c r="Q26" s="88">
        <v>22.789978999999999</v>
      </c>
      <c r="R26" s="83"/>
      <c r="S26" s="84" t="s">
        <v>545</v>
      </c>
    </row>
    <row r="27" spans="1:19" x14ac:dyDescent="0.2">
      <c r="B27" s="84" t="s">
        <v>346</v>
      </c>
      <c r="C27" s="88">
        <v>676.63351699999998</v>
      </c>
      <c r="D27" s="88">
        <v>33.587527999999999</v>
      </c>
      <c r="E27" s="88">
        <v>142.876024</v>
      </c>
      <c r="F27" s="88">
        <v>10.627466</v>
      </c>
      <c r="G27" s="88">
        <v>3.2312460000000001</v>
      </c>
      <c r="H27" s="88">
        <v>4.2418810000000002</v>
      </c>
      <c r="I27" s="88">
        <v>32.307665</v>
      </c>
      <c r="J27" s="88">
        <v>43.786335000000001</v>
      </c>
      <c r="K27" s="88">
        <v>6.0719110000000001</v>
      </c>
      <c r="L27" s="88">
        <v>1668.3196270000001</v>
      </c>
      <c r="M27" s="88">
        <v>5.009671</v>
      </c>
      <c r="N27" s="88">
        <v>26.732472999999999</v>
      </c>
      <c r="O27" s="88">
        <v>794.82439099999999</v>
      </c>
      <c r="P27" s="88">
        <v>16.792686</v>
      </c>
      <c r="Q27" s="88">
        <v>31.86326</v>
      </c>
      <c r="R27" s="83"/>
      <c r="S27" s="84" t="s">
        <v>546</v>
      </c>
    </row>
    <row r="28" spans="1:19" x14ac:dyDescent="0.2">
      <c r="B28" s="84" t="s">
        <v>347</v>
      </c>
      <c r="C28" s="88">
        <v>734.29469600000004</v>
      </c>
      <c r="D28" s="88">
        <v>33.709631000000002</v>
      </c>
      <c r="E28" s="88">
        <v>141.927313</v>
      </c>
      <c r="F28" s="88">
        <v>10.894220000000001</v>
      </c>
      <c r="G28" s="88">
        <v>6.778645</v>
      </c>
      <c r="H28" s="88">
        <v>5.2164099999999998</v>
      </c>
      <c r="I28" s="88">
        <v>35.093639000000003</v>
      </c>
      <c r="J28" s="88">
        <v>49.473287999999997</v>
      </c>
      <c r="K28" s="88">
        <v>7.6659790000000001</v>
      </c>
      <c r="L28" s="88">
        <v>1746.4714300000001</v>
      </c>
      <c r="M28" s="88">
        <v>6.7470720000000002</v>
      </c>
      <c r="N28" s="88">
        <v>26.129663000000001</v>
      </c>
      <c r="O28" s="88">
        <v>874.27974300000005</v>
      </c>
      <c r="P28" s="88">
        <v>17.215274000000001</v>
      </c>
      <c r="Q28" s="88">
        <v>31.622062</v>
      </c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5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2">
      <c r="A37" s="87">
        <v>2022</v>
      </c>
      <c r="B37" s="84" t="s">
        <v>338</v>
      </c>
      <c r="C37" s="88">
        <v>46.957045000000001</v>
      </c>
      <c r="D37" s="88">
        <v>246.273618</v>
      </c>
      <c r="E37" s="88">
        <v>5.0586180000000001</v>
      </c>
      <c r="F37" s="88">
        <v>5.954097</v>
      </c>
      <c r="G37" s="88">
        <v>9.3853120000000008</v>
      </c>
      <c r="H37" s="88">
        <v>1.6148830000000001</v>
      </c>
      <c r="I37" s="88">
        <v>250.264713</v>
      </c>
      <c r="J37" s="88">
        <v>77.554328999999996</v>
      </c>
      <c r="K37" s="88">
        <v>259.68086</v>
      </c>
      <c r="L37" s="88">
        <v>42.677447000000001</v>
      </c>
      <c r="M37" s="88">
        <v>39.149963999999997</v>
      </c>
      <c r="N37" s="88">
        <v>62.814843000000003</v>
      </c>
      <c r="O37" s="88">
        <v>29.187009</v>
      </c>
      <c r="P37" s="89">
        <v>1474.7344159999984</v>
      </c>
      <c r="Q37" s="89">
        <v>1215.0535559999983</v>
      </c>
      <c r="R37" s="87">
        <v>2022</v>
      </c>
      <c r="S37" s="84" t="s">
        <v>538</v>
      </c>
    </row>
    <row r="38" spans="1:19" ht="9" customHeight="1" x14ac:dyDescent="0.2">
      <c r="B38" s="84" t="s">
        <v>339</v>
      </c>
      <c r="C38" s="88">
        <v>38.303556</v>
      </c>
      <c r="D38" s="88">
        <v>280.72946000000002</v>
      </c>
      <c r="E38" s="88">
        <v>6.6326499999999999</v>
      </c>
      <c r="F38" s="88">
        <v>13.297753</v>
      </c>
      <c r="G38" s="88">
        <v>9.3513260000000002</v>
      </c>
      <c r="H38" s="88">
        <v>3.4332050000000001</v>
      </c>
      <c r="I38" s="88">
        <v>270.71012300000001</v>
      </c>
      <c r="J38" s="88">
        <v>85.210731999999993</v>
      </c>
      <c r="K38" s="88">
        <v>243.79095699999971</v>
      </c>
      <c r="L38" s="88">
        <v>44.620668000000002</v>
      </c>
      <c r="M38" s="88">
        <v>45.129452999999998</v>
      </c>
      <c r="N38" s="88">
        <v>82.469406000000006</v>
      </c>
      <c r="O38" s="88">
        <v>29.740148999999999</v>
      </c>
      <c r="P38" s="89">
        <v>1613.1239689999998</v>
      </c>
      <c r="Q38" s="89">
        <v>1369.3330120000001</v>
      </c>
      <c r="R38" s="83"/>
      <c r="S38" s="84" t="s">
        <v>539</v>
      </c>
    </row>
    <row r="39" spans="1:19" ht="9" customHeight="1" x14ac:dyDescent="0.2">
      <c r="B39" s="84" t="s">
        <v>340</v>
      </c>
      <c r="C39" s="88">
        <v>46.973520000000001</v>
      </c>
      <c r="D39" s="88">
        <v>323.72163399999999</v>
      </c>
      <c r="E39" s="88">
        <v>5.7280920000000002</v>
      </c>
      <c r="F39" s="88">
        <v>14.820202</v>
      </c>
      <c r="G39" s="88">
        <v>12.345947000000001</v>
      </c>
      <c r="H39" s="88">
        <v>2.2755209999999999</v>
      </c>
      <c r="I39" s="88">
        <v>268.315113</v>
      </c>
      <c r="J39" s="88">
        <v>106.360585</v>
      </c>
      <c r="K39" s="88">
        <v>284.46051399999936</v>
      </c>
      <c r="L39" s="88">
        <v>49.426808999999999</v>
      </c>
      <c r="M39" s="88">
        <v>54.918819999999997</v>
      </c>
      <c r="N39" s="88">
        <v>75.918487999999996</v>
      </c>
      <c r="O39" s="88">
        <v>33.573663000000003</v>
      </c>
      <c r="P39" s="89">
        <v>1803.7753459999999</v>
      </c>
      <c r="Q39" s="89">
        <v>1519.3148320000007</v>
      </c>
      <c r="R39" s="83"/>
      <c r="S39" s="84" t="s">
        <v>540</v>
      </c>
    </row>
    <row r="40" spans="1:19" ht="9" customHeight="1" x14ac:dyDescent="0.2">
      <c r="B40" s="84" t="s">
        <v>341</v>
      </c>
      <c r="C40" s="88">
        <v>67.060959999999994</v>
      </c>
      <c r="D40" s="88">
        <v>311.87757800000003</v>
      </c>
      <c r="E40" s="88">
        <v>5.5862980000000002</v>
      </c>
      <c r="F40" s="88">
        <v>15.824134000000001</v>
      </c>
      <c r="G40" s="88">
        <v>12.253883999999999</v>
      </c>
      <c r="H40" s="88">
        <v>2.964464</v>
      </c>
      <c r="I40" s="88">
        <v>244.357088</v>
      </c>
      <c r="J40" s="88">
        <v>83.845213000000001</v>
      </c>
      <c r="K40" s="88">
        <v>255.95675900000001</v>
      </c>
      <c r="L40" s="88">
        <v>41.928449000000001</v>
      </c>
      <c r="M40" s="88">
        <v>51.927543</v>
      </c>
      <c r="N40" s="88">
        <v>76.806032000000002</v>
      </c>
      <c r="O40" s="88">
        <v>50.231017999999999</v>
      </c>
      <c r="P40" s="89">
        <v>1724.2688160000005</v>
      </c>
      <c r="Q40" s="89">
        <v>1468.3120570000006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101.379521</v>
      </c>
      <c r="D41" s="88">
        <v>335.465709</v>
      </c>
      <c r="E41" s="88">
        <v>6.6020060000000003</v>
      </c>
      <c r="F41" s="88">
        <v>13.580443000000001</v>
      </c>
      <c r="G41" s="88">
        <v>13.435836</v>
      </c>
      <c r="H41" s="88">
        <v>2.5536720000000002</v>
      </c>
      <c r="I41" s="88">
        <v>287.171312</v>
      </c>
      <c r="J41" s="88">
        <v>98.253621999999993</v>
      </c>
      <c r="K41" s="88">
        <v>354.51918799999947</v>
      </c>
      <c r="L41" s="88">
        <v>53.136885999999997</v>
      </c>
      <c r="M41" s="88">
        <v>47.318382999999997</v>
      </c>
      <c r="N41" s="88">
        <v>128.96713199999999</v>
      </c>
      <c r="O41" s="88">
        <v>54.62641</v>
      </c>
      <c r="P41" s="89">
        <v>2474.1894159999979</v>
      </c>
      <c r="Q41" s="89">
        <v>2119.6702279999986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50.809103</v>
      </c>
      <c r="D42" s="88">
        <v>299.55173100000002</v>
      </c>
      <c r="E42" s="88">
        <v>6.2483019999999998</v>
      </c>
      <c r="F42" s="88">
        <v>19.524222000000002</v>
      </c>
      <c r="G42" s="88">
        <v>13.653679</v>
      </c>
      <c r="H42" s="88">
        <v>2.2944100000000001</v>
      </c>
      <c r="I42" s="88">
        <v>287.94856900000002</v>
      </c>
      <c r="J42" s="88">
        <v>88.392065000000002</v>
      </c>
      <c r="K42" s="88">
        <v>382.13045000000017</v>
      </c>
      <c r="L42" s="88">
        <v>55.477319000000001</v>
      </c>
      <c r="M42" s="88">
        <v>45.087873000000002</v>
      </c>
      <c r="N42" s="88">
        <v>115.92970200000001</v>
      </c>
      <c r="O42" s="88">
        <v>67.335859999999997</v>
      </c>
      <c r="P42" s="89">
        <v>2169.8063209999991</v>
      </c>
      <c r="Q42" s="89">
        <v>1787.6758709999988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52.211579999999998</v>
      </c>
      <c r="D43" s="88">
        <v>320.44766199999998</v>
      </c>
      <c r="E43" s="88">
        <v>5.0339549999999997</v>
      </c>
      <c r="F43" s="88">
        <v>18.049631999999999</v>
      </c>
      <c r="G43" s="88">
        <v>12.913558999999999</v>
      </c>
      <c r="H43" s="88">
        <v>3.0152260000000002</v>
      </c>
      <c r="I43" s="88">
        <v>305.02868899999999</v>
      </c>
      <c r="J43" s="88">
        <v>89.060198999999997</v>
      </c>
      <c r="K43" s="88">
        <v>399.01835500000044</v>
      </c>
      <c r="L43" s="88">
        <v>46.606046999999997</v>
      </c>
      <c r="M43" s="88">
        <v>46.224012999999999</v>
      </c>
      <c r="N43" s="88">
        <v>68.036482000000007</v>
      </c>
      <c r="O43" s="88">
        <v>70.914574000000002</v>
      </c>
      <c r="P43" s="89">
        <v>2249.8000529999995</v>
      </c>
      <c r="Q43" s="89">
        <v>1850.7816979999991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49.446446000000002</v>
      </c>
      <c r="D44" s="88">
        <v>182.45863800000001</v>
      </c>
      <c r="E44" s="88">
        <v>3.3979279999999998</v>
      </c>
      <c r="F44" s="88">
        <v>17.315235999999999</v>
      </c>
      <c r="G44" s="88">
        <v>7.0720720000000004</v>
      </c>
      <c r="H44" s="88">
        <v>2.2486820000000001</v>
      </c>
      <c r="I44" s="88">
        <v>238.12767099999999</v>
      </c>
      <c r="J44" s="88">
        <v>66.168660000000003</v>
      </c>
      <c r="K44" s="88">
        <v>328.43054099999938</v>
      </c>
      <c r="L44" s="88">
        <v>37.984824000000003</v>
      </c>
      <c r="M44" s="88">
        <v>30.763726999999999</v>
      </c>
      <c r="N44" s="88">
        <v>55.499524999999998</v>
      </c>
      <c r="O44" s="88">
        <v>81.968337000000005</v>
      </c>
      <c r="P44" s="89">
        <v>1902.4205039999993</v>
      </c>
      <c r="Q44" s="89">
        <v>1573.989963</v>
      </c>
      <c r="R44" s="83"/>
      <c r="S44" s="84" t="s">
        <v>545</v>
      </c>
    </row>
    <row r="45" spans="1:19" ht="9" customHeight="1" x14ac:dyDescent="0.2">
      <c r="B45" s="84" t="s">
        <v>346</v>
      </c>
      <c r="C45" s="88">
        <v>40.826279999999997</v>
      </c>
      <c r="D45" s="88">
        <v>296.68071500000002</v>
      </c>
      <c r="E45" s="88">
        <v>5.5762700000000001</v>
      </c>
      <c r="F45" s="88">
        <v>17.845001</v>
      </c>
      <c r="G45" s="88">
        <v>10.026088</v>
      </c>
      <c r="H45" s="88">
        <v>2.9922780000000002</v>
      </c>
      <c r="I45" s="88">
        <v>260.79023100000001</v>
      </c>
      <c r="J45" s="88">
        <v>93.228336999999996</v>
      </c>
      <c r="K45" s="88">
        <v>302.61530499999969</v>
      </c>
      <c r="L45" s="88">
        <v>55.262830000000001</v>
      </c>
      <c r="M45" s="88">
        <v>47.473432000000003</v>
      </c>
      <c r="N45" s="88">
        <v>79.994249999999994</v>
      </c>
      <c r="O45" s="88">
        <v>82.636437000000001</v>
      </c>
      <c r="P45" s="89">
        <v>1940.8143819999989</v>
      </c>
      <c r="Q45" s="89">
        <v>1638.1990769999991</v>
      </c>
      <c r="R45" s="83"/>
      <c r="S45" s="84" t="s">
        <v>546</v>
      </c>
    </row>
    <row r="46" spans="1:19" ht="9" customHeight="1" x14ac:dyDescent="0.2">
      <c r="B46" s="84" t="s">
        <v>347</v>
      </c>
      <c r="C46" s="88">
        <v>45.744914000000001</v>
      </c>
      <c r="D46" s="88">
        <v>276.31156700000003</v>
      </c>
      <c r="E46" s="88">
        <v>4.5112300000000003</v>
      </c>
      <c r="F46" s="88">
        <v>14.070149000000001</v>
      </c>
      <c r="G46" s="88">
        <v>10.292752999999999</v>
      </c>
      <c r="H46" s="88">
        <v>3.0204520000000001</v>
      </c>
      <c r="I46" s="88">
        <v>246.37952200000001</v>
      </c>
      <c r="J46" s="88">
        <v>101.56881</v>
      </c>
      <c r="K46" s="88">
        <v>354.19862200000023</v>
      </c>
      <c r="L46" s="88">
        <v>52.945601000000003</v>
      </c>
      <c r="M46" s="88">
        <v>49.361266000000001</v>
      </c>
      <c r="N46" s="88">
        <v>75.351360999999997</v>
      </c>
      <c r="O46" s="88">
        <v>74.465186000000003</v>
      </c>
      <c r="P46" s="89">
        <v>1974.356577</v>
      </c>
      <c r="Q46" s="89">
        <v>1620.1579549999997</v>
      </c>
      <c r="R46" s="83"/>
      <c r="S46" s="84" t="s">
        <v>547</v>
      </c>
    </row>
    <row r="47" spans="1:19" ht="9" customHeight="1" x14ac:dyDescent="0.2">
      <c r="B47" s="84" t="s">
        <v>348</v>
      </c>
      <c r="C47" s="88">
        <v>62.343718000000003</v>
      </c>
      <c r="D47" s="88">
        <v>354.57802600000002</v>
      </c>
      <c r="E47" s="88">
        <v>4.609699</v>
      </c>
      <c r="F47" s="88">
        <v>33.408748000000003</v>
      </c>
      <c r="G47" s="88">
        <v>12.608217</v>
      </c>
      <c r="H47" s="88">
        <v>2.1545589999999999</v>
      </c>
      <c r="I47" s="88">
        <v>218.63736599999999</v>
      </c>
      <c r="J47" s="88">
        <v>107.960263</v>
      </c>
      <c r="K47" s="88">
        <v>384.03005100000024</v>
      </c>
      <c r="L47" s="88">
        <v>57.175991000000003</v>
      </c>
      <c r="M47" s="88">
        <v>63.922784</v>
      </c>
      <c r="N47" s="88">
        <v>90.622622000000007</v>
      </c>
      <c r="O47" s="88">
        <v>68.668335999999996</v>
      </c>
      <c r="P47" s="89">
        <v>2063.9033700000005</v>
      </c>
      <c r="Q47" s="89">
        <v>1679.873319</v>
      </c>
      <c r="R47" s="83"/>
      <c r="S47" s="84" t="s">
        <v>548</v>
      </c>
    </row>
    <row r="48" spans="1:19" ht="9" customHeight="1" x14ac:dyDescent="0.2">
      <c r="B48" s="84" t="s">
        <v>349</v>
      </c>
      <c r="C48" s="88">
        <v>38.376424</v>
      </c>
      <c r="D48" s="88">
        <v>273.24716799999999</v>
      </c>
      <c r="E48" s="88">
        <v>2.1140789999999998</v>
      </c>
      <c r="F48" s="88">
        <v>15.356114</v>
      </c>
      <c r="G48" s="88">
        <v>11.647769</v>
      </c>
      <c r="H48" s="88">
        <v>2.6824620000000001</v>
      </c>
      <c r="I48" s="88">
        <v>256.518753</v>
      </c>
      <c r="J48" s="88">
        <v>77.997300999999993</v>
      </c>
      <c r="K48" s="88">
        <v>291.82703600000036</v>
      </c>
      <c r="L48" s="88">
        <v>44.708477000000002</v>
      </c>
      <c r="M48" s="88">
        <v>41.404691999999997</v>
      </c>
      <c r="N48" s="88">
        <v>80.773342</v>
      </c>
      <c r="O48" s="88">
        <v>53.211159000000002</v>
      </c>
      <c r="P48" s="89">
        <v>1720.5892950000002</v>
      </c>
      <c r="Q48" s="89">
        <v>1428.7622590000001</v>
      </c>
      <c r="R48" s="83"/>
      <c r="S48" s="84" t="s">
        <v>549</v>
      </c>
    </row>
    <row r="49" spans="1:19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2">
      <c r="A50" s="87">
        <v>2023</v>
      </c>
      <c r="B50" s="84" t="s">
        <v>338</v>
      </c>
      <c r="C50" s="88">
        <v>43.389006999999999</v>
      </c>
      <c r="D50" s="88">
        <v>248.28482199999999</v>
      </c>
      <c r="E50" s="88">
        <v>2.7200060000000001</v>
      </c>
      <c r="F50" s="88">
        <v>11.550195</v>
      </c>
      <c r="G50" s="88">
        <v>9.7136779999999998</v>
      </c>
      <c r="H50" s="88">
        <v>2.1661169999999998</v>
      </c>
      <c r="I50" s="88">
        <v>268.56686400000001</v>
      </c>
      <c r="J50" s="88">
        <v>89.330164999999994</v>
      </c>
      <c r="K50" s="88">
        <v>275.38255499999929</v>
      </c>
      <c r="L50" s="88">
        <v>47.817858999999999</v>
      </c>
      <c r="M50" s="88">
        <v>49.717787000000001</v>
      </c>
      <c r="N50" s="88">
        <v>82.028974000000005</v>
      </c>
      <c r="O50" s="88">
        <v>66.663814000000002</v>
      </c>
      <c r="P50" s="89">
        <v>1843.4932109999988</v>
      </c>
      <c r="Q50" s="89">
        <v>1568.1106559999996</v>
      </c>
      <c r="R50" s="87">
        <v>2023</v>
      </c>
      <c r="S50" s="84" t="s">
        <v>538</v>
      </c>
    </row>
    <row r="51" spans="1:19" x14ac:dyDescent="0.2">
      <c r="B51" s="84" t="s">
        <v>339</v>
      </c>
      <c r="C51" s="88">
        <v>36.379524000000004</v>
      </c>
      <c r="D51" s="88">
        <v>283.323643</v>
      </c>
      <c r="E51" s="88">
        <v>3.6084809999999998</v>
      </c>
      <c r="F51" s="88">
        <v>8.4226170000000007</v>
      </c>
      <c r="G51" s="88">
        <v>11.470376999999999</v>
      </c>
      <c r="H51" s="88">
        <v>1.8259970000000001</v>
      </c>
      <c r="I51" s="88">
        <v>233.47420600000001</v>
      </c>
      <c r="J51" s="88">
        <v>94.144148999999999</v>
      </c>
      <c r="K51" s="88">
        <v>315.23860999999977</v>
      </c>
      <c r="L51" s="88">
        <v>47.864412000000002</v>
      </c>
      <c r="M51" s="88">
        <v>50.133541000000001</v>
      </c>
      <c r="N51" s="88">
        <v>97.445411000000007</v>
      </c>
      <c r="O51" s="88">
        <v>46.579103000000003</v>
      </c>
      <c r="P51" s="89">
        <v>1810.9914689999991</v>
      </c>
      <c r="Q51" s="89">
        <v>1495.7528589999993</v>
      </c>
      <c r="R51" s="83"/>
      <c r="S51" s="84" t="s">
        <v>539</v>
      </c>
    </row>
    <row r="52" spans="1:19" x14ac:dyDescent="0.2">
      <c r="B52" s="84" t="s">
        <v>340</v>
      </c>
      <c r="C52" s="88">
        <v>59.309699000000002</v>
      </c>
      <c r="D52" s="88">
        <v>340.13609400000001</v>
      </c>
      <c r="E52" s="88">
        <v>2.9812460000000001</v>
      </c>
      <c r="F52" s="88">
        <v>9.7286850000000005</v>
      </c>
      <c r="G52" s="88">
        <v>11.787354000000001</v>
      </c>
      <c r="H52" s="88">
        <v>3.1058690000000002</v>
      </c>
      <c r="I52" s="88">
        <v>271.45031599999999</v>
      </c>
      <c r="J52" s="88">
        <v>111.154366</v>
      </c>
      <c r="K52" s="88">
        <v>373.50670499999904</v>
      </c>
      <c r="L52" s="88">
        <v>59.739460000000001</v>
      </c>
      <c r="M52" s="88">
        <v>62.922212000000002</v>
      </c>
      <c r="N52" s="88">
        <v>87.931647999999996</v>
      </c>
      <c r="O52" s="88">
        <v>52.415058000000002</v>
      </c>
      <c r="P52" s="89">
        <v>2452.417106999997</v>
      </c>
      <c r="Q52" s="89">
        <v>2078.9104019999982</v>
      </c>
      <c r="R52" s="83"/>
      <c r="S52" s="84" t="s">
        <v>540</v>
      </c>
    </row>
    <row r="53" spans="1:19" x14ac:dyDescent="0.2">
      <c r="B53" s="84" t="s">
        <v>341</v>
      </c>
      <c r="C53" s="88">
        <v>74.900845000000004</v>
      </c>
      <c r="D53" s="88">
        <v>260.93789900000002</v>
      </c>
      <c r="E53" s="88">
        <v>2.484416</v>
      </c>
      <c r="F53" s="88">
        <v>9.3537060000000007</v>
      </c>
      <c r="G53" s="88">
        <v>11.721489999999999</v>
      </c>
      <c r="H53" s="88">
        <v>2.2682340000000001</v>
      </c>
      <c r="I53" s="88">
        <v>231.86113800000001</v>
      </c>
      <c r="J53" s="88">
        <v>104.91926100000001</v>
      </c>
      <c r="K53" s="88">
        <v>232.12451699999994</v>
      </c>
      <c r="L53" s="88">
        <v>46.617693000000003</v>
      </c>
      <c r="M53" s="88">
        <v>46.609707</v>
      </c>
      <c r="N53" s="88">
        <v>81.400917000000007</v>
      </c>
      <c r="O53" s="88">
        <v>54.147758000000003</v>
      </c>
      <c r="P53" s="89">
        <v>1660.4479270000002</v>
      </c>
      <c r="Q53" s="89">
        <v>1428.3234100000002</v>
      </c>
      <c r="R53" s="83"/>
      <c r="S53" s="84" t="s">
        <v>541</v>
      </c>
    </row>
    <row r="54" spans="1:19" x14ac:dyDescent="0.2">
      <c r="B54" s="84" t="s">
        <v>342</v>
      </c>
      <c r="C54" s="88">
        <v>43.273958</v>
      </c>
      <c r="D54" s="88">
        <v>305.93163600000003</v>
      </c>
      <c r="E54" s="88">
        <v>3.1920350000000002</v>
      </c>
      <c r="F54" s="88">
        <v>11.49424</v>
      </c>
      <c r="G54" s="88">
        <v>12.489682999999999</v>
      </c>
      <c r="H54" s="88">
        <v>2.7871709999999998</v>
      </c>
      <c r="I54" s="88">
        <v>239.44238200000001</v>
      </c>
      <c r="J54" s="88">
        <v>96.351712000000006</v>
      </c>
      <c r="K54" s="88">
        <v>361.18573600000053</v>
      </c>
      <c r="L54" s="88">
        <v>58.002606999999998</v>
      </c>
      <c r="M54" s="88">
        <v>57.412658999999998</v>
      </c>
      <c r="N54" s="88">
        <v>107.658445</v>
      </c>
      <c r="O54" s="88">
        <v>55.523166000000003</v>
      </c>
      <c r="P54" s="89">
        <v>2008.6408229999997</v>
      </c>
      <c r="Q54" s="89">
        <v>1647.4550869999994</v>
      </c>
      <c r="R54" s="83"/>
      <c r="S54" s="84" t="s">
        <v>542</v>
      </c>
    </row>
    <row r="55" spans="1:19" x14ac:dyDescent="0.2">
      <c r="B55" s="84" t="s">
        <v>343</v>
      </c>
      <c r="C55" s="88">
        <v>45.619951999999998</v>
      </c>
      <c r="D55" s="88">
        <v>286.57933600000001</v>
      </c>
      <c r="E55" s="88">
        <v>2.5484990000000001</v>
      </c>
      <c r="F55" s="88">
        <v>8.9470939999999999</v>
      </c>
      <c r="G55" s="88">
        <v>11.474993</v>
      </c>
      <c r="H55" s="88">
        <v>2.9236789999999999</v>
      </c>
      <c r="I55" s="88">
        <v>247.392968</v>
      </c>
      <c r="J55" s="88">
        <v>101.245127</v>
      </c>
      <c r="K55" s="88">
        <v>326.88052100000039</v>
      </c>
      <c r="L55" s="88">
        <v>53.471071999999999</v>
      </c>
      <c r="M55" s="88">
        <v>52.317462999999996</v>
      </c>
      <c r="N55" s="88">
        <v>98.547824000000006</v>
      </c>
      <c r="O55" s="88">
        <v>52.238259999999997</v>
      </c>
      <c r="P55" s="89">
        <v>1934.0757109999993</v>
      </c>
      <c r="Q55" s="89">
        <v>1607.195189999999</v>
      </c>
      <c r="R55" s="83"/>
      <c r="S55" s="84" t="s">
        <v>543</v>
      </c>
    </row>
    <row r="56" spans="1:19" x14ac:dyDescent="0.2">
      <c r="B56" s="84" t="s">
        <v>344</v>
      </c>
      <c r="C56" s="88">
        <v>51.938484000000003</v>
      </c>
      <c r="D56" s="88">
        <v>253.430286</v>
      </c>
      <c r="E56" s="88">
        <v>2.7771750000000002</v>
      </c>
      <c r="F56" s="88">
        <v>6.2111539999999996</v>
      </c>
      <c r="G56" s="88">
        <v>12.140332000000001</v>
      </c>
      <c r="H56" s="88">
        <v>2.9053520000000002</v>
      </c>
      <c r="I56" s="88">
        <v>253.588379</v>
      </c>
      <c r="J56" s="88">
        <v>93.774897999999993</v>
      </c>
      <c r="K56" s="88">
        <v>291.42732299999966</v>
      </c>
      <c r="L56" s="88">
        <v>47.419727999999999</v>
      </c>
      <c r="M56" s="88">
        <v>60.958221000000002</v>
      </c>
      <c r="N56" s="88">
        <v>54.813063999999997</v>
      </c>
      <c r="O56" s="88">
        <v>49.235183999999997</v>
      </c>
      <c r="P56" s="89">
        <v>1916.8475079999994</v>
      </c>
      <c r="Q56" s="89">
        <v>1625.4201849999995</v>
      </c>
      <c r="R56" s="83"/>
      <c r="S56" s="84" t="s">
        <v>544</v>
      </c>
    </row>
    <row r="57" spans="1:19" x14ac:dyDescent="0.2">
      <c r="B57" s="84" t="s">
        <v>345</v>
      </c>
      <c r="C57" s="88">
        <v>33.445627999999999</v>
      </c>
      <c r="D57" s="88">
        <v>173.75961100000001</v>
      </c>
      <c r="E57" s="88">
        <v>4.4417679999999997</v>
      </c>
      <c r="F57" s="88">
        <v>8.5485000000000007</v>
      </c>
      <c r="G57" s="88">
        <v>7.7588059999999999</v>
      </c>
      <c r="H57" s="88">
        <v>1.941244</v>
      </c>
      <c r="I57" s="88">
        <v>185.93089900000001</v>
      </c>
      <c r="J57" s="88">
        <v>81.666587000000007</v>
      </c>
      <c r="K57" s="88">
        <v>251.07765300000031</v>
      </c>
      <c r="L57" s="88">
        <v>45.066459999999999</v>
      </c>
      <c r="M57" s="88">
        <v>47.337352000000003</v>
      </c>
      <c r="N57" s="88">
        <v>77.040664000000007</v>
      </c>
      <c r="O57" s="88">
        <v>93.245108999999999</v>
      </c>
      <c r="P57" s="89">
        <v>1771.7657609999997</v>
      </c>
      <c r="Q57" s="89">
        <v>1520.6881079999996</v>
      </c>
      <c r="R57" s="83"/>
      <c r="S57" s="84" t="s">
        <v>545</v>
      </c>
    </row>
    <row r="58" spans="1:19" x14ac:dyDescent="0.2">
      <c r="B58" s="84" t="s">
        <v>346</v>
      </c>
      <c r="C58" s="88">
        <v>35.100645</v>
      </c>
      <c r="D58" s="88">
        <v>254.233868</v>
      </c>
      <c r="E58" s="88">
        <v>6.7033199999999997</v>
      </c>
      <c r="F58" s="88">
        <v>10.465833999999999</v>
      </c>
      <c r="G58" s="88">
        <v>10.219264000000001</v>
      </c>
      <c r="H58" s="88">
        <v>2.5510459999999999</v>
      </c>
      <c r="I58" s="88">
        <v>184.25417300000001</v>
      </c>
      <c r="J58" s="88">
        <v>78.969335000000001</v>
      </c>
      <c r="K58" s="88">
        <v>330.93229099999917</v>
      </c>
      <c r="L58" s="88">
        <v>54.538206000000002</v>
      </c>
      <c r="M58" s="88">
        <v>66.675967</v>
      </c>
      <c r="N58" s="88">
        <v>101.012001</v>
      </c>
      <c r="O58" s="88">
        <v>91.199714999999998</v>
      </c>
      <c r="P58" s="89">
        <v>1888.6222609999995</v>
      </c>
      <c r="Q58" s="89">
        <v>1557.6899700000006</v>
      </c>
      <c r="R58" s="83"/>
      <c r="S58" s="84" t="s">
        <v>546</v>
      </c>
    </row>
    <row r="59" spans="1:19" x14ac:dyDescent="0.2">
      <c r="B59" s="84" t="s">
        <v>347</v>
      </c>
      <c r="C59" s="88">
        <v>39.044418999999998</v>
      </c>
      <c r="D59" s="88">
        <v>276.44038999999998</v>
      </c>
      <c r="E59" s="88">
        <v>5.2821189999999998</v>
      </c>
      <c r="F59" s="88">
        <v>7.1834759999999998</v>
      </c>
      <c r="G59" s="88">
        <v>11.132111999999999</v>
      </c>
      <c r="H59" s="88">
        <v>2.3678080000000001</v>
      </c>
      <c r="I59" s="88">
        <v>192.53082499999999</v>
      </c>
      <c r="J59" s="88">
        <v>100.507137</v>
      </c>
      <c r="K59" s="88">
        <v>281.09320899999994</v>
      </c>
      <c r="L59" s="88">
        <v>60.476014999999997</v>
      </c>
      <c r="M59" s="88">
        <v>55.30988</v>
      </c>
      <c r="N59" s="88">
        <v>103.927943</v>
      </c>
      <c r="O59" s="88">
        <v>65.161141000000001</v>
      </c>
      <c r="P59" s="89">
        <v>1848.7484719999993</v>
      </c>
      <c r="Q59" s="89">
        <v>1567.6552629999992</v>
      </c>
      <c r="R59" s="83"/>
      <c r="S59" s="84" t="s">
        <v>547</v>
      </c>
    </row>
    <row r="60" spans="1:19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7" customWidth="1"/>
    <col min="3" max="3" width="2.5546875" style="7" customWidth="1"/>
    <col min="4" max="4" width="46.6640625" style="7" customWidth="1"/>
    <col min="5" max="5" width="0.44140625" style="7" customWidth="1"/>
    <col min="6" max="6" width="11.109375" style="7" customWidth="1"/>
    <col min="7" max="7" width="0.44140625" style="7" customWidth="1"/>
    <col min="8" max="8" width="11.109375" style="7" customWidth="1"/>
    <col min="9" max="9" width="0.44140625" style="7" customWidth="1"/>
    <col min="10" max="10" width="10.6640625" style="7" customWidth="1"/>
    <col min="11" max="11" width="0.44140625" style="7" customWidth="1"/>
    <col min="12" max="12" width="16" style="7" customWidth="1"/>
    <col min="13" max="13" width="0.44140625" style="7" customWidth="1"/>
    <col min="14" max="14" width="11.109375" style="7" customWidth="1"/>
    <col min="15" max="15" width="0.44140625" style="7" customWidth="1"/>
    <col min="16" max="16" width="11.109375" style="7" customWidth="1"/>
    <col min="17" max="17" width="0.44140625" style="7" customWidth="1"/>
    <col min="18" max="18" width="10.6640625" style="7" customWidth="1"/>
    <col min="19" max="19" width="0.44140625" style="7" customWidth="1"/>
    <col min="20" max="20" width="16" style="7" customWidth="1"/>
    <col min="21" max="21" width="8.33203125" style="7" customWidth="1"/>
    <col min="22" max="23" width="9.88671875" style="7" customWidth="1"/>
    <col min="24" max="24" width="8.44140625" style="7" customWidth="1"/>
    <col min="25" max="16384" width="9.109375" style="7"/>
  </cols>
  <sheetData>
    <row r="1" spans="1:24" ht="4.5" customHeight="1" x14ac:dyDescent="0.3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3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3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3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3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3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3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2" customHeight="1" x14ac:dyDescent="0.3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3">
      <c r="A11" s="226" t="s">
        <v>710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3">
      <c r="A12" s="62"/>
      <c r="B12" s="62" t="s">
        <v>365</v>
      </c>
      <c r="C12" s="62" t="s">
        <v>616</v>
      </c>
      <c r="D12" s="62"/>
      <c r="E12" s="62"/>
      <c r="F12" s="62">
        <v>1746.4714300000001</v>
      </c>
      <c r="G12" s="62"/>
      <c r="H12" s="62">
        <v>1786.5651809999999</v>
      </c>
      <c r="I12" s="62"/>
      <c r="J12" s="104">
        <f t="shared" ref="J12:J21" si="0">F12-H12</f>
        <v>-40.093750999999884</v>
      </c>
      <c r="K12" s="62"/>
      <c r="L12" s="105">
        <f t="shared" ref="L12:L21" si="1">F12/H12*100-100</f>
        <v>-2.2441807008439554</v>
      </c>
      <c r="M12" s="98"/>
      <c r="N12" s="62">
        <v>4750.7337900000002</v>
      </c>
      <c r="O12" s="62"/>
      <c r="P12" s="62">
        <v>5214.1682679999994</v>
      </c>
      <c r="Q12" s="62"/>
      <c r="R12" s="104">
        <f>N12-P12</f>
        <v>-463.43447799999922</v>
      </c>
      <c r="S12" s="62"/>
      <c r="T12" s="105">
        <f t="shared" ref="T12:T21" si="2">N12/P12*100-100</f>
        <v>-8.8879847020694456</v>
      </c>
    </row>
    <row r="13" spans="1:24" ht="12.75" customHeight="1" x14ac:dyDescent="0.3">
      <c r="B13" s="62" t="s">
        <v>367</v>
      </c>
      <c r="C13" s="62" t="s">
        <v>618</v>
      </c>
      <c r="D13" s="106"/>
      <c r="F13" s="62">
        <v>874.27974300000005</v>
      </c>
      <c r="G13" s="62"/>
      <c r="H13" s="62">
        <v>844.83876799999996</v>
      </c>
      <c r="I13" s="62"/>
      <c r="J13" s="104">
        <f t="shared" si="0"/>
        <v>29.440975000000094</v>
      </c>
      <c r="K13" s="62"/>
      <c r="L13" s="105">
        <f t="shared" si="1"/>
        <v>3.4848039785977392</v>
      </c>
      <c r="M13" s="98"/>
      <c r="N13" s="62">
        <v>2260.342181</v>
      </c>
      <c r="P13" s="62">
        <v>2302.4026450000001</v>
      </c>
      <c r="Q13" s="62"/>
      <c r="R13" s="104">
        <f>N13-P13</f>
        <v>-42.060464000000138</v>
      </c>
      <c r="S13" s="62"/>
      <c r="T13" s="105">
        <f t="shared" si="2"/>
        <v>-1.826807491354316</v>
      </c>
    </row>
    <row r="14" spans="1:24" ht="12.75" customHeight="1" x14ac:dyDescent="0.3">
      <c r="A14" s="62"/>
      <c r="B14" s="62" t="s">
        <v>366</v>
      </c>
      <c r="C14" s="62" t="s">
        <v>617</v>
      </c>
      <c r="D14" s="62"/>
      <c r="E14" s="62"/>
      <c r="F14" s="62">
        <v>734.29469600000004</v>
      </c>
      <c r="G14" s="62"/>
      <c r="H14" s="62">
        <v>751.95116299999995</v>
      </c>
      <c r="I14" s="62"/>
      <c r="J14" s="104">
        <f t="shared" si="0"/>
        <v>-17.656466999999907</v>
      </c>
      <c r="K14" s="62"/>
      <c r="L14" s="105">
        <f t="shared" si="1"/>
        <v>-2.3480869328743808</v>
      </c>
      <c r="M14" s="98"/>
      <c r="N14" s="62">
        <v>1973.9842470000001</v>
      </c>
      <c r="O14" s="62"/>
      <c r="P14" s="62">
        <v>2117.257987</v>
      </c>
      <c r="Q14" s="62"/>
      <c r="R14" s="104">
        <f t="shared" ref="R14:R21" si="3">N14-P14</f>
        <v>-143.27373999999986</v>
      </c>
      <c r="S14" s="62"/>
      <c r="T14" s="105">
        <f t="shared" si="2"/>
        <v>-6.7669476690938524</v>
      </c>
      <c r="V14" s="43"/>
      <c r="W14" s="43"/>
    </row>
    <row r="15" spans="1:24" ht="12.75" customHeight="1" x14ac:dyDescent="0.3">
      <c r="B15" s="62" t="s">
        <v>373</v>
      </c>
      <c r="C15" s="62" t="s">
        <v>624</v>
      </c>
      <c r="D15" s="106"/>
      <c r="F15" s="62">
        <v>438.962672</v>
      </c>
      <c r="G15" s="62"/>
      <c r="H15" s="62">
        <v>365.43935900000002</v>
      </c>
      <c r="I15" s="62"/>
      <c r="J15" s="104">
        <f t="shared" si="0"/>
        <v>73.523312999999973</v>
      </c>
      <c r="K15" s="62"/>
      <c r="L15" s="105">
        <f t="shared" si="1"/>
        <v>20.119155528619444</v>
      </c>
      <c r="M15" s="98"/>
      <c r="N15" s="62">
        <v>1314.7163260000002</v>
      </c>
      <c r="P15" s="62">
        <v>1145.408686</v>
      </c>
      <c r="Q15" s="62"/>
      <c r="R15" s="104">
        <f t="shared" si="3"/>
        <v>169.30764000000022</v>
      </c>
      <c r="S15" s="62"/>
      <c r="T15" s="105">
        <f t="shared" si="2"/>
        <v>14.781417503586169</v>
      </c>
      <c r="V15" s="43"/>
      <c r="W15" s="62"/>
      <c r="X15" s="62"/>
    </row>
    <row r="16" spans="1:24" ht="12.75" customHeight="1" x14ac:dyDescent="0.3">
      <c r="B16" s="62" t="s">
        <v>372</v>
      </c>
      <c r="C16" s="62" t="s">
        <v>623</v>
      </c>
      <c r="D16" s="106"/>
      <c r="F16" s="62">
        <v>281.093209</v>
      </c>
      <c r="G16" s="62"/>
      <c r="H16" s="62">
        <v>354.198622</v>
      </c>
      <c r="I16" s="62"/>
      <c r="J16" s="104">
        <f t="shared" si="0"/>
        <v>-73.105412999999999</v>
      </c>
      <c r="K16" s="62"/>
      <c r="L16" s="105">
        <f t="shared" si="1"/>
        <v>-20.639666124957429</v>
      </c>
      <c r="M16" s="98"/>
      <c r="N16" s="62">
        <v>863.10315299999991</v>
      </c>
      <c r="P16" s="62">
        <v>985.2444680000001</v>
      </c>
      <c r="Q16" s="62"/>
      <c r="R16" s="104">
        <f t="shared" si="3"/>
        <v>-122.14131500000019</v>
      </c>
      <c r="S16" s="62"/>
      <c r="T16" s="105">
        <f t="shared" si="2"/>
        <v>-12.397056666346089</v>
      </c>
      <c r="V16" s="43"/>
      <c r="W16" s="43"/>
    </row>
    <row r="17" spans="1:23" ht="12.75" customHeight="1" x14ac:dyDescent="0.3">
      <c r="B17" s="62" t="s">
        <v>368</v>
      </c>
      <c r="C17" s="62" t="s">
        <v>619</v>
      </c>
      <c r="D17" s="106"/>
      <c r="F17" s="62">
        <v>276.44038999999998</v>
      </c>
      <c r="G17" s="62"/>
      <c r="H17" s="62">
        <v>276.31156700000003</v>
      </c>
      <c r="I17" s="62"/>
      <c r="J17" s="104">
        <f t="shared" si="0"/>
        <v>0.12882299999995439</v>
      </c>
      <c r="K17" s="62"/>
      <c r="L17" s="105">
        <f t="shared" si="1"/>
        <v>4.6622369594800261E-2</v>
      </c>
      <c r="M17" s="98"/>
      <c r="N17" s="62">
        <v>704.43386899999996</v>
      </c>
      <c r="P17" s="62">
        <v>755.45092</v>
      </c>
      <c r="Q17" s="62"/>
      <c r="R17" s="104">
        <f t="shared" si="3"/>
        <v>-51.017051000000038</v>
      </c>
      <c r="S17" s="62"/>
      <c r="T17" s="105">
        <f t="shared" si="2"/>
        <v>-6.7531919876409745</v>
      </c>
      <c r="V17" s="43"/>
      <c r="W17" s="43"/>
    </row>
    <row r="18" spans="1:23" ht="12.75" customHeight="1" x14ac:dyDescent="0.3">
      <c r="B18" s="62" t="s">
        <v>369</v>
      </c>
      <c r="C18" s="62" t="s">
        <v>620</v>
      </c>
      <c r="D18" s="106"/>
      <c r="F18" s="62">
        <v>192.53082499999999</v>
      </c>
      <c r="G18" s="62"/>
      <c r="H18" s="62">
        <v>246.37952200000001</v>
      </c>
      <c r="I18" s="62"/>
      <c r="J18" s="104">
        <f t="shared" si="0"/>
        <v>-53.848697000000016</v>
      </c>
      <c r="K18" s="62"/>
      <c r="L18" s="105">
        <f t="shared" si="1"/>
        <v>-21.855995402085412</v>
      </c>
      <c r="M18" s="98"/>
      <c r="N18" s="62">
        <v>562.71589700000004</v>
      </c>
      <c r="P18" s="62">
        <v>745.29742400000009</v>
      </c>
      <c r="Q18" s="62"/>
      <c r="R18" s="104">
        <f t="shared" si="3"/>
        <v>-182.58152700000005</v>
      </c>
      <c r="S18" s="62"/>
      <c r="T18" s="105">
        <f t="shared" si="2"/>
        <v>-24.497807334431371</v>
      </c>
      <c r="V18" s="43"/>
      <c r="W18" s="43"/>
    </row>
    <row r="19" spans="1:23" ht="12.75" customHeight="1" x14ac:dyDescent="0.3">
      <c r="B19" s="62" t="s">
        <v>371</v>
      </c>
      <c r="C19" s="62" t="s">
        <v>622</v>
      </c>
      <c r="D19" s="106"/>
      <c r="F19" s="62">
        <v>141.927313</v>
      </c>
      <c r="G19" s="62"/>
      <c r="H19" s="62">
        <v>161.17669599999999</v>
      </c>
      <c r="I19" s="62"/>
      <c r="J19" s="104">
        <f t="shared" si="0"/>
        <v>-19.249382999999995</v>
      </c>
      <c r="K19" s="62"/>
      <c r="L19" s="105">
        <f t="shared" si="1"/>
        <v>-11.943031143906808</v>
      </c>
      <c r="M19" s="98"/>
      <c r="N19" s="62">
        <v>420.73281199999997</v>
      </c>
      <c r="P19" s="62">
        <v>472.99637799999999</v>
      </c>
      <c r="Q19" s="62"/>
      <c r="R19" s="104">
        <f t="shared" si="3"/>
        <v>-52.263566000000026</v>
      </c>
      <c r="S19" s="62"/>
      <c r="T19" s="105">
        <f t="shared" si="2"/>
        <v>-11.049464315348317</v>
      </c>
      <c r="V19" s="43"/>
      <c r="W19" s="43"/>
    </row>
    <row r="20" spans="1:23" ht="12.75" customHeight="1" x14ac:dyDescent="0.3">
      <c r="B20" s="62" t="s">
        <v>374</v>
      </c>
      <c r="C20" s="62" t="s">
        <v>625</v>
      </c>
      <c r="D20" s="106"/>
      <c r="F20" s="62">
        <v>101.308029</v>
      </c>
      <c r="G20" s="62"/>
      <c r="H20" s="62">
        <v>131.963313</v>
      </c>
      <c r="I20" s="62"/>
      <c r="J20" s="104">
        <f t="shared" si="0"/>
        <v>-30.655283999999995</v>
      </c>
      <c r="K20" s="62"/>
      <c r="L20" s="105">
        <f t="shared" si="1"/>
        <v>-23.23015639960478</v>
      </c>
      <c r="M20" s="98"/>
      <c r="N20" s="62">
        <v>283.97586100000001</v>
      </c>
      <c r="P20" s="62">
        <v>396.78033400000004</v>
      </c>
      <c r="Q20" s="62"/>
      <c r="R20" s="104">
        <f t="shared" si="3"/>
        <v>-112.80447300000003</v>
      </c>
      <c r="S20" s="62"/>
      <c r="T20" s="105">
        <f t="shared" si="2"/>
        <v>-28.429955654001745</v>
      </c>
      <c r="V20" s="43"/>
      <c r="W20" s="43"/>
    </row>
    <row r="21" spans="1:23" ht="12.75" customHeight="1" x14ac:dyDescent="0.3">
      <c r="B21" s="62" t="s">
        <v>630</v>
      </c>
      <c r="C21" s="62" t="s">
        <v>631</v>
      </c>
      <c r="D21" s="106"/>
      <c r="F21" s="62">
        <v>100.507137</v>
      </c>
      <c r="G21" s="62"/>
      <c r="H21" s="62">
        <v>101.56881</v>
      </c>
      <c r="I21" s="62"/>
      <c r="J21" s="104">
        <f t="shared" si="0"/>
        <v>-1.061672999999999</v>
      </c>
      <c r="K21" s="62"/>
      <c r="L21" s="105">
        <f t="shared" si="1"/>
        <v>-1.0452746271222395</v>
      </c>
      <c r="M21" s="98"/>
      <c r="N21" s="62">
        <v>261.14305899999999</v>
      </c>
      <c r="P21" s="62">
        <v>260.96580699999998</v>
      </c>
      <c r="Q21" s="62"/>
      <c r="R21" s="104">
        <f t="shared" si="3"/>
        <v>0.17725200000000996</v>
      </c>
      <c r="S21" s="62"/>
      <c r="T21" s="105">
        <f t="shared" si="2"/>
        <v>6.7921541920640038E-2</v>
      </c>
      <c r="V21" s="43"/>
      <c r="W21" s="43"/>
    </row>
    <row r="22" spans="1:23" ht="4.5" customHeight="1" x14ac:dyDescent="0.3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3">
      <c r="A23" s="221" t="s">
        <v>672</v>
      </c>
      <c r="B23" s="221"/>
      <c r="C23" s="221"/>
      <c r="D23" s="221"/>
      <c r="E23" s="107"/>
      <c r="F23" s="100">
        <v>4249.0514340000027</v>
      </c>
      <c r="G23" s="100"/>
      <c r="H23" s="100">
        <v>4357.3456990000059</v>
      </c>
      <c r="I23" s="100"/>
      <c r="J23" s="101">
        <f>F23-H23</f>
        <v>-108.29426500000318</v>
      </c>
      <c r="K23" s="108"/>
      <c r="L23" s="102">
        <f>F23/H23*100-100</f>
        <v>-2.4853264459796236</v>
      </c>
      <c r="M23" s="103"/>
      <c r="N23" s="100">
        <v>11519.729557000001</v>
      </c>
      <c r="O23" s="100"/>
      <c r="P23" s="100">
        <v>12535.820463000007</v>
      </c>
      <c r="Q23" s="100"/>
      <c r="R23" s="101">
        <f>N23-P23</f>
        <v>-1016.0909060000067</v>
      </c>
      <c r="S23" s="108"/>
      <c r="T23" s="102">
        <f>N23/P23*100-100</f>
        <v>-8.105499827466744</v>
      </c>
      <c r="V23" s="43"/>
      <c r="W23" s="43"/>
    </row>
    <row r="24" spans="1:23" s="8" customFormat="1" ht="30" customHeight="1" x14ac:dyDescent="0.25">
      <c r="A24" s="219" t="s">
        <v>673</v>
      </c>
      <c r="B24" s="219"/>
      <c r="C24" s="219"/>
      <c r="D24" s="219"/>
      <c r="E24" s="109"/>
      <c r="F24" s="109">
        <v>4646.8823299999985</v>
      </c>
      <c r="G24" s="109"/>
      <c r="H24" s="109">
        <v>4729.1397640000014</v>
      </c>
      <c r="I24" s="109"/>
      <c r="J24" s="110">
        <f>F24-H24</f>
        <v>-82.257434000002831</v>
      </c>
      <c r="K24" s="110"/>
      <c r="L24" s="111">
        <f>F24/H24*100-100</f>
        <v>-1.739374137896661</v>
      </c>
      <c r="M24" s="112"/>
      <c r="N24" s="109">
        <v>12603.375156999999</v>
      </c>
      <c r="O24" s="109"/>
      <c r="P24" s="109">
        <v>13529.298819999998</v>
      </c>
      <c r="Q24" s="109"/>
      <c r="R24" s="110">
        <f>N24-P24</f>
        <v>-925.92366299999958</v>
      </c>
      <c r="S24" s="110"/>
      <c r="T24" s="111">
        <f>N24/P24*100-100</f>
        <v>-6.8438407290644818</v>
      </c>
      <c r="V24" s="113"/>
      <c r="W24" s="113"/>
    </row>
    <row r="25" spans="1:23" ht="30" customHeight="1" x14ac:dyDescent="0.3">
      <c r="A25" s="221" t="s">
        <v>674</v>
      </c>
      <c r="B25" s="221"/>
      <c r="C25" s="221"/>
      <c r="D25" s="221"/>
      <c r="E25" s="182"/>
      <c r="F25" s="100">
        <v>4927.9755389999982</v>
      </c>
      <c r="G25" s="100"/>
      <c r="H25" s="100">
        <v>5083.3383860000013</v>
      </c>
      <c r="I25" s="100"/>
      <c r="J25" s="101">
        <f>F25-H25</f>
        <v>-155.36284700000306</v>
      </c>
      <c r="K25" s="108"/>
      <c r="L25" s="102">
        <f>F25/H25*100-100</f>
        <v>-3.0563152637622437</v>
      </c>
      <c r="M25" s="103"/>
      <c r="N25" s="100">
        <v>13466.478309999999</v>
      </c>
      <c r="O25" s="100"/>
      <c r="P25" s="100">
        <v>14514.543287999999</v>
      </c>
      <c r="Q25" s="100"/>
      <c r="R25" s="101">
        <f>N25-P25</f>
        <v>-1048.0649780000003</v>
      </c>
      <c r="S25" s="108"/>
      <c r="T25" s="102">
        <f>N25/P25*100-100</f>
        <v>-7.2207919822492528</v>
      </c>
      <c r="V25" s="43"/>
      <c r="W25" s="43"/>
    </row>
    <row r="26" spans="1:23" ht="30" customHeight="1" x14ac:dyDescent="0.3">
      <c r="A26" s="219" t="s">
        <v>675</v>
      </c>
      <c r="B26" s="219"/>
      <c r="C26" s="219"/>
      <c r="D26" s="219"/>
      <c r="E26" s="109"/>
      <c r="F26" s="109">
        <v>1848.7484719999993</v>
      </c>
      <c r="G26" s="109"/>
      <c r="H26" s="109">
        <v>1974.356577</v>
      </c>
      <c r="I26" s="109"/>
      <c r="J26" s="110">
        <f>F26-H26</f>
        <v>-125.60810500000071</v>
      </c>
      <c r="K26" s="110"/>
      <c r="L26" s="111">
        <f>F26/H26*100-100</f>
        <v>-6.3619766795550134</v>
      </c>
      <c r="M26" s="114"/>
      <c r="N26" s="109">
        <v>5509.1364939999985</v>
      </c>
      <c r="O26" s="109"/>
      <c r="P26" s="109">
        <v>5817.5914629999988</v>
      </c>
      <c r="Q26" s="62"/>
      <c r="R26" s="110">
        <f>N26-P26</f>
        <v>-308.45496900000035</v>
      </c>
      <c r="S26" s="110"/>
      <c r="T26" s="111">
        <f>N26/P26*100-100</f>
        <v>-5.3021077702306911</v>
      </c>
      <c r="V26" s="43"/>
      <c r="W26" s="43"/>
    </row>
    <row r="27" spans="1:23" ht="30" customHeight="1" x14ac:dyDescent="0.3">
      <c r="A27" s="220" t="s">
        <v>676</v>
      </c>
      <c r="B27" s="220"/>
      <c r="C27" s="220"/>
      <c r="D27" s="220"/>
      <c r="E27" s="107"/>
      <c r="F27" s="100">
        <v>1567.6552629999992</v>
      </c>
      <c r="G27" s="100"/>
      <c r="H27" s="100">
        <v>1620.1579549999997</v>
      </c>
      <c r="I27" s="100"/>
      <c r="J27" s="101">
        <f>F27-H27</f>
        <v>-52.502692000000479</v>
      </c>
      <c r="K27" s="108"/>
      <c r="L27" s="102">
        <f>F27/H27*100-100</f>
        <v>-3.2405909459612161</v>
      </c>
      <c r="M27" s="103"/>
      <c r="N27" s="100">
        <v>4646.0333409999994</v>
      </c>
      <c r="O27" s="100"/>
      <c r="P27" s="100">
        <v>4832.346994999999</v>
      </c>
      <c r="Q27" s="100"/>
      <c r="R27" s="101">
        <f>N27-P27</f>
        <v>-186.31365399999959</v>
      </c>
      <c r="S27" s="108"/>
      <c r="T27" s="102">
        <f>N27/P27*100-100</f>
        <v>-3.8555520576808249</v>
      </c>
      <c r="V27" s="43"/>
      <c r="W27" s="43"/>
    </row>
    <row r="28" spans="1:23" ht="3" customHeight="1" x14ac:dyDescent="0.3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3">
      <c r="A29" s="116"/>
      <c r="V29" s="43"/>
      <c r="W29" s="43"/>
    </row>
    <row r="33" spans="1:16" x14ac:dyDescent="0.3">
      <c r="F33" s="65"/>
      <c r="H33" s="65"/>
      <c r="N33" s="65"/>
      <c r="P33" s="65"/>
    </row>
    <row r="34" spans="1:16" ht="30" customHeight="1" x14ac:dyDescent="0.3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3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3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3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3">
      <c r="F38" s="65"/>
      <c r="H38" s="65"/>
      <c r="N38" s="65"/>
      <c r="P38" s="65"/>
    </row>
    <row r="39" spans="1:16" x14ac:dyDescent="0.3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2022</v>
      </c>
      <c r="B6" s="84" t="s">
        <v>338</v>
      </c>
      <c r="C6" s="123">
        <v>136.21141900000001</v>
      </c>
      <c r="D6" s="123">
        <v>209.70191799999995</v>
      </c>
      <c r="E6" s="123">
        <v>52.803021999999999</v>
      </c>
      <c r="F6" s="123">
        <v>414.47447399999976</v>
      </c>
      <c r="G6" s="123">
        <v>211.07349000000013</v>
      </c>
      <c r="H6" s="123">
        <v>2413.4740949999973</v>
      </c>
      <c r="I6" s="123">
        <v>369.32517100000001</v>
      </c>
      <c r="J6" s="123">
        <v>8.9563079999999999</v>
      </c>
      <c r="K6" s="123">
        <v>673.98742200000004</v>
      </c>
      <c r="L6" s="123">
        <v>744.00553300000001</v>
      </c>
      <c r="M6" s="123">
        <v>520.91689300000007</v>
      </c>
      <c r="N6" s="123">
        <v>277.46945600000004</v>
      </c>
      <c r="O6" s="123">
        <v>102.68140700000001</v>
      </c>
      <c r="P6" s="123">
        <v>21.523417999999999</v>
      </c>
      <c r="Q6" s="123">
        <v>452.97019999999998</v>
      </c>
      <c r="R6" s="123">
        <v>188.02792499999998</v>
      </c>
      <c r="S6" s="123">
        <v>392.12179999999978</v>
      </c>
      <c r="T6" s="123">
        <v>405.05786100000017</v>
      </c>
      <c r="U6" s="123">
        <v>2.1645789999999998</v>
      </c>
      <c r="V6" s="87">
        <v>2022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164.891119</v>
      </c>
      <c r="D7" s="123">
        <v>215.86356300000003</v>
      </c>
      <c r="E7" s="123">
        <v>45.243771000000002</v>
      </c>
      <c r="F7" s="123">
        <v>443.70726500000001</v>
      </c>
      <c r="G7" s="123">
        <v>242.42737099999994</v>
      </c>
      <c r="H7" s="123">
        <v>2422.9237109999976</v>
      </c>
      <c r="I7" s="123">
        <v>638.23262599999998</v>
      </c>
      <c r="J7" s="123">
        <v>9.6128410000000013</v>
      </c>
      <c r="K7" s="123">
        <v>757.07561099999975</v>
      </c>
      <c r="L7" s="123">
        <v>694.47376100000054</v>
      </c>
      <c r="M7" s="123">
        <v>552.96099999999979</v>
      </c>
      <c r="N7" s="123">
        <v>345.960262</v>
      </c>
      <c r="O7" s="123">
        <v>100.48907800000001</v>
      </c>
      <c r="P7" s="123">
        <v>24.808089000000002</v>
      </c>
      <c r="Q7" s="123">
        <v>501.07248199999998</v>
      </c>
      <c r="R7" s="123">
        <v>183.39525000000003</v>
      </c>
      <c r="S7" s="123">
        <v>400.92589399999991</v>
      </c>
      <c r="T7" s="123">
        <v>461.18534099999982</v>
      </c>
      <c r="U7" s="123">
        <v>2.3199899999999998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191.10325</v>
      </c>
      <c r="D8" s="123">
        <v>276.69088500000004</v>
      </c>
      <c r="E8" s="123">
        <v>63.348623000000003</v>
      </c>
      <c r="F8" s="123">
        <v>525.61704500000008</v>
      </c>
      <c r="G8" s="123">
        <v>229.99142400000005</v>
      </c>
      <c r="H8" s="123">
        <v>2619.6598559999975</v>
      </c>
      <c r="I8" s="123">
        <v>578.48504700000001</v>
      </c>
      <c r="J8" s="123">
        <v>18.330089999999998</v>
      </c>
      <c r="K8" s="123">
        <v>814.12233199999991</v>
      </c>
      <c r="L8" s="123">
        <v>824.59055399999966</v>
      </c>
      <c r="M8" s="123">
        <v>622.73650600000008</v>
      </c>
      <c r="N8" s="123">
        <v>356.95208700000001</v>
      </c>
      <c r="O8" s="123">
        <v>213.36778100000001</v>
      </c>
      <c r="P8" s="123">
        <v>26.467593000000001</v>
      </c>
      <c r="Q8" s="123">
        <v>592.14881700000024</v>
      </c>
      <c r="R8" s="123">
        <v>207.69992699999997</v>
      </c>
      <c r="S8" s="123">
        <v>448.52365299999974</v>
      </c>
      <c r="T8" s="123">
        <v>516.07111799999996</v>
      </c>
      <c r="U8" s="123">
        <v>5.1041810000000005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132.18618899999998</v>
      </c>
      <c r="D9" s="123">
        <v>274.80710900000003</v>
      </c>
      <c r="E9" s="123">
        <v>63.461377999999982</v>
      </c>
      <c r="F9" s="123">
        <v>517.359015</v>
      </c>
      <c r="G9" s="123">
        <v>256.73593399999993</v>
      </c>
      <c r="H9" s="123">
        <v>2628.1628539999979</v>
      </c>
      <c r="I9" s="123">
        <v>687.57612500000005</v>
      </c>
      <c r="J9" s="123">
        <v>14.430016999999999</v>
      </c>
      <c r="K9" s="123">
        <v>802.07942399999979</v>
      </c>
      <c r="L9" s="123">
        <v>745.8599379999996</v>
      </c>
      <c r="M9" s="123">
        <v>553.47518000000025</v>
      </c>
      <c r="N9" s="123">
        <v>339.13406600000002</v>
      </c>
      <c r="O9" s="123">
        <v>173.71187099999997</v>
      </c>
      <c r="P9" s="123">
        <v>36.718328</v>
      </c>
      <c r="Q9" s="123">
        <v>447.58181800000011</v>
      </c>
      <c r="R9" s="123">
        <v>192.49065600000003</v>
      </c>
      <c r="S9" s="123">
        <v>423.44986599999999</v>
      </c>
      <c r="T9" s="123">
        <v>450.25907400000006</v>
      </c>
      <c r="U9" s="123">
        <v>1.727433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170.22861499999999</v>
      </c>
      <c r="D10" s="123">
        <v>321.90819299999998</v>
      </c>
      <c r="E10" s="123">
        <v>69.658092999999994</v>
      </c>
      <c r="F10" s="123">
        <v>592.33891599999993</v>
      </c>
      <c r="G10" s="123">
        <v>300.82048899999995</v>
      </c>
      <c r="H10" s="123">
        <v>2868.8854509999965</v>
      </c>
      <c r="I10" s="123">
        <v>605.0266610000001</v>
      </c>
      <c r="J10" s="123">
        <v>25.436826</v>
      </c>
      <c r="K10" s="123">
        <v>1112.0517199999999</v>
      </c>
      <c r="L10" s="123">
        <v>781.87600400000053</v>
      </c>
      <c r="M10" s="123">
        <v>645.24457100000029</v>
      </c>
      <c r="N10" s="123">
        <v>379.00804400000004</v>
      </c>
      <c r="O10" s="123">
        <v>215.38947399999995</v>
      </c>
      <c r="P10" s="123">
        <v>36.009168000000003</v>
      </c>
      <c r="Q10" s="123">
        <v>534.609827</v>
      </c>
      <c r="R10" s="123">
        <v>219.80619300000006</v>
      </c>
      <c r="S10" s="123">
        <v>471.54237599999965</v>
      </c>
      <c r="T10" s="123">
        <v>515.2362149999999</v>
      </c>
      <c r="U10" s="123">
        <v>3.6561100000000004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205.284796</v>
      </c>
      <c r="D11" s="123">
        <v>283.23726199999999</v>
      </c>
      <c r="E11" s="123">
        <v>58.854841</v>
      </c>
      <c r="F11" s="123">
        <v>580.87508600000001</v>
      </c>
      <c r="G11" s="123">
        <v>227.51769099999996</v>
      </c>
      <c r="H11" s="123">
        <v>2635.5370969999944</v>
      </c>
      <c r="I11" s="123">
        <v>984.19201500000008</v>
      </c>
      <c r="J11" s="123">
        <v>30.451198999999999</v>
      </c>
      <c r="K11" s="123">
        <v>970.08805200000006</v>
      </c>
      <c r="L11" s="123">
        <v>796.99867599999993</v>
      </c>
      <c r="M11" s="123">
        <v>640.05534899999975</v>
      </c>
      <c r="N11" s="123">
        <v>394.36779100000001</v>
      </c>
      <c r="O11" s="123">
        <v>124.09809200000005</v>
      </c>
      <c r="P11" s="123">
        <v>33.358266999999998</v>
      </c>
      <c r="Q11" s="123">
        <v>582.327269</v>
      </c>
      <c r="R11" s="123">
        <v>206.31130799999994</v>
      </c>
      <c r="S11" s="123">
        <v>438.59041700000051</v>
      </c>
      <c r="T11" s="123">
        <v>477.77632399999999</v>
      </c>
      <c r="U11" s="123">
        <v>5.9950190000000001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198.50124099999999</v>
      </c>
      <c r="D12" s="123">
        <v>260.77223300000003</v>
      </c>
      <c r="E12" s="123">
        <v>57.603726000000002</v>
      </c>
      <c r="F12" s="123">
        <v>558.58066200000007</v>
      </c>
      <c r="G12" s="123">
        <v>279.33984399999997</v>
      </c>
      <c r="H12" s="123">
        <v>2636.6370999999963</v>
      </c>
      <c r="I12" s="123">
        <v>739.73982100000001</v>
      </c>
      <c r="J12" s="123">
        <v>31.617574000000001</v>
      </c>
      <c r="K12" s="123">
        <v>865.31509800000003</v>
      </c>
      <c r="L12" s="123">
        <v>764.94593699999984</v>
      </c>
      <c r="M12" s="123">
        <v>688.71840899999984</v>
      </c>
      <c r="N12" s="123">
        <v>370.419062</v>
      </c>
      <c r="O12" s="123">
        <v>156.144443</v>
      </c>
      <c r="P12" s="123">
        <v>34.261096000000002</v>
      </c>
      <c r="Q12" s="123">
        <v>521.10618299999999</v>
      </c>
      <c r="R12" s="123">
        <v>205.70015600000002</v>
      </c>
      <c r="S12" s="123">
        <v>504.7995429999998</v>
      </c>
      <c r="T12" s="123">
        <v>509.26467000000008</v>
      </c>
      <c r="U12" s="123">
        <v>3.8035550000000002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161.22733400000001</v>
      </c>
      <c r="D13" s="123">
        <v>313.16988399999997</v>
      </c>
      <c r="E13" s="123">
        <v>77.458821999999998</v>
      </c>
      <c r="F13" s="123">
        <v>632.12542999999994</v>
      </c>
      <c r="G13" s="123">
        <v>250.89820899999989</v>
      </c>
      <c r="H13" s="123">
        <v>2112.7076979999947</v>
      </c>
      <c r="I13" s="123">
        <v>711.45145600000001</v>
      </c>
      <c r="J13" s="123">
        <v>34.130014000000003</v>
      </c>
      <c r="K13" s="123">
        <v>1393.1595650000002</v>
      </c>
      <c r="L13" s="123">
        <v>697.69107600000007</v>
      </c>
      <c r="M13" s="123">
        <v>698.8840669999995</v>
      </c>
      <c r="N13" s="123">
        <v>340.140647</v>
      </c>
      <c r="O13" s="123">
        <v>112.19776599999997</v>
      </c>
      <c r="P13" s="123">
        <v>23.460255</v>
      </c>
      <c r="Q13" s="123">
        <v>412.72842600000001</v>
      </c>
      <c r="R13" s="123">
        <v>189.291968</v>
      </c>
      <c r="S13" s="123">
        <v>540.28717699999982</v>
      </c>
      <c r="T13" s="123">
        <v>488.02587499999998</v>
      </c>
      <c r="U13" s="123">
        <v>2.2410920000000001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118.953035</v>
      </c>
      <c r="D14" s="123">
        <v>319.69330400000001</v>
      </c>
      <c r="E14" s="123">
        <v>80.051638000000011</v>
      </c>
      <c r="F14" s="123">
        <v>614.61291099999994</v>
      </c>
      <c r="G14" s="123">
        <v>267.02935100000002</v>
      </c>
      <c r="H14" s="123">
        <v>2617.9694219999938</v>
      </c>
      <c r="I14" s="123">
        <v>755.01430800000003</v>
      </c>
      <c r="J14" s="123">
        <v>19.069723</v>
      </c>
      <c r="K14" s="123">
        <v>736.86859799999979</v>
      </c>
      <c r="L14" s="123">
        <v>873.68489499999964</v>
      </c>
      <c r="M14" s="123">
        <v>802.60152699999958</v>
      </c>
      <c r="N14" s="123">
        <v>428.62553800000001</v>
      </c>
      <c r="O14" s="123">
        <v>164.34053800000001</v>
      </c>
      <c r="P14" s="123">
        <v>36.258153999999998</v>
      </c>
      <c r="Q14" s="123">
        <v>579.06477500000005</v>
      </c>
      <c r="R14" s="123">
        <v>223.00047000000009</v>
      </c>
      <c r="S14" s="123">
        <v>587.33248000000015</v>
      </c>
      <c r="T14" s="123">
        <v>524.89819599999998</v>
      </c>
      <c r="U14" s="123">
        <v>0.59248100000000004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193.84188599999999</v>
      </c>
      <c r="D15" s="123">
        <v>339.78000300000008</v>
      </c>
      <c r="E15" s="123">
        <v>79.777518999999998</v>
      </c>
      <c r="F15" s="123">
        <v>615.65245400000003</v>
      </c>
      <c r="G15" s="123">
        <v>274.38898500000005</v>
      </c>
      <c r="H15" s="123">
        <v>2687.537510999995</v>
      </c>
      <c r="I15" s="123">
        <v>529.97784100000001</v>
      </c>
      <c r="J15" s="123">
        <v>25.092762999999998</v>
      </c>
      <c r="K15" s="123">
        <v>728.60254999999984</v>
      </c>
      <c r="L15" s="123">
        <v>875.88091500000053</v>
      </c>
      <c r="M15" s="123">
        <v>754.58994800000005</v>
      </c>
      <c r="N15" s="123">
        <v>447.13304999999997</v>
      </c>
      <c r="O15" s="123">
        <v>97.067877999999993</v>
      </c>
      <c r="P15" s="123">
        <v>26.087799</v>
      </c>
      <c r="Q15" s="123">
        <v>576.76456899999994</v>
      </c>
      <c r="R15" s="123">
        <v>228.97222000000005</v>
      </c>
      <c r="S15" s="123">
        <v>550.42122399999982</v>
      </c>
      <c r="T15" s="123">
        <v>553.03477099999998</v>
      </c>
      <c r="U15" s="123">
        <v>0.65144099999999994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175.30078100000003</v>
      </c>
      <c r="D16" s="123">
        <v>328.69534699999997</v>
      </c>
      <c r="E16" s="123">
        <v>78.234385000000003</v>
      </c>
      <c r="F16" s="123">
        <v>600.863744</v>
      </c>
      <c r="G16" s="123">
        <v>289.17595700000015</v>
      </c>
      <c r="H16" s="123">
        <v>2469.4310499999965</v>
      </c>
      <c r="I16" s="123">
        <v>709.9648709999999</v>
      </c>
      <c r="J16" s="123">
        <v>17.680483000000002</v>
      </c>
      <c r="K16" s="123">
        <v>616.307593</v>
      </c>
      <c r="L16" s="123">
        <v>978.73394199999962</v>
      </c>
      <c r="M16" s="123">
        <v>719.0157720000002</v>
      </c>
      <c r="N16" s="123">
        <v>486.30900699999995</v>
      </c>
      <c r="O16" s="123">
        <v>221.98695800000002</v>
      </c>
      <c r="P16" s="123">
        <v>26.256618</v>
      </c>
      <c r="Q16" s="123">
        <v>634.68355200000008</v>
      </c>
      <c r="R16" s="123">
        <v>253.83287900000002</v>
      </c>
      <c r="S16" s="123">
        <v>540.50997599999994</v>
      </c>
      <c r="T16" s="123">
        <v>561.819481</v>
      </c>
      <c r="U16" s="123">
        <v>0.44801400000000002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159.16462799999999</v>
      </c>
      <c r="D17" s="123">
        <v>276.02657799999997</v>
      </c>
      <c r="E17" s="123">
        <v>74.833354999999997</v>
      </c>
      <c r="F17" s="123">
        <v>594.55835399999989</v>
      </c>
      <c r="G17" s="123">
        <v>286.64800099999985</v>
      </c>
      <c r="H17" s="123">
        <v>2048.0752569999991</v>
      </c>
      <c r="I17" s="123">
        <v>602.24430200000006</v>
      </c>
      <c r="J17" s="123">
        <v>15.301228</v>
      </c>
      <c r="K17" s="123">
        <v>471.342986</v>
      </c>
      <c r="L17" s="123">
        <v>894.65161499999977</v>
      </c>
      <c r="M17" s="123">
        <v>674.22802100000013</v>
      </c>
      <c r="N17" s="123">
        <v>505.10085700000002</v>
      </c>
      <c r="O17" s="123">
        <v>247.13243299999999</v>
      </c>
      <c r="P17" s="123">
        <v>22.416882999999999</v>
      </c>
      <c r="Q17" s="123">
        <v>495.3655369999999</v>
      </c>
      <c r="R17" s="123">
        <v>207.34645099999994</v>
      </c>
      <c r="S17" s="123">
        <v>515.71183399999995</v>
      </c>
      <c r="T17" s="123">
        <v>547.68190700000002</v>
      </c>
      <c r="U17" s="123">
        <v>1.184814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2023</v>
      </c>
      <c r="B19" s="84" t="s">
        <v>338</v>
      </c>
      <c r="C19" s="123">
        <v>127.61448799999999</v>
      </c>
      <c r="D19" s="123">
        <v>260.19407799999999</v>
      </c>
      <c r="E19" s="123">
        <v>79.864285999999993</v>
      </c>
      <c r="F19" s="123">
        <v>557.63408399999992</v>
      </c>
      <c r="G19" s="123">
        <v>254.72412899999983</v>
      </c>
      <c r="H19" s="123">
        <v>2283.0582809999978</v>
      </c>
      <c r="I19" s="123">
        <v>643.414896</v>
      </c>
      <c r="J19" s="123">
        <v>23.627782999999997</v>
      </c>
      <c r="K19" s="123">
        <v>453.54753800000003</v>
      </c>
      <c r="L19" s="123">
        <v>777.15728199999978</v>
      </c>
      <c r="M19" s="123">
        <v>584.17782700000009</v>
      </c>
      <c r="N19" s="123">
        <v>465.56210199999998</v>
      </c>
      <c r="O19" s="123">
        <v>117.69723799999998</v>
      </c>
      <c r="P19" s="123">
        <v>28.09234</v>
      </c>
      <c r="Q19" s="123">
        <v>572.94563499999981</v>
      </c>
      <c r="R19" s="123">
        <v>194.40301400000001</v>
      </c>
      <c r="S19" s="123">
        <v>486.52573699999982</v>
      </c>
      <c r="T19" s="123">
        <v>507.82858999999985</v>
      </c>
      <c r="U19" s="123">
        <v>0.23366399999999996</v>
      </c>
      <c r="V19" s="87">
        <v>2023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162.47662200000002</v>
      </c>
      <c r="D20" s="123">
        <v>255.88106299999998</v>
      </c>
      <c r="E20" s="123">
        <v>72.431426000000002</v>
      </c>
      <c r="F20" s="123">
        <v>571.91515100000004</v>
      </c>
      <c r="G20" s="123">
        <v>265.83920000000001</v>
      </c>
      <c r="H20" s="123">
        <v>2518.5376009999986</v>
      </c>
      <c r="I20" s="123">
        <v>556.78677800000003</v>
      </c>
      <c r="J20" s="123">
        <v>17.039383999999998</v>
      </c>
      <c r="K20" s="123">
        <v>435.22148499999997</v>
      </c>
      <c r="L20" s="123">
        <v>781.05371000000002</v>
      </c>
      <c r="M20" s="123">
        <v>586.17552300000034</v>
      </c>
      <c r="N20" s="123">
        <v>552.81110200000001</v>
      </c>
      <c r="O20" s="123">
        <v>235.49502200000001</v>
      </c>
      <c r="P20" s="123">
        <v>31.709468000000001</v>
      </c>
      <c r="Q20" s="123">
        <v>558.05076800000018</v>
      </c>
      <c r="R20" s="123">
        <v>189.309954</v>
      </c>
      <c r="S20" s="123">
        <v>445.07488699999948</v>
      </c>
      <c r="T20" s="123">
        <v>499.31911200000002</v>
      </c>
      <c r="U20" s="123">
        <v>0.44089699999999998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177.62515700000003</v>
      </c>
      <c r="D21" s="123">
        <v>329.56483699999995</v>
      </c>
      <c r="E21" s="123">
        <v>78.85501099999999</v>
      </c>
      <c r="F21" s="123">
        <v>655.51678300000003</v>
      </c>
      <c r="G21" s="123">
        <v>324.30418800000007</v>
      </c>
      <c r="H21" s="123">
        <v>2875.7366759999973</v>
      </c>
      <c r="I21" s="123">
        <v>730.19611599999985</v>
      </c>
      <c r="J21" s="123">
        <v>17.337423999999999</v>
      </c>
      <c r="K21" s="123">
        <v>446.98518000000001</v>
      </c>
      <c r="L21" s="123">
        <v>924.30097199999989</v>
      </c>
      <c r="M21" s="123">
        <v>689.92612499999973</v>
      </c>
      <c r="N21" s="123">
        <v>625.84526800000003</v>
      </c>
      <c r="O21" s="123">
        <v>139.36987700000003</v>
      </c>
      <c r="P21" s="123">
        <v>33.027068999999997</v>
      </c>
      <c r="Q21" s="123">
        <v>626.68587100000013</v>
      </c>
      <c r="R21" s="123">
        <v>206.62172700000008</v>
      </c>
      <c r="S21" s="123">
        <v>488.098569</v>
      </c>
      <c r="T21" s="123">
        <v>553.88640499999985</v>
      </c>
      <c r="U21" s="123">
        <v>0.49176800000000004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142.59611699999999</v>
      </c>
      <c r="D22" s="123">
        <v>310.01667699999996</v>
      </c>
      <c r="E22" s="123">
        <v>61.487756000000005</v>
      </c>
      <c r="F22" s="123">
        <v>573.21728199999995</v>
      </c>
      <c r="G22" s="123">
        <v>264.19275399999998</v>
      </c>
      <c r="H22" s="123">
        <v>2229.2427690000013</v>
      </c>
      <c r="I22" s="123">
        <v>433.28228200000001</v>
      </c>
      <c r="J22" s="123">
        <v>12.179611</v>
      </c>
      <c r="K22" s="123">
        <v>425.83554700000008</v>
      </c>
      <c r="L22" s="123">
        <v>739.36055699999997</v>
      </c>
      <c r="M22" s="123">
        <v>628.078531</v>
      </c>
      <c r="N22" s="123">
        <v>541.81994199999997</v>
      </c>
      <c r="O22" s="123">
        <v>142.41061100000002</v>
      </c>
      <c r="P22" s="123">
        <v>29.144131999999999</v>
      </c>
      <c r="Q22" s="123">
        <v>506.2710229999999</v>
      </c>
      <c r="R22" s="123">
        <v>177.87540799999996</v>
      </c>
      <c r="S22" s="123">
        <v>421.73645199999982</v>
      </c>
      <c r="T22" s="123">
        <v>492.61355400000002</v>
      </c>
      <c r="U22" s="123">
        <v>1.6674229999999999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196.32636400000001</v>
      </c>
      <c r="D23" s="123">
        <v>340.11851500000012</v>
      </c>
      <c r="E23" s="123">
        <v>84.987095999999994</v>
      </c>
      <c r="F23" s="123">
        <v>672.27521299999978</v>
      </c>
      <c r="G23" s="123">
        <v>245.35284899999999</v>
      </c>
      <c r="H23" s="123">
        <v>2579.3065539999975</v>
      </c>
      <c r="I23" s="123">
        <v>448.42946600000005</v>
      </c>
      <c r="J23" s="123">
        <v>28.054592</v>
      </c>
      <c r="K23" s="123">
        <v>535.03668400000004</v>
      </c>
      <c r="L23" s="123">
        <v>880.72971999999993</v>
      </c>
      <c r="M23" s="123">
        <v>677.04480100000012</v>
      </c>
      <c r="N23" s="123">
        <v>600.60561999999993</v>
      </c>
      <c r="O23" s="123">
        <v>168.44574399999999</v>
      </c>
      <c r="P23" s="123">
        <v>34.517306000000005</v>
      </c>
      <c r="Q23" s="123">
        <v>612.19795499999987</v>
      </c>
      <c r="R23" s="123">
        <v>218.77584700000003</v>
      </c>
      <c r="S23" s="123">
        <v>514.21814400000005</v>
      </c>
      <c r="T23" s="123">
        <v>554.99419999999998</v>
      </c>
      <c r="U23" s="123">
        <v>0.38852399999999998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168.36830399999997</v>
      </c>
      <c r="D24" s="123">
        <v>300.87528799999995</v>
      </c>
      <c r="E24" s="123">
        <v>73.501172999999994</v>
      </c>
      <c r="F24" s="123">
        <v>650.76367699999992</v>
      </c>
      <c r="G24" s="123">
        <v>241.34414399999997</v>
      </c>
      <c r="H24" s="123">
        <v>2355.4731509999997</v>
      </c>
      <c r="I24" s="123">
        <v>506.91761400000001</v>
      </c>
      <c r="J24" s="123">
        <v>20.441085000000001</v>
      </c>
      <c r="K24" s="123">
        <v>514.57264299999997</v>
      </c>
      <c r="L24" s="123">
        <v>863.09908299999961</v>
      </c>
      <c r="M24" s="123">
        <v>737.45781000000022</v>
      </c>
      <c r="N24" s="123">
        <v>570.48033099999998</v>
      </c>
      <c r="O24" s="123">
        <v>146.896522</v>
      </c>
      <c r="P24" s="123">
        <v>35.431049999999999</v>
      </c>
      <c r="Q24" s="123">
        <v>555.61802999999998</v>
      </c>
      <c r="R24" s="123">
        <v>195.13721100000001</v>
      </c>
      <c r="S24" s="123">
        <v>469.54591999999997</v>
      </c>
      <c r="T24" s="123">
        <v>530.92951300000016</v>
      </c>
      <c r="U24" s="123">
        <v>0.87810300000000008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141.48000100000002</v>
      </c>
      <c r="D25" s="123">
        <v>290.16559999999998</v>
      </c>
      <c r="E25" s="123">
        <v>83.323746</v>
      </c>
      <c r="F25" s="123">
        <v>658.11237199999994</v>
      </c>
      <c r="G25" s="123">
        <v>229.86573099999998</v>
      </c>
      <c r="H25" s="123">
        <v>2303.5153020000021</v>
      </c>
      <c r="I25" s="123">
        <v>382.69658699999997</v>
      </c>
      <c r="J25" s="123">
        <v>25.935745000000001</v>
      </c>
      <c r="K25" s="123">
        <v>447.56030300000009</v>
      </c>
      <c r="L25" s="123">
        <v>806.82023199999992</v>
      </c>
      <c r="M25" s="123">
        <v>728.42866300000037</v>
      </c>
      <c r="N25" s="123">
        <v>577.14391499999999</v>
      </c>
      <c r="O25" s="123">
        <v>176.21346199999999</v>
      </c>
      <c r="P25" s="123">
        <v>33.654760000000003</v>
      </c>
      <c r="Q25" s="123">
        <v>517.94184399999995</v>
      </c>
      <c r="R25" s="123">
        <v>202.99671400000005</v>
      </c>
      <c r="S25" s="123">
        <v>515.31672500000002</v>
      </c>
      <c r="T25" s="123">
        <v>526.88865299999998</v>
      </c>
      <c r="U25" s="123">
        <v>0.94221700000000042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175.34787100000003</v>
      </c>
      <c r="D26" s="123">
        <v>301.99005300000005</v>
      </c>
      <c r="E26" s="123">
        <v>74.350877999999994</v>
      </c>
      <c r="F26" s="123">
        <v>649.34322400000008</v>
      </c>
      <c r="G26" s="123">
        <v>197.85712400000003</v>
      </c>
      <c r="H26" s="123">
        <v>1720.3071599999996</v>
      </c>
      <c r="I26" s="123">
        <v>558.51401800000008</v>
      </c>
      <c r="J26" s="123">
        <v>20.189392999999999</v>
      </c>
      <c r="K26" s="123">
        <v>557.15317699999991</v>
      </c>
      <c r="L26" s="123">
        <v>686.15819600000032</v>
      </c>
      <c r="M26" s="123">
        <v>574.44390100000032</v>
      </c>
      <c r="N26" s="123">
        <v>467.216589</v>
      </c>
      <c r="O26" s="123">
        <v>170.87446600000001</v>
      </c>
      <c r="P26" s="123">
        <v>25.219484000000001</v>
      </c>
      <c r="Q26" s="123">
        <v>378.40027799999996</v>
      </c>
      <c r="R26" s="123">
        <v>175.84904099999997</v>
      </c>
      <c r="S26" s="123">
        <v>490.63108699999992</v>
      </c>
      <c r="T26" s="123">
        <v>518.60793500000023</v>
      </c>
      <c r="U26" s="123">
        <v>0.57062599999999986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97.319503999999995</v>
      </c>
      <c r="D27" s="123">
        <v>308.49162899999999</v>
      </c>
      <c r="E27" s="123">
        <v>66.712294999999997</v>
      </c>
      <c r="F27" s="123">
        <v>647.05623700000001</v>
      </c>
      <c r="G27" s="123">
        <v>224.26122800000002</v>
      </c>
      <c r="H27" s="123">
        <v>2247.5253260000022</v>
      </c>
      <c r="I27" s="123">
        <v>604.45546999999999</v>
      </c>
      <c r="J27" s="123">
        <v>27.973913</v>
      </c>
      <c r="K27" s="123">
        <v>474.32843400000002</v>
      </c>
      <c r="L27" s="123">
        <v>804.33181300000001</v>
      </c>
      <c r="M27" s="123">
        <v>668.81930499999964</v>
      </c>
      <c r="N27" s="123">
        <v>454.46005699999995</v>
      </c>
      <c r="O27" s="123">
        <v>137.80545000000001</v>
      </c>
      <c r="P27" s="123">
        <v>30.059315999999999</v>
      </c>
      <c r="Q27" s="123">
        <v>455.39751299999995</v>
      </c>
      <c r="R27" s="123">
        <v>208.92344399999996</v>
      </c>
      <c r="S27" s="123">
        <v>544.48121900000035</v>
      </c>
      <c r="T27" s="123">
        <v>507.786901</v>
      </c>
      <c r="U27" s="123">
        <v>1.7958399999999999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>
        <v>113.13307000000002</v>
      </c>
      <c r="D28" s="123">
        <v>335.94166100000001</v>
      </c>
      <c r="E28" s="123">
        <v>74.268298000000001</v>
      </c>
      <c r="F28" s="123">
        <v>701.50626799999998</v>
      </c>
      <c r="G28" s="123">
        <v>227.92217200000005</v>
      </c>
      <c r="H28" s="123">
        <v>2626.2533839999987</v>
      </c>
      <c r="I28" s="123">
        <v>301.206546</v>
      </c>
      <c r="J28" s="123">
        <v>36.876518000000004</v>
      </c>
      <c r="K28" s="123">
        <v>650.38942899999995</v>
      </c>
      <c r="L28" s="123">
        <v>884.65209099999981</v>
      </c>
      <c r="M28" s="123">
        <v>696.88528100000008</v>
      </c>
      <c r="N28" s="123">
        <v>565.19181400000002</v>
      </c>
      <c r="O28" s="123">
        <v>279.30148099999997</v>
      </c>
      <c r="P28" s="123">
        <v>26.795041000000001</v>
      </c>
      <c r="Q28" s="123">
        <v>559.85003399999994</v>
      </c>
      <c r="R28" s="123">
        <v>219.57812700000005</v>
      </c>
      <c r="S28" s="123">
        <v>499.63517299999995</v>
      </c>
      <c r="T28" s="123">
        <v>594.45642299999986</v>
      </c>
      <c r="U28" s="123">
        <v>1.288575</v>
      </c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7" customWidth="1"/>
    <col min="2" max="2" width="7.6640625" style="7" customWidth="1"/>
    <col min="3" max="21" width="9" style="7" customWidth="1"/>
    <col min="22" max="22" width="5" style="7" customWidth="1"/>
    <col min="23" max="16384" width="9.109375" style="7"/>
  </cols>
  <sheetData>
    <row r="1" spans="1:23" ht="2.25" hidden="1" customHeight="1" x14ac:dyDescent="0.3"/>
    <row r="2" spans="1:23" ht="21" customHeight="1" x14ac:dyDescent="0.3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3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3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3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3">
      <c r="A6" s="87">
        <v>2022</v>
      </c>
      <c r="B6" s="84" t="s">
        <v>338</v>
      </c>
      <c r="C6" s="123">
        <v>39.418417999999988</v>
      </c>
      <c r="D6" s="123">
        <v>130.82233100000002</v>
      </c>
      <c r="E6" s="123">
        <v>39.470081000000008</v>
      </c>
      <c r="F6" s="123">
        <v>379.94819599999948</v>
      </c>
      <c r="G6" s="123">
        <v>157.02890400000001</v>
      </c>
      <c r="H6" s="123">
        <v>1802.4459799999972</v>
      </c>
      <c r="I6" s="123">
        <v>29.878903000000001</v>
      </c>
      <c r="J6" s="123">
        <v>94.800944000000001</v>
      </c>
      <c r="K6" s="123">
        <v>300.05578399999996</v>
      </c>
      <c r="L6" s="123">
        <v>448.50586600000008</v>
      </c>
      <c r="M6" s="123">
        <v>312.77042100000006</v>
      </c>
      <c r="N6" s="123">
        <v>174.33802599999999</v>
      </c>
      <c r="O6" s="123">
        <v>126.85213900000001</v>
      </c>
      <c r="P6" s="123">
        <v>44.803227</v>
      </c>
      <c r="Q6" s="123">
        <v>550.40256899999986</v>
      </c>
      <c r="R6" s="123">
        <v>134.95985899999999</v>
      </c>
      <c r="S6" s="123">
        <v>542.51752699999986</v>
      </c>
      <c r="T6" s="123">
        <v>312.651139</v>
      </c>
      <c r="U6" s="123">
        <v>3.1413810000000004</v>
      </c>
      <c r="V6" s="87">
        <v>2022</v>
      </c>
      <c r="W6" s="84" t="s">
        <v>538</v>
      </c>
    </row>
    <row r="7" spans="1:23" ht="9" customHeight="1" x14ac:dyDescent="0.3">
      <c r="A7" s="83"/>
      <c r="B7" s="84" t="s">
        <v>339</v>
      </c>
      <c r="C7" s="123">
        <v>43.701083000000004</v>
      </c>
      <c r="D7" s="123">
        <v>144.43144400000003</v>
      </c>
      <c r="E7" s="123">
        <v>41.482093999999996</v>
      </c>
      <c r="F7" s="123">
        <v>405.17454499999945</v>
      </c>
      <c r="G7" s="123">
        <v>162.81550599999997</v>
      </c>
      <c r="H7" s="123">
        <v>1855.1668439999976</v>
      </c>
      <c r="I7" s="123">
        <v>55.655916000000005</v>
      </c>
      <c r="J7" s="123">
        <v>122.997911</v>
      </c>
      <c r="K7" s="123">
        <v>346.17313200000001</v>
      </c>
      <c r="L7" s="123">
        <v>455.92718700000012</v>
      </c>
      <c r="M7" s="123">
        <v>303.95837100000006</v>
      </c>
      <c r="N7" s="123">
        <v>257.91766200000001</v>
      </c>
      <c r="O7" s="123">
        <v>106.744625</v>
      </c>
      <c r="P7" s="123">
        <v>54.502933999999996</v>
      </c>
      <c r="Q7" s="123">
        <v>557.00721800000008</v>
      </c>
      <c r="R7" s="123">
        <v>146.73758299999997</v>
      </c>
      <c r="S7" s="123">
        <v>585.37883800000009</v>
      </c>
      <c r="T7" s="123">
        <v>336.54758599999985</v>
      </c>
      <c r="U7" s="123">
        <v>2.7004260000000007</v>
      </c>
      <c r="V7" s="83"/>
      <c r="W7" s="84" t="s">
        <v>539</v>
      </c>
    </row>
    <row r="8" spans="1:23" ht="9" customHeight="1" x14ac:dyDescent="0.3">
      <c r="A8" s="83"/>
      <c r="B8" s="84" t="s">
        <v>340</v>
      </c>
      <c r="C8" s="123">
        <v>42.351202999999984</v>
      </c>
      <c r="D8" s="123">
        <v>159.35341000000003</v>
      </c>
      <c r="E8" s="123">
        <v>44.650221999999999</v>
      </c>
      <c r="F8" s="123">
        <v>442.57816200000059</v>
      </c>
      <c r="G8" s="123">
        <v>254.31208099999998</v>
      </c>
      <c r="H8" s="123">
        <v>2092.8686909999951</v>
      </c>
      <c r="I8" s="123">
        <v>66.786421000000004</v>
      </c>
      <c r="J8" s="123">
        <v>85.080951999999996</v>
      </c>
      <c r="K8" s="123">
        <v>300.87492100000003</v>
      </c>
      <c r="L8" s="123">
        <v>553.31892800000026</v>
      </c>
      <c r="M8" s="123">
        <v>344.83540799999992</v>
      </c>
      <c r="N8" s="123">
        <v>348.93148099999996</v>
      </c>
      <c r="O8" s="123">
        <v>122.09419800000001</v>
      </c>
      <c r="P8" s="123">
        <v>60.487485</v>
      </c>
      <c r="Q8" s="123">
        <v>538.30946000000006</v>
      </c>
      <c r="R8" s="123">
        <v>171.70175499999999</v>
      </c>
      <c r="S8" s="123">
        <v>615.30044500000008</v>
      </c>
      <c r="T8" s="123">
        <v>371.87779500000022</v>
      </c>
      <c r="U8" s="123">
        <v>5.4087899999999962</v>
      </c>
      <c r="V8" s="83"/>
      <c r="W8" s="84" t="s">
        <v>540</v>
      </c>
    </row>
    <row r="9" spans="1:23" ht="9" customHeight="1" x14ac:dyDescent="0.3">
      <c r="A9" s="83"/>
      <c r="B9" s="84" t="s">
        <v>341</v>
      </c>
      <c r="C9" s="123">
        <v>42.377550000000014</v>
      </c>
      <c r="D9" s="123">
        <v>158.854648</v>
      </c>
      <c r="E9" s="123">
        <v>42.648186999999993</v>
      </c>
      <c r="F9" s="123">
        <v>416.12828999999994</v>
      </c>
      <c r="G9" s="123">
        <v>194.31517699999998</v>
      </c>
      <c r="H9" s="123">
        <v>2060.6483640000001</v>
      </c>
      <c r="I9" s="123">
        <v>50.311410000000002</v>
      </c>
      <c r="J9" s="123">
        <v>134.02749300000002</v>
      </c>
      <c r="K9" s="123">
        <v>352.51231999999999</v>
      </c>
      <c r="L9" s="123">
        <v>492.2859810000005</v>
      </c>
      <c r="M9" s="123">
        <v>290.78412600000013</v>
      </c>
      <c r="N9" s="123">
        <v>284.97693900000002</v>
      </c>
      <c r="O9" s="123">
        <v>118.892612</v>
      </c>
      <c r="P9" s="123">
        <v>58.441644000000004</v>
      </c>
      <c r="Q9" s="123">
        <v>450.21367199999986</v>
      </c>
      <c r="R9" s="123">
        <v>153.02850399999997</v>
      </c>
      <c r="S9" s="123">
        <v>544.01545500000043</v>
      </c>
      <c r="T9" s="123">
        <v>348.26513300000005</v>
      </c>
      <c r="U9" s="123">
        <v>9.443797</v>
      </c>
      <c r="V9" s="83"/>
      <c r="W9" s="84" t="s">
        <v>541</v>
      </c>
    </row>
    <row r="10" spans="1:23" ht="9" customHeight="1" x14ac:dyDescent="0.3">
      <c r="A10" s="83"/>
      <c r="B10" s="84" t="s">
        <v>342</v>
      </c>
      <c r="C10" s="123">
        <v>52.979640000000018</v>
      </c>
      <c r="D10" s="123">
        <v>175.64198100000002</v>
      </c>
      <c r="E10" s="123">
        <v>60.519014999999996</v>
      </c>
      <c r="F10" s="123">
        <v>458.38588399999992</v>
      </c>
      <c r="G10" s="123">
        <v>252.09123099999999</v>
      </c>
      <c r="H10" s="123">
        <v>2662.6151029999905</v>
      </c>
      <c r="I10" s="123">
        <v>67.673862999999997</v>
      </c>
      <c r="J10" s="123">
        <v>157.68887999999998</v>
      </c>
      <c r="K10" s="123">
        <v>446.64408499999968</v>
      </c>
      <c r="L10" s="123">
        <v>554.9855120000002</v>
      </c>
      <c r="M10" s="123">
        <v>334.52449200000012</v>
      </c>
      <c r="N10" s="123">
        <v>357.2140149999999</v>
      </c>
      <c r="O10" s="123">
        <v>98.514058000000006</v>
      </c>
      <c r="P10" s="123">
        <v>70.504845000000003</v>
      </c>
      <c r="Q10" s="123">
        <v>568.18053500000008</v>
      </c>
      <c r="R10" s="123">
        <v>179.36054300000001</v>
      </c>
      <c r="S10" s="123">
        <v>594.78594599999929</v>
      </c>
      <c r="T10" s="123">
        <v>376.87257299999987</v>
      </c>
      <c r="U10" s="123">
        <v>3.0480209999999981</v>
      </c>
      <c r="V10" s="83"/>
      <c r="W10" s="84" t="s">
        <v>542</v>
      </c>
    </row>
    <row r="11" spans="1:23" ht="9" customHeight="1" x14ac:dyDescent="0.3">
      <c r="A11" s="83"/>
      <c r="B11" s="84" t="s">
        <v>343</v>
      </c>
      <c r="C11" s="123">
        <v>40.347350000000006</v>
      </c>
      <c r="D11" s="123">
        <v>188.85100800000001</v>
      </c>
      <c r="E11" s="123">
        <v>40.634505000000004</v>
      </c>
      <c r="F11" s="123">
        <v>438.25806300000022</v>
      </c>
      <c r="G11" s="123">
        <v>190.467129</v>
      </c>
      <c r="H11" s="123">
        <v>2138.5647409999974</v>
      </c>
      <c r="I11" s="123">
        <v>18.246205</v>
      </c>
      <c r="J11" s="123">
        <v>206.10060599999997</v>
      </c>
      <c r="K11" s="123">
        <v>528.47257500000012</v>
      </c>
      <c r="L11" s="123">
        <v>544.47218799999962</v>
      </c>
      <c r="M11" s="123">
        <v>345.37958800000001</v>
      </c>
      <c r="N11" s="123">
        <v>459.35528399999998</v>
      </c>
      <c r="O11" s="123">
        <v>134.362255</v>
      </c>
      <c r="P11" s="123">
        <v>72.288773999999989</v>
      </c>
      <c r="Q11" s="123">
        <v>564.84658800000011</v>
      </c>
      <c r="R11" s="123">
        <v>160.95649299999997</v>
      </c>
      <c r="S11" s="123">
        <v>598.79264000000035</v>
      </c>
      <c r="T11" s="123">
        <v>384.34201400000006</v>
      </c>
      <c r="U11" s="123">
        <v>3.496029999999998</v>
      </c>
      <c r="V11" s="83"/>
      <c r="W11" s="84" t="s">
        <v>543</v>
      </c>
    </row>
    <row r="12" spans="1:23" ht="9" customHeight="1" x14ac:dyDescent="0.3">
      <c r="A12" s="83"/>
      <c r="B12" s="84" t="s">
        <v>344</v>
      </c>
      <c r="C12" s="123">
        <v>41.681369000000004</v>
      </c>
      <c r="D12" s="123">
        <v>181.61778999999996</v>
      </c>
      <c r="E12" s="123">
        <v>43.443333000000003</v>
      </c>
      <c r="F12" s="123">
        <v>441.58802000000014</v>
      </c>
      <c r="G12" s="123">
        <v>171.10751400000004</v>
      </c>
      <c r="H12" s="123">
        <v>2213.9393889999947</v>
      </c>
      <c r="I12" s="123">
        <v>17.208123999999998</v>
      </c>
      <c r="J12" s="123">
        <v>155.32604900000001</v>
      </c>
      <c r="K12" s="123">
        <v>470.34697299999993</v>
      </c>
      <c r="L12" s="123">
        <v>549.86718700000006</v>
      </c>
      <c r="M12" s="123">
        <v>401.52254000000005</v>
      </c>
      <c r="N12" s="123">
        <v>414.60191200000003</v>
      </c>
      <c r="O12" s="123">
        <v>110.86325300000001</v>
      </c>
      <c r="P12" s="123">
        <v>81.651710000000008</v>
      </c>
      <c r="Q12" s="123">
        <v>543.45800199999996</v>
      </c>
      <c r="R12" s="123">
        <v>158.44734300000002</v>
      </c>
      <c r="S12" s="123">
        <v>741.05036000000018</v>
      </c>
      <c r="T12" s="123">
        <v>421.06085900000011</v>
      </c>
      <c r="U12" s="123">
        <v>2.5340749999999996</v>
      </c>
      <c r="V12" s="83"/>
      <c r="W12" s="84" t="s">
        <v>544</v>
      </c>
    </row>
    <row r="13" spans="1:23" ht="9" customHeight="1" x14ac:dyDescent="0.3">
      <c r="A13" s="83"/>
      <c r="B13" s="84" t="s">
        <v>345</v>
      </c>
      <c r="C13" s="123">
        <v>31.573896000000001</v>
      </c>
      <c r="D13" s="123">
        <v>211.81922899999998</v>
      </c>
      <c r="E13" s="123">
        <v>48.287998999999999</v>
      </c>
      <c r="F13" s="123">
        <v>442.60211600000008</v>
      </c>
      <c r="G13" s="123">
        <v>144.34829200000001</v>
      </c>
      <c r="H13" s="123">
        <v>1699.4347470000007</v>
      </c>
      <c r="I13" s="123">
        <v>26.405793000000003</v>
      </c>
      <c r="J13" s="123">
        <v>167.33658300000002</v>
      </c>
      <c r="K13" s="123">
        <v>474.92165400000005</v>
      </c>
      <c r="L13" s="123">
        <v>447.60645899999997</v>
      </c>
      <c r="M13" s="123">
        <v>350.97219500000006</v>
      </c>
      <c r="N13" s="123">
        <v>156.237132</v>
      </c>
      <c r="O13" s="123">
        <v>89.744939000000016</v>
      </c>
      <c r="P13" s="123">
        <v>43.706081999999995</v>
      </c>
      <c r="Q13" s="123">
        <v>432.71708000000001</v>
      </c>
      <c r="R13" s="123">
        <v>119.45884799999999</v>
      </c>
      <c r="S13" s="123">
        <v>558.11506999999995</v>
      </c>
      <c r="T13" s="123">
        <v>320.80696599999993</v>
      </c>
      <c r="U13" s="123">
        <v>3.7642380000000006</v>
      </c>
      <c r="V13" s="83"/>
      <c r="W13" s="84" t="s">
        <v>545</v>
      </c>
    </row>
    <row r="14" spans="1:23" ht="9" customHeight="1" x14ac:dyDescent="0.3">
      <c r="A14" s="83"/>
      <c r="B14" s="84" t="s">
        <v>346</v>
      </c>
      <c r="C14" s="123">
        <v>48.226837000000003</v>
      </c>
      <c r="D14" s="123">
        <v>218.61377999999996</v>
      </c>
      <c r="E14" s="123">
        <v>34.484980000000007</v>
      </c>
      <c r="F14" s="123">
        <v>501.66383900000028</v>
      </c>
      <c r="G14" s="123">
        <v>220.44011900000004</v>
      </c>
      <c r="H14" s="123">
        <v>2069.2283060000004</v>
      </c>
      <c r="I14" s="123">
        <v>10.128830000000001</v>
      </c>
      <c r="J14" s="123">
        <v>111.07757699999999</v>
      </c>
      <c r="K14" s="123">
        <v>335.20950499999992</v>
      </c>
      <c r="L14" s="123">
        <v>647.16562200000033</v>
      </c>
      <c r="M14" s="123">
        <v>474.6780789999998</v>
      </c>
      <c r="N14" s="123">
        <v>263.66855199999998</v>
      </c>
      <c r="O14" s="123">
        <v>126.89546300000001</v>
      </c>
      <c r="P14" s="123">
        <v>66.212619000000004</v>
      </c>
      <c r="Q14" s="123">
        <v>636.90076399999987</v>
      </c>
      <c r="R14" s="123">
        <v>158.62653499999999</v>
      </c>
      <c r="S14" s="123">
        <v>607.72297200000014</v>
      </c>
      <c r="T14" s="123">
        <v>338.78399700000017</v>
      </c>
      <c r="U14" s="123">
        <v>3.6846349999999992</v>
      </c>
      <c r="V14" s="83"/>
      <c r="W14" s="84" t="s">
        <v>546</v>
      </c>
    </row>
    <row r="15" spans="1:23" ht="9" customHeight="1" x14ac:dyDescent="0.3">
      <c r="A15" s="83"/>
      <c r="B15" s="84" t="s">
        <v>347</v>
      </c>
      <c r="C15" s="123">
        <v>36.22822</v>
      </c>
      <c r="D15" s="123">
        <v>208.92960200000002</v>
      </c>
      <c r="E15" s="123">
        <v>37.618878000000002</v>
      </c>
      <c r="F15" s="123">
        <v>471.1049289999994</v>
      </c>
      <c r="G15" s="123">
        <v>159.17530100000002</v>
      </c>
      <c r="H15" s="123">
        <v>1972.2400520000006</v>
      </c>
      <c r="I15" s="123">
        <v>2.07315</v>
      </c>
      <c r="J15" s="123">
        <v>95.821346000000005</v>
      </c>
      <c r="K15" s="123">
        <v>356.09109000000001</v>
      </c>
      <c r="L15" s="123">
        <v>608.30540700000051</v>
      </c>
      <c r="M15" s="123">
        <v>432.68529699999993</v>
      </c>
      <c r="N15" s="123">
        <v>377.81057300000003</v>
      </c>
      <c r="O15" s="123">
        <v>99.942864999999983</v>
      </c>
      <c r="P15" s="123">
        <v>71.604576999999992</v>
      </c>
      <c r="Q15" s="123">
        <v>615.85822800000005</v>
      </c>
      <c r="R15" s="123">
        <v>165.81448800000004</v>
      </c>
      <c r="S15" s="123">
        <v>605.43961399999989</v>
      </c>
      <c r="T15" s="123">
        <v>382.19525199999975</v>
      </c>
      <c r="U15" s="123">
        <v>3.9068060000000004</v>
      </c>
      <c r="V15" s="83"/>
      <c r="W15" s="84" t="s">
        <v>547</v>
      </c>
    </row>
    <row r="16" spans="1:23" ht="9" customHeight="1" x14ac:dyDescent="0.3">
      <c r="A16" s="83"/>
      <c r="B16" s="84" t="s">
        <v>348</v>
      </c>
      <c r="C16" s="123">
        <v>47.776684000000003</v>
      </c>
      <c r="D16" s="123">
        <v>177.17742099999992</v>
      </c>
      <c r="E16" s="123">
        <v>37.272872</v>
      </c>
      <c r="F16" s="123">
        <v>563.649945</v>
      </c>
      <c r="G16" s="123">
        <v>177.61370599999998</v>
      </c>
      <c r="H16" s="123">
        <v>1998.8464649999983</v>
      </c>
      <c r="I16" s="123">
        <v>36.160633000000004</v>
      </c>
      <c r="J16" s="123">
        <v>65.661579000000003</v>
      </c>
      <c r="K16" s="123">
        <v>373.33794599999999</v>
      </c>
      <c r="L16" s="123">
        <v>689.54349599999955</v>
      </c>
      <c r="M16" s="123">
        <v>426.41222099999999</v>
      </c>
      <c r="N16" s="123">
        <v>555.80533000000003</v>
      </c>
      <c r="O16" s="123">
        <v>122.38365300000001</v>
      </c>
      <c r="P16" s="123">
        <v>68.227262999999994</v>
      </c>
      <c r="Q16" s="123">
        <v>650.19298600000002</v>
      </c>
      <c r="R16" s="123">
        <v>178.32442399999999</v>
      </c>
      <c r="S16" s="123">
        <v>597.45070099999884</v>
      </c>
      <c r="T16" s="123">
        <v>378.37951199999998</v>
      </c>
      <c r="U16" s="123">
        <v>4.3741590000000041</v>
      </c>
      <c r="V16" s="83"/>
      <c r="W16" s="84" t="s">
        <v>548</v>
      </c>
    </row>
    <row r="17" spans="1:23" ht="9" customHeight="1" x14ac:dyDescent="0.3">
      <c r="A17" s="83"/>
      <c r="B17" s="84" t="s">
        <v>349</v>
      </c>
      <c r="C17" s="123">
        <v>33.97229999999999</v>
      </c>
      <c r="D17" s="123">
        <v>161.93614600000001</v>
      </c>
      <c r="E17" s="123">
        <v>40.69648500000001</v>
      </c>
      <c r="F17" s="123">
        <v>470.64444300000002</v>
      </c>
      <c r="G17" s="123">
        <v>177.60951700000001</v>
      </c>
      <c r="H17" s="123">
        <v>1623.1511089999958</v>
      </c>
      <c r="I17" s="123">
        <v>40.415347000000004</v>
      </c>
      <c r="J17" s="123">
        <v>94.948983999999996</v>
      </c>
      <c r="K17" s="123">
        <v>322.38435800000002</v>
      </c>
      <c r="L17" s="123">
        <v>560.64132500000017</v>
      </c>
      <c r="M17" s="123">
        <v>330.99638300000004</v>
      </c>
      <c r="N17" s="123">
        <v>360.35880899999995</v>
      </c>
      <c r="O17" s="123">
        <v>84.738822999999996</v>
      </c>
      <c r="P17" s="123">
        <v>54.254780999999994</v>
      </c>
      <c r="Q17" s="123">
        <v>434.39641900000021</v>
      </c>
      <c r="R17" s="123">
        <v>148.18334100000004</v>
      </c>
      <c r="S17" s="123">
        <v>506.41339599999958</v>
      </c>
      <c r="T17" s="123">
        <v>331.91001499999987</v>
      </c>
      <c r="U17" s="123">
        <v>3.2193229999999988</v>
      </c>
      <c r="V17" s="83"/>
      <c r="W17" s="84" t="s">
        <v>549</v>
      </c>
    </row>
    <row r="18" spans="1:23" ht="9" customHeight="1" x14ac:dyDescent="0.3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3">
      <c r="A19" s="87">
        <v>2023</v>
      </c>
      <c r="B19" s="84" t="s">
        <v>338</v>
      </c>
      <c r="C19" s="123">
        <v>52.396300999999994</v>
      </c>
      <c r="D19" s="123">
        <v>141.46538499999997</v>
      </c>
      <c r="E19" s="123">
        <v>64.154533000000015</v>
      </c>
      <c r="F19" s="123">
        <v>466.86411600000014</v>
      </c>
      <c r="G19" s="123">
        <v>175.96007900000001</v>
      </c>
      <c r="H19" s="123">
        <v>1922.5723189999972</v>
      </c>
      <c r="I19" s="123">
        <v>64.677184000000011</v>
      </c>
      <c r="J19" s="123">
        <v>138.73715300000001</v>
      </c>
      <c r="K19" s="123">
        <v>284.65632300000004</v>
      </c>
      <c r="L19" s="123">
        <v>583.8323299999995</v>
      </c>
      <c r="M19" s="123">
        <v>345.980953</v>
      </c>
      <c r="N19" s="123">
        <v>239.771579</v>
      </c>
      <c r="O19" s="123">
        <v>93.170214000000016</v>
      </c>
      <c r="P19" s="123">
        <v>54.977094999999998</v>
      </c>
      <c r="Q19" s="123">
        <v>611.47140899999988</v>
      </c>
      <c r="R19" s="123">
        <v>145.01386299999999</v>
      </c>
      <c r="S19" s="123">
        <v>603.30225200000018</v>
      </c>
      <c r="T19" s="123">
        <v>365.59824099999986</v>
      </c>
      <c r="U19" s="123">
        <v>3.4982209999999987</v>
      </c>
      <c r="V19" s="87">
        <v>2023</v>
      </c>
      <c r="W19" s="84" t="s">
        <v>538</v>
      </c>
    </row>
    <row r="20" spans="1:23" ht="9" customHeight="1" x14ac:dyDescent="0.3">
      <c r="A20" s="83"/>
      <c r="B20" s="84" t="s">
        <v>339</v>
      </c>
      <c r="C20" s="123">
        <v>45.962200999999986</v>
      </c>
      <c r="D20" s="123">
        <v>139.493809</v>
      </c>
      <c r="E20" s="123">
        <v>59.21493000000001</v>
      </c>
      <c r="F20" s="123">
        <v>445.6650549999992</v>
      </c>
      <c r="G20" s="123">
        <v>188.21506000000002</v>
      </c>
      <c r="H20" s="123">
        <v>1906.9017079999976</v>
      </c>
      <c r="I20" s="123">
        <v>19.221858000000001</v>
      </c>
      <c r="J20" s="123">
        <v>93.618775999999997</v>
      </c>
      <c r="K20" s="123">
        <v>282.21081699999991</v>
      </c>
      <c r="L20" s="123">
        <v>555.31919800000048</v>
      </c>
      <c r="M20" s="123">
        <v>322.09256300000004</v>
      </c>
      <c r="N20" s="123">
        <v>437.50401099999993</v>
      </c>
      <c r="O20" s="123">
        <v>117.56200800000001</v>
      </c>
      <c r="P20" s="123">
        <v>60.841707</v>
      </c>
      <c r="Q20" s="123">
        <v>607.21726699999999</v>
      </c>
      <c r="R20" s="123">
        <v>148.21561800000001</v>
      </c>
      <c r="S20" s="123">
        <v>573.386121</v>
      </c>
      <c r="T20" s="123">
        <v>361.5798239999998</v>
      </c>
      <c r="U20" s="123">
        <v>2.8452430000000004</v>
      </c>
      <c r="V20" s="83"/>
      <c r="W20" s="84" t="s">
        <v>539</v>
      </c>
    </row>
    <row r="21" spans="1:23" ht="9" customHeight="1" x14ac:dyDescent="0.3">
      <c r="A21" s="83"/>
      <c r="B21" s="84" t="s">
        <v>340</v>
      </c>
      <c r="C21" s="123">
        <v>43.23715900000002</v>
      </c>
      <c r="D21" s="123">
        <v>170.92798500000001</v>
      </c>
      <c r="E21" s="123">
        <v>63.904981000000006</v>
      </c>
      <c r="F21" s="123">
        <v>500.3047270000003</v>
      </c>
      <c r="G21" s="123">
        <v>247.21073300000003</v>
      </c>
      <c r="H21" s="123">
        <v>2560.4116299999969</v>
      </c>
      <c r="I21" s="123">
        <v>20.623332999999999</v>
      </c>
      <c r="J21" s="123">
        <v>117.10357999999999</v>
      </c>
      <c r="K21" s="123">
        <v>267.29692499999993</v>
      </c>
      <c r="L21" s="123">
        <v>707.26194599999963</v>
      </c>
      <c r="M21" s="123">
        <v>407.63869699999998</v>
      </c>
      <c r="N21" s="123">
        <v>520.69228799999996</v>
      </c>
      <c r="O21" s="123">
        <v>136.56072800000001</v>
      </c>
      <c r="P21" s="123">
        <v>81.367737000000005</v>
      </c>
      <c r="Q21" s="123">
        <v>714.38744699999995</v>
      </c>
      <c r="R21" s="123">
        <v>181.31224000000003</v>
      </c>
      <c r="S21" s="123">
        <v>655.04310799999951</v>
      </c>
      <c r="T21" s="123">
        <v>431.97674600000011</v>
      </c>
      <c r="U21" s="123">
        <v>4.8674390000000018</v>
      </c>
      <c r="V21" s="83"/>
      <c r="W21" s="84" t="s">
        <v>540</v>
      </c>
    </row>
    <row r="22" spans="1:23" ht="9" customHeight="1" x14ac:dyDescent="0.3">
      <c r="A22" s="83"/>
      <c r="B22" s="84" t="s">
        <v>341</v>
      </c>
      <c r="C22" s="123">
        <v>41.635117000000008</v>
      </c>
      <c r="D22" s="123">
        <v>157.31376499999999</v>
      </c>
      <c r="E22" s="123">
        <v>47.257381000000009</v>
      </c>
      <c r="F22" s="123">
        <v>387.26346899999993</v>
      </c>
      <c r="G22" s="123">
        <v>152.96100799999999</v>
      </c>
      <c r="H22" s="123">
        <v>1872.5994669999977</v>
      </c>
      <c r="I22" s="123">
        <v>48.097788999999999</v>
      </c>
      <c r="J22" s="123">
        <v>102.766188</v>
      </c>
      <c r="K22" s="123">
        <v>257.85008299999993</v>
      </c>
      <c r="L22" s="123">
        <v>562.567409</v>
      </c>
      <c r="M22" s="123">
        <v>327.30929200000026</v>
      </c>
      <c r="N22" s="123">
        <v>287.87296300000003</v>
      </c>
      <c r="O22" s="123">
        <v>122.25313800000001</v>
      </c>
      <c r="P22" s="123">
        <v>70.278987999999998</v>
      </c>
      <c r="Q22" s="123">
        <v>558.34218699999997</v>
      </c>
      <c r="R22" s="123">
        <v>136.628818</v>
      </c>
      <c r="S22" s="123">
        <v>472.8402210000001</v>
      </c>
      <c r="T22" s="123">
        <v>346.65465199999971</v>
      </c>
      <c r="U22" s="123">
        <v>3.5610190000000004</v>
      </c>
      <c r="V22" s="83"/>
      <c r="W22" s="84" t="s">
        <v>541</v>
      </c>
    </row>
    <row r="23" spans="1:23" ht="9" customHeight="1" x14ac:dyDescent="0.3">
      <c r="A23" s="83"/>
      <c r="B23" s="84" t="s">
        <v>342</v>
      </c>
      <c r="C23" s="123">
        <v>44.139858000000004</v>
      </c>
      <c r="D23" s="123">
        <v>192.75693300000003</v>
      </c>
      <c r="E23" s="123">
        <v>44.382510000000003</v>
      </c>
      <c r="F23" s="123">
        <v>496.54794999999979</v>
      </c>
      <c r="G23" s="123">
        <v>194.79259599999997</v>
      </c>
      <c r="H23" s="123">
        <v>1989.6610189999985</v>
      </c>
      <c r="I23" s="123">
        <v>52.374696</v>
      </c>
      <c r="J23" s="123">
        <v>159.02470699999998</v>
      </c>
      <c r="K23" s="123">
        <v>239.01198899999991</v>
      </c>
      <c r="L23" s="123">
        <v>639.76619400000004</v>
      </c>
      <c r="M23" s="123">
        <v>382.36231399999986</v>
      </c>
      <c r="N23" s="123">
        <v>469.383059</v>
      </c>
      <c r="O23" s="123">
        <v>131.286708</v>
      </c>
      <c r="P23" s="123">
        <v>79.242056999999988</v>
      </c>
      <c r="Q23" s="123">
        <v>667.60829200000012</v>
      </c>
      <c r="R23" s="123">
        <v>170.96651299999996</v>
      </c>
      <c r="S23" s="123">
        <v>577.31421799999976</v>
      </c>
      <c r="T23" s="123">
        <v>407.46284500000007</v>
      </c>
      <c r="U23" s="123">
        <v>3.6800510000000015</v>
      </c>
      <c r="V23" s="83"/>
      <c r="W23" s="84" t="s">
        <v>542</v>
      </c>
    </row>
    <row r="24" spans="1:23" ht="9" customHeight="1" x14ac:dyDescent="0.3">
      <c r="A24" s="83"/>
      <c r="B24" s="84" t="s">
        <v>343</v>
      </c>
      <c r="C24" s="123">
        <v>53.742808999999994</v>
      </c>
      <c r="D24" s="123">
        <v>210.61811800000001</v>
      </c>
      <c r="E24" s="123">
        <v>48.740537999999994</v>
      </c>
      <c r="F24" s="123">
        <v>489.91425500000014</v>
      </c>
      <c r="G24" s="123">
        <v>169.78595300000001</v>
      </c>
      <c r="H24" s="123">
        <v>1901.7251129999991</v>
      </c>
      <c r="I24" s="123">
        <v>36.064757999999998</v>
      </c>
      <c r="J24" s="123">
        <v>142.303427</v>
      </c>
      <c r="K24" s="123">
        <v>262.95747800000004</v>
      </c>
      <c r="L24" s="123">
        <v>622.85118300000011</v>
      </c>
      <c r="M24" s="123">
        <v>420.27693199999982</v>
      </c>
      <c r="N24" s="123">
        <v>382.632248</v>
      </c>
      <c r="O24" s="123">
        <v>142.332787</v>
      </c>
      <c r="P24" s="123">
        <v>76.847245999999984</v>
      </c>
      <c r="Q24" s="123">
        <v>662.75733600000001</v>
      </c>
      <c r="R24" s="123">
        <v>157.24878799999996</v>
      </c>
      <c r="S24" s="123">
        <v>632.39052499999946</v>
      </c>
      <c r="T24" s="123">
        <v>432.73778600000009</v>
      </c>
      <c r="U24" s="123">
        <v>6.7282839999999986</v>
      </c>
      <c r="V24" s="83"/>
      <c r="W24" s="84" t="s">
        <v>543</v>
      </c>
    </row>
    <row r="25" spans="1:23" ht="9" customHeight="1" x14ac:dyDescent="0.3">
      <c r="A25" s="83"/>
      <c r="B25" s="84" t="s">
        <v>344</v>
      </c>
      <c r="C25" s="123">
        <v>24.731317000000001</v>
      </c>
      <c r="D25" s="123">
        <v>188.954059</v>
      </c>
      <c r="E25" s="123">
        <v>44.294901999999993</v>
      </c>
      <c r="F25" s="123">
        <v>471.88743200000033</v>
      </c>
      <c r="G25" s="123">
        <v>156.03244500000002</v>
      </c>
      <c r="H25" s="123">
        <v>1796.6950949999959</v>
      </c>
      <c r="I25" s="123">
        <v>23.905247000000003</v>
      </c>
      <c r="J25" s="123">
        <v>114.41428300000001</v>
      </c>
      <c r="K25" s="123">
        <v>205.958179</v>
      </c>
      <c r="L25" s="123">
        <v>564.04556600000001</v>
      </c>
      <c r="M25" s="123">
        <v>410.87349299999994</v>
      </c>
      <c r="N25" s="123">
        <v>356.76466599999998</v>
      </c>
      <c r="O25" s="123">
        <v>139.44330600000001</v>
      </c>
      <c r="P25" s="123">
        <v>74.527636000000001</v>
      </c>
      <c r="Q25" s="123">
        <v>606.30109000000004</v>
      </c>
      <c r="R25" s="123">
        <v>159.23550700000004</v>
      </c>
      <c r="S25" s="123">
        <v>660.23579499999937</v>
      </c>
      <c r="T25" s="123">
        <v>409.95928699999968</v>
      </c>
      <c r="U25" s="123">
        <v>2.7207089999999998</v>
      </c>
      <c r="V25" s="83"/>
      <c r="W25" s="84" t="s">
        <v>544</v>
      </c>
    </row>
    <row r="26" spans="1:23" ht="9" customHeight="1" x14ac:dyDescent="0.3">
      <c r="A26" s="83"/>
      <c r="B26" s="84" t="s">
        <v>345</v>
      </c>
      <c r="C26" s="123">
        <v>28.652946000000007</v>
      </c>
      <c r="D26" s="123">
        <v>202.89834300000004</v>
      </c>
      <c r="E26" s="123">
        <v>58.132323</v>
      </c>
      <c r="F26" s="123">
        <v>435.43035399999997</v>
      </c>
      <c r="G26" s="123">
        <v>131.02615599999999</v>
      </c>
      <c r="H26" s="123">
        <v>1425.6153469999988</v>
      </c>
      <c r="I26" s="123">
        <v>17.30321</v>
      </c>
      <c r="J26" s="123">
        <v>193.13427999999999</v>
      </c>
      <c r="K26" s="123">
        <v>298.435406</v>
      </c>
      <c r="L26" s="123">
        <v>500.21139099999982</v>
      </c>
      <c r="M26" s="123">
        <v>324.66881299999994</v>
      </c>
      <c r="N26" s="123">
        <v>163.82888400000002</v>
      </c>
      <c r="O26" s="123">
        <v>72.423772</v>
      </c>
      <c r="P26" s="123">
        <v>40.905618000000004</v>
      </c>
      <c r="Q26" s="123">
        <v>447.35953800000016</v>
      </c>
      <c r="R26" s="123">
        <v>123.49937299999999</v>
      </c>
      <c r="S26" s="123">
        <v>520.41181799999993</v>
      </c>
      <c r="T26" s="123">
        <v>347.8901840000002</v>
      </c>
      <c r="U26" s="123">
        <v>3.5368629999999994</v>
      </c>
      <c r="V26" s="83"/>
      <c r="W26" s="84" t="s">
        <v>545</v>
      </c>
    </row>
    <row r="27" spans="1:23" ht="9" customHeight="1" x14ac:dyDescent="0.3">
      <c r="A27" s="83"/>
      <c r="B27" s="84" t="s">
        <v>346</v>
      </c>
      <c r="C27" s="123">
        <v>25.787882</v>
      </c>
      <c r="D27" s="123">
        <v>237.05997699999998</v>
      </c>
      <c r="E27" s="123">
        <v>34.018650999999998</v>
      </c>
      <c r="F27" s="123">
        <v>480.18003900000031</v>
      </c>
      <c r="G27" s="123">
        <v>180.04816099999999</v>
      </c>
      <c r="H27" s="123">
        <v>1888.2540419999973</v>
      </c>
      <c r="I27" s="123">
        <v>18.638397000000001</v>
      </c>
      <c r="J27" s="123">
        <v>107.23696000000001</v>
      </c>
      <c r="K27" s="123">
        <v>276.41986000000003</v>
      </c>
      <c r="L27" s="123">
        <v>638.44160299999908</v>
      </c>
      <c r="M27" s="123">
        <v>350.04707099999985</v>
      </c>
      <c r="N27" s="123">
        <v>191.57656600000001</v>
      </c>
      <c r="O27" s="123">
        <v>111.54105</v>
      </c>
      <c r="P27" s="123">
        <v>57.640500000000003</v>
      </c>
      <c r="Q27" s="123">
        <v>649.65662200000008</v>
      </c>
      <c r="R27" s="123">
        <v>147.81601999999995</v>
      </c>
      <c r="S27" s="123">
        <v>530.04020100000002</v>
      </c>
      <c r="T27" s="123">
        <v>353.50011999999992</v>
      </c>
      <c r="U27" s="123">
        <v>3.523947999999999</v>
      </c>
      <c r="V27" s="83"/>
      <c r="W27" s="84" t="s">
        <v>546</v>
      </c>
    </row>
    <row r="28" spans="1:23" ht="9" customHeight="1" x14ac:dyDescent="0.3">
      <c r="A28" s="83"/>
      <c r="B28" s="84" t="s">
        <v>347</v>
      </c>
      <c r="C28" s="123">
        <v>30.004940000000001</v>
      </c>
      <c r="D28" s="123">
        <v>233.95123100000004</v>
      </c>
      <c r="E28" s="123">
        <v>59.356214999999999</v>
      </c>
      <c r="F28" s="123">
        <v>507.0423739999992</v>
      </c>
      <c r="G28" s="123">
        <v>182.23947800000002</v>
      </c>
      <c r="H28" s="123">
        <v>1876.4476219999967</v>
      </c>
      <c r="I28" s="123">
        <v>21.170862</v>
      </c>
      <c r="J28" s="123">
        <v>48.168920999999997</v>
      </c>
      <c r="K28" s="123">
        <v>283.96302199999991</v>
      </c>
      <c r="L28" s="123">
        <v>661.05655599999977</v>
      </c>
      <c r="M28" s="123">
        <v>359.41059600000006</v>
      </c>
      <c r="N28" s="123">
        <v>219.76625300000001</v>
      </c>
      <c r="O28" s="123">
        <v>137.616196</v>
      </c>
      <c r="P28" s="123">
        <v>68.799908000000002</v>
      </c>
      <c r="Q28" s="123">
        <v>682.03404299999977</v>
      </c>
      <c r="R28" s="123">
        <v>163.23008999999999</v>
      </c>
      <c r="S28" s="123">
        <v>560.6741659999999</v>
      </c>
      <c r="T28" s="123">
        <v>394.72994599999987</v>
      </c>
      <c r="U28" s="123">
        <v>5.9488400000000041</v>
      </c>
      <c r="V28" s="83"/>
      <c r="W28" s="84" t="s">
        <v>547</v>
      </c>
    </row>
    <row r="29" spans="1:23" ht="9" customHeight="1" x14ac:dyDescent="0.3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3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3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3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35"/>
    <row r="34" spans="1:16" ht="14.4" thickBot="1" x14ac:dyDescent="0.3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3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3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3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3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3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3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3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3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3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3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3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3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3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3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3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3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3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3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3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3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3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3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3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3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3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3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3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3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3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3"/>
    <row r="65" spans="1:21" ht="9.75" customHeight="1" x14ac:dyDescent="0.3">
      <c r="C65" s="131" t="s">
        <v>324</v>
      </c>
      <c r="L65" s="131" t="s">
        <v>594</v>
      </c>
    </row>
    <row r="66" spans="1:21" ht="14.4" thickBot="1" x14ac:dyDescent="0.35"/>
    <row r="67" spans="1:21" ht="14.4" thickBot="1" x14ac:dyDescent="0.3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3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3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3">
      <c r="L72" s="123"/>
    </row>
    <row r="73" spans="1:21" x14ac:dyDescent="0.3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2022</v>
      </c>
      <c r="B6" s="84" t="s">
        <v>338</v>
      </c>
      <c r="C6" s="88">
        <v>12.056526</v>
      </c>
      <c r="D6" s="88">
        <v>91.737683000000004</v>
      </c>
      <c r="E6" s="88">
        <v>126.97301600000003</v>
      </c>
      <c r="F6" s="88">
        <v>52.506214</v>
      </c>
      <c r="G6" s="88">
        <v>6.2120060000000006</v>
      </c>
      <c r="H6" s="88">
        <v>12.748054</v>
      </c>
      <c r="I6" s="88">
        <v>45.955576000000001</v>
      </c>
      <c r="J6" s="88">
        <v>53.870371000000006</v>
      </c>
      <c r="K6" s="88">
        <v>28.028026999999998</v>
      </c>
      <c r="L6" s="88">
        <v>89.003210999999993</v>
      </c>
      <c r="M6" s="88">
        <v>10.575597</v>
      </c>
      <c r="N6" s="88">
        <v>80.853718999999998</v>
      </c>
      <c r="O6" s="88">
        <v>5.2352059999999998</v>
      </c>
      <c r="P6" s="88">
        <v>0.94453300000000007</v>
      </c>
      <c r="Q6" s="88">
        <v>68.09512500000001</v>
      </c>
      <c r="R6" s="88">
        <v>45.737753999999995</v>
      </c>
      <c r="S6" s="88">
        <v>18.954601</v>
      </c>
      <c r="T6" s="87">
        <v>2022</v>
      </c>
      <c r="U6" s="84" t="s">
        <v>538</v>
      </c>
    </row>
    <row r="7" spans="1:21" x14ac:dyDescent="0.2">
      <c r="B7" s="84" t="s">
        <v>339</v>
      </c>
      <c r="C7" s="88">
        <v>12.030456000000001</v>
      </c>
      <c r="D7" s="88">
        <v>100.296325</v>
      </c>
      <c r="E7" s="88">
        <v>142.17161600000003</v>
      </c>
      <c r="F7" s="88">
        <v>53.659521999999996</v>
      </c>
      <c r="G7" s="88">
        <v>5.8016860000000001</v>
      </c>
      <c r="H7" s="88">
        <v>17.135002</v>
      </c>
      <c r="I7" s="88">
        <v>41.591447000000002</v>
      </c>
      <c r="J7" s="88">
        <v>56.403301999999996</v>
      </c>
      <c r="K7" s="88">
        <v>24.042026999999997</v>
      </c>
      <c r="L7" s="88">
        <v>120.130269</v>
      </c>
      <c r="M7" s="88">
        <v>11.424334999999999</v>
      </c>
      <c r="N7" s="88">
        <v>85.54769300000001</v>
      </c>
      <c r="O7" s="88">
        <v>6.021007</v>
      </c>
      <c r="P7" s="88">
        <v>0.77361400000000002</v>
      </c>
      <c r="Q7" s="88">
        <v>70.607049000000004</v>
      </c>
      <c r="R7" s="88">
        <v>30.314534999999999</v>
      </c>
      <c r="S7" s="88">
        <v>15.343548</v>
      </c>
      <c r="U7" s="84" t="s">
        <v>539</v>
      </c>
    </row>
    <row r="8" spans="1:21" x14ac:dyDescent="0.2">
      <c r="B8" s="84" t="s">
        <v>340</v>
      </c>
      <c r="C8" s="88">
        <v>17.936585999999998</v>
      </c>
      <c r="D8" s="88">
        <v>120.50858700000001</v>
      </c>
      <c r="E8" s="88">
        <v>200.34175099999999</v>
      </c>
      <c r="F8" s="88">
        <v>58.125926999999997</v>
      </c>
      <c r="G8" s="88">
        <v>7.3513779999999995</v>
      </c>
      <c r="H8" s="88">
        <v>16.674172000000002</v>
      </c>
      <c r="I8" s="88">
        <v>48.6066</v>
      </c>
      <c r="J8" s="88">
        <v>65.485020000000006</v>
      </c>
      <c r="K8" s="88">
        <v>31.232638999999999</v>
      </c>
      <c r="L8" s="88">
        <v>94.827050999999997</v>
      </c>
      <c r="M8" s="88">
        <v>14.113552</v>
      </c>
      <c r="N8" s="88">
        <v>118.154979</v>
      </c>
      <c r="O8" s="88">
        <v>9.7016279999999977</v>
      </c>
      <c r="P8" s="88">
        <v>0.74417199999999994</v>
      </c>
      <c r="Q8" s="88">
        <v>80.524951000000001</v>
      </c>
      <c r="R8" s="88">
        <v>39.223365999999999</v>
      </c>
      <c r="S8" s="88">
        <v>27.642677999999997</v>
      </c>
      <c r="U8" s="84" t="s">
        <v>540</v>
      </c>
    </row>
    <row r="9" spans="1:21" x14ac:dyDescent="0.2">
      <c r="B9" s="84" t="s">
        <v>341</v>
      </c>
      <c r="C9" s="88">
        <v>18.58717</v>
      </c>
      <c r="D9" s="88">
        <v>122.676592</v>
      </c>
      <c r="E9" s="88">
        <v>197.54726500000001</v>
      </c>
      <c r="F9" s="88">
        <v>62.059313000000003</v>
      </c>
      <c r="G9" s="88">
        <v>5.9952509999999997</v>
      </c>
      <c r="H9" s="88">
        <v>17.027433000000002</v>
      </c>
      <c r="I9" s="88">
        <v>42.749997999999998</v>
      </c>
      <c r="J9" s="88">
        <v>69.588177999999999</v>
      </c>
      <c r="K9" s="88">
        <v>28.392554000000001</v>
      </c>
      <c r="L9" s="88">
        <v>114.31350299999998</v>
      </c>
      <c r="M9" s="88">
        <v>14.726646000000001</v>
      </c>
      <c r="N9" s="88">
        <v>75.988649000000009</v>
      </c>
      <c r="O9" s="88">
        <v>9.3353059999999992</v>
      </c>
      <c r="P9" s="88">
        <v>1.1132929999999999</v>
      </c>
      <c r="Q9" s="88">
        <v>94.95602199999999</v>
      </c>
      <c r="R9" s="88">
        <v>35.300518000000004</v>
      </c>
      <c r="S9" s="88">
        <v>18.838964000000004</v>
      </c>
      <c r="U9" s="84" t="s">
        <v>541</v>
      </c>
    </row>
    <row r="10" spans="1:21" x14ac:dyDescent="0.2">
      <c r="B10" s="84" t="s">
        <v>342</v>
      </c>
      <c r="C10" s="88">
        <v>19.623406000000003</v>
      </c>
      <c r="D10" s="88">
        <v>131.60483299999999</v>
      </c>
      <c r="E10" s="88">
        <v>239.243268</v>
      </c>
      <c r="F10" s="88">
        <v>66.359351000000004</v>
      </c>
      <c r="G10" s="88">
        <v>8.7960589999999996</v>
      </c>
      <c r="H10" s="88">
        <v>14.871613999999999</v>
      </c>
      <c r="I10" s="88">
        <v>37.985586000000005</v>
      </c>
      <c r="J10" s="88">
        <v>87.777974999999998</v>
      </c>
      <c r="K10" s="88">
        <v>33.204846999999994</v>
      </c>
      <c r="L10" s="88">
        <v>161.92340100000001</v>
      </c>
      <c r="M10" s="88">
        <v>17.102349</v>
      </c>
      <c r="N10" s="88">
        <v>91.983631000000045</v>
      </c>
      <c r="O10" s="88">
        <v>9.0889060000000015</v>
      </c>
      <c r="P10" s="88">
        <v>1.0539559999999999</v>
      </c>
      <c r="Q10" s="88">
        <v>103.61915500000001</v>
      </c>
      <c r="R10" s="88">
        <v>37.398724000000001</v>
      </c>
      <c r="S10" s="88">
        <v>28.997819</v>
      </c>
      <c r="U10" s="84" t="s">
        <v>542</v>
      </c>
    </row>
    <row r="11" spans="1:21" x14ac:dyDescent="0.2">
      <c r="B11" s="84" t="s">
        <v>343</v>
      </c>
      <c r="C11" s="88">
        <v>18.529613999999999</v>
      </c>
      <c r="D11" s="88">
        <v>121.072676</v>
      </c>
      <c r="E11" s="88">
        <v>211.38858999999997</v>
      </c>
      <c r="F11" s="88">
        <v>70.290565000000001</v>
      </c>
      <c r="G11" s="88">
        <v>7.314576999999999</v>
      </c>
      <c r="H11" s="88">
        <v>13.838913</v>
      </c>
      <c r="I11" s="88">
        <v>31.680706000000001</v>
      </c>
      <c r="J11" s="88">
        <v>86.509909999999991</v>
      </c>
      <c r="K11" s="88">
        <v>30.567158999999997</v>
      </c>
      <c r="L11" s="88">
        <v>80.023478999999995</v>
      </c>
      <c r="M11" s="88">
        <v>16.089783000000001</v>
      </c>
      <c r="N11" s="88">
        <v>127.054481</v>
      </c>
      <c r="O11" s="88">
        <v>8.4722509999999982</v>
      </c>
      <c r="P11" s="88">
        <v>0.95637099999999997</v>
      </c>
      <c r="Q11" s="88">
        <v>110.001306</v>
      </c>
      <c r="R11" s="88">
        <v>43.070842999999996</v>
      </c>
      <c r="S11" s="88">
        <v>20.823847000000001</v>
      </c>
      <c r="U11" s="84" t="s">
        <v>543</v>
      </c>
    </row>
    <row r="12" spans="1:21" x14ac:dyDescent="0.2">
      <c r="B12" s="84" t="s">
        <v>344</v>
      </c>
      <c r="C12" s="88">
        <v>19.157845999999999</v>
      </c>
      <c r="D12" s="88">
        <v>132.491015</v>
      </c>
      <c r="E12" s="88">
        <v>180.57543299999998</v>
      </c>
      <c r="F12" s="88">
        <v>68.309984</v>
      </c>
      <c r="G12" s="88">
        <v>7.8396800000000013</v>
      </c>
      <c r="H12" s="88">
        <v>16.186408</v>
      </c>
      <c r="I12" s="88">
        <v>33.085420999999997</v>
      </c>
      <c r="J12" s="88">
        <v>86.056379000000021</v>
      </c>
      <c r="K12" s="88">
        <v>31.371666999999995</v>
      </c>
      <c r="L12" s="88">
        <v>147.840723</v>
      </c>
      <c r="M12" s="88">
        <v>16.843353999999998</v>
      </c>
      <c r="N12" s="88">
        <v>117.40533400000001</v>
      </c>
      <c r="O12" s="88">
        <v>4.0351859999999995</v>
      </c>
      <c r="P12" s="88">
        <v>0.77287799999999995</v>
      </c>
      <c r="Q12" s="88">
        <v>77.474990000000005</v>
      </c>
      <c r="R12" s="88">
        <v>42.312538999999994</v>
      </c>
      <c r="S12" s="88">
        <v>16.622881000000007</v>
      </c>
      <c r="U12" s="84" t="s">
        <v>544</v>
      </c>
    </row>
    <row r="13" spans="1:21" x14ac:dyDescent="0.2">
      <c r="B13" s="84" t="s">
        <v>345</v>
      </c>
      <c r="C13" s="88">
        <v>22.166466999999997</v>
      </c>
      <c r="D13" s="88">
        <v>149.42780000000002</v>
      </c>
      <c r="E13" s="88">
        <v>213.08953000000002</v>
      </c>
      <c r="F13" s="88">
        <v>75.970286000000002</v>
      </c>
      <c r="G13" s="88">
        <v>7.2123930000000005</v>
      </c>
      <c r="H13" s="88">
        <v>14.46457</v>
      </c>
      <c r="I13" s="88">
        <v>37.497254999999996</v>
      </c>
      <c r="J13" s="88">
        <v>101.062988</v>
      </c>
      <c r="K13" s="88">
        <v>36.547241999999997</v>
      </c>
      <c r="L13" s="88">
        <v>142.337266</v>
      </c>
      <c r="M13" s="88">
        <v>16.761061000000002</v>
      </c>
      <c r="N13" s="88">
        <v>65.350743999999992</v>
      </c>
      <c r="O13" s="88">
        <v>5.9682420000000009</v>
      </c>
      <c r="P13" s="88">
        <v>0.47500699999999996</v>
      </c>
      <c r="Q13" s="88">
        <v>102.391935</v>
      </c>
      <c r="R13" s="88">
        <v>48.868999000000002</v>
      </c>
      <c r="S13" s="88">
        <v>31.767749999999992</v>
      </c>
      <c r="U13" s="84" t="s">
        <v>545</v>
      </c>
    </row>
    <row r="14" spans="1:21" x14ac:dyDescent="0.2">
      <c r="B14" s="84" t="s">
        <v>346</v>
      </c>
      <c r="C14" s="88">
        <v>22.159144000000001</v>
      </c>
      <c r="D14" s="88">
        <v>131.34742899999998</v>
      </c>
      <c r="E14" s="88">
        <v>190.87347100000002</v>
      </c>
      <c r="F14" s="88">
        <v>74.917106000000004</v>
      </c>
      <c r="G14" s="88">
        <v>7.4224319999999997</v>
      </c>
      <c r="H14" s="88">
        <v>17.451689999999999</v>
      </c>
      <c r="I14" s="88">
        <v>46.342690000000005</v>
      </c>
      <c r="J14" s="88">
        <v>106.37832399999999</v>
      </c>
      <c r="K14" s="88">
        <v>35.111253999999995</v>
      </c>
      <c r="L14" s="88">
        <v>104.10993100000002</v>
      </c>
      <c r="M14" s="88">
        <v>18.292417999999998</v>
      </c>
      <c r="N14" s="88">
        <v>47.121383999999999</v>
      </c>
      <c r="O14" s="88">
        <v>8.1439780000000006</v>
      </c>
      <c r="P14" s="88">
        <v>0.59531800000000001</v>
      </c>
      <c r="Q14" s="88">
        <v>104.818209</v>
      </c>
      <c r="R14" s="88">
        <v>45.422941000000002</v>
      </c>
      <c r="S14" s="88">
        <v>35.970624000000001</v>
      </c>
      <c r="U14" s="84" t="s">
        <v>546</v>
      </c>
    </row>
    <row r="15" spans="1:21" x14ac:dyDescent="0.2">
      <c r="B15" s="84" t="s">
        <v>347</v>
      </c>
      <c r="C15" s="88">
        <v>21.861899999999999</v>
      </c>
      <c r="D15" s="88">
        <v>131.88979800000001</v>
      </c>
      <c r="E15" s="88">
        <v>198.63456799999997</v>
      </c>
      <c r="F15" s="88">
        <v>74.696184000000002</v>
      </c>
      <c r="G15" s="88">
        <v>6.9288319999999999</v>
      </c>
      <c r="H15" s="88">
        <v>16.434964000000001</v>
      </c>
      <c r="I15" s="88">
        <v>55.572074999999998</v>
      </c>
      <c r="J15" s="88">
        <v>110.399928</v>
      </c>
      <c r="K15" s="88">
        <v>35.433989999999994</v>
      </c>
      <c r="L15" s="88">
        <v>119.89956100000001</v>
      </c>
      <c r="M15" s="88">
        <v>15.441803999999999</v>
      </c>
      <c r="N15" s="88">
        <v>107.52449700000004</v>
      </c>
      <c r="O15" s="88">
        <v>5.9136559999999987</v>
      </c>
      <c r="P15" s="88">
        <v>0.75921499999999997</v>
      </c>
      <c r="Q15" s="88">
        <v>127.903355</v>
      </c>
      <c r="R15" s="88">
        <v>41.156322000000003</v>
      </c>
      <c r="S15" s="88">
        <v>28.510833999999996</v>
      </c>
      <c r="U15" s="84" t="s">
        <v>547</v>
      </c>
    </row>
    <row r="16" spans="1:21" x14ac:dyDescent="0.2">
      <c r="B16" s="84" t="s">
        <v>348</v>
      </c>
      <c r="C16" s="88">
        <v>22.344093999999998</v>
      </c>
      <c r="D16" s="88">
        <v>133.14204700000002</v>
      </c>
      <c r="E16" s="88">
        <v>218.89515799999995</v>
      </c>
      <c r="F16" s="88">
        <v>76.917569999999998</v>
      </c>
      <c r="G16" s="88">
        <v>8.823043000000002</v>
      </c>
      <c r="H16" s="88">
        <v>13.770801000000001</v>
      </c>
      <c r="I16" s="88">
        <v>59.142232</v>
      </c>
      <c r="J16" s="88">
        <v>73.742884000000018</v>
      </c>
      <c r="K16" s="88">
        <v>34.501187999999999</v>
      </c>
      <c r="L16" s="88">
        <v>108.74248399999998</v>
      </c>
      <c r="M16" s="88">
        <v>17.452705000000002</v>
      </c>
      <c r="N16" s="88">
        <v>102.81999600000002</v>
      </c>
      <c r="O16" s="88">
        <v>4.5258190000000003</v>
      </c>
      <c r="P16" s="88">
        <v>0.57891199999999998</v>
      </c>
      <c r="Q16" s="88">
        <v>90.061486000000002</v>
      </c>
      <c r="R16" s="88">
        <v>42.317122000000005</v>
      </c>
      <c r="S16" s="88">
        <v>34.101749999999996</v>
      </c>
      <c r="U16" s="84" t="s">
        <v>548</v>
      </c>
    </row>
    <row r="17" spans="1:21" x14ac:dyDescent="0.2">
      <c r="B17" s="84" t="s">
        <v>349</v>
      </c>
      <c r="C17" s="88">
        <v>24.563632999999999</v>
      </c>
      <c r="D17" s="88">
        <v>144.29699900000003</v>
      </c>
      <c r="E17" s="88">
        <v>162.831086</v>
      </c>
      <c r="F17" s="88">
        <v>74.823270000000008</v>
      </c>
      <c r="G17" s="88">
        <v>5.8037799999999997</v>
      </c>
      <c r="H17" s="88">
        <v>24.763895999999999</v>
      </c>
      <c r="I17" s="88">
        <v>64.735131999999993</v>
      </c>
      <c r="J17" s="88">
        <v>74.821541000000011</v>
      </c>
      <c r="K17" s="88">
        <v>39.173879999999997</v>
      </c>
      <c r="L17" s="88">
        <v>151.30209600000003</v>
      </c>
      <c r="M17" s="88">
        <v>16.670631999999998</v>
      </c>
      <c r="N17" s="88">
        <v>56.610094000000004</v>
      </c>
      <c r="O17" s="88">
        <v>4.5715140000000005</v>
      </c>
      <c r="P17" s="88">
        <v>0.66029899999999997</v>
      </c>
      <c r="Q17" s="88">
        <v>89.759734999999992</v>
      </c>
      <c r="R17" s="88">
        <v>40.277569</v>
      </c>
      <c r="S17" s="88">
        <v>36.127606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2023</v>
      </c>
      <c r="B19" s="84" t="s">
        <v>338</v>
      </c>
      <c r="C19" s="88">
        <v>19.585545000000003</v>
      </c>
      <c r="D19" s="88">
        <v>125.242152</v>
      </c>
      <c r="E19" s="88">
        <v>153.41280399999999</v>
      </c>
      <c r="F19" s="88">
        <v>71.596119999999999</v>
      </c>
      <c r="G19" s="88">
        <v>8.5672929999999994</v>
      </c>
      <c r="H19" s="88">
        <v>14.410555</v>
      </c>
      <c r="I19" s="88">
        <v>66.946611000000004</v>
      </c>
      <c r="J19" s="88">
        <v>64.556426999999999</v>
      </c>
      <c r="K19" s="88">
        <v>32.877791000000002</v>
      </c>
      <c r="L19" s="88">
        <v>94.969594000000001</v>
      </c>
      <c r="M19" s="88">
        <v>14.571950000000001</v>
      </c>
      <c r="N19" s="88">
        <v>54.257251999999994</v>
      </c>
      <c r="O19" s="88">
        <v>4.050262</v>
      </c>
      <c r="P19" s="88">
        <v>0.68359599999999987</v>
      </c>
      <c r="Q19" s="88">
        <v>100.99700900000001</v>
      </c>
      <c r="R19" s="88">
        <v>46.261494999999996</v>
      </c>
      <c r="S19" s="88">
        <v>35.688286000000005</v>
      </c>
      <c r="T19" s="87">
        <v>2023</v>
      </c>
      <c r="U19" s="84" t="s">
        <v>538</v>
      </c>
    </row>
    <row r="20" spans="1:21" x14ac:dyDescent="0.2">
      <c r="B20" s="84" t="s">
        <v>339</v>
      </c>
      <c r="C20" s="88">
        <v>18.504738</v>
      </c>
      <c r="D20" s="88">
        <v>125.774637</v>
      </c>
      <c r="E20" s="88">
        <v>154.437309</v>
      </c>
      <c r="F20" s="88">
        <v>67.827514000000008</v>
      </c>
      <c r="G20" s="88">
        <v>7.801812</v>
      </c>
      <c r="H20" s="88">
        <v>17.622300000000003</v>
      </c>
      <c r="I20" s="88">
        <v>71.338832999999994</v>
      </c>
      <c r="J20" s="88">
        <v>64.717659999999995</v>
      </c>
      <c r="K20" s="88">
        <v>27.838110999999998</v>
      </c>
      <c r="L20" s="88">
        <v>115.67801</v>
      </c>
      <c r="M20" s="88">
        <v>13.198981</v>
      </c>
      <c r="N20" s="88">
        <v>95.441733999999968</v>
      </c>
      <c r="O20" s="88">
        <v>4.9348600000000005</v>
      </c>
      <c r="P20" s="88">
        <v>0.49840000000000007</v>
      </c>
      <c r="Q20" s="88">
        <v>103.15709200000001</v>
      </c>
      <c r="R20" s="88">
        <v>42.065791000000004</v>
      </c>
      <c r="S20" s="88">
        <v>23.690705999999999</v>
      </c>
      <c r="U20" s="84" t="s">
        <v>539</v>
      </c>
    </row>
    <row r="21" spans="1:21" x14ac:dyDescent="0.2">
      <c r="B21" s="84" t="s">
        <v>340</v>
      </c>
      <c r="C21" s="88">
        <v>21.533427</v>
      </c>
      <c r="D21" s="88">
        <v>144.38366599999998</v>
      </c>
      <c r="E21" s="88">
        <v>183.80837700000001</v>
      </c>
      <c r="F21" s="88">
        <v>82.37160999999999</v>
      </c>
      <c r="G21" s="88">
        <v>8.2486370000000004</v>
      </c>
      <c r="H21" s="88">
        <v>21.062839</v>
      </c>
      <c r="I21" s="88">
        <v>90.348861999999997</v>
      </c>
      <c r="J21" s="88">
        <v>81.489913999999999</v>
      </c>
      <c r="K21" s="88">
        <v>36.465868999999998</v>
      </c>
      <c r="L21" s="88">
        <v>152.72228999999999</v>
      </c>
      <c r="M21" s="88">
        <v>17.26426</v>
      </c>
      <c r="N21" s="88">
        <v>86.165297000000052</v>
      </c>
      <c r="O21" s="88">
        <v>5.2160439999999983</v>
      </c>
      <c r="P21" s="88">
        <v>0.68626999999999994</v>
      </c>
      <c r="Q21" s="88">
        <v>105.74460499999999</v>
      </c>
      <c r="R21" s="88">
        <v>47.267897000000005</v>
      </c>
      <c r="S21" s="88">
        <v>31.321828</v>
      </c>
      <c r="U21" s="84" t="s">
        <v>540</v>
      </c>
    </row>
    <row r="22" spans="1:21" x14ac:dyDescent="0.2">
      <c r="B22" s="84" t="s">
        <v>341</v>
      </c>
      <c r="C22" s="88">
        <v>20.409937999999997</v>
      </c>
      <c r="D22" s="88">
        <v>124.141988</v>
      </c>
      <c r="E22" s="88">
        <v>193.989105</v>
      </c>
      <c r="F22" s="88">
        <v>72.102148</v>
      </c>
      <c r="G22" s="88">
        <v>6.3635820000000001</v>
      </c>
      <c r="H22" s="88">
        <v>15.206045999999999</v>
      </c>
      <c r="I22" s="88">
        <v>68.207799000000009</v>
      </c>
      <c r="J22" s="88">
        <v>75.801633999999993</v>
      </c>
      <c r="K22" s="88">
        <v>28.728791000000001</v>
      </c>
      <c r="L22" s="88">
        <v>120.46215000000002</v>
      </c>
      <c r="M22" s="88">
        <v>14.329822</v>
      </c>
      <c r="N22" s="88">
        <v>58.825449000000027</v>
      </c>
      <c r="O22" s="88">
        <v>3.5552979999999996</v>
      </c>
      <c r="P22" s="88">
        <v>0.34451400000000004</v>
      </c>
      <c r="Q22" s="88">
        <v>81.788224</v>
      </c>
      <c r="R22" s="88">
        <v>38.370370000000001</v>
      </c>
      <c r="S22" s="88">
        <v>19.852041999999997</v>
      </c>
      <c r="U22" s="84" t="s">
        <v>541</v>
      </c>
    </row>
    <row r="23" spans="1:21" x14ac:dyDescent="0.2">
      <c r="B23" s="84" t="s">
        <v>342</v>
      </c>
      <c r="C23" s="88">
        <v>22.565908</v>
      </c>
      <c r="D23" s="88">
        <v>141.54823100000002</v>
      </c>
      <c r="E23" s="88">
        <v>226.61899</v>
      </c>
      <c r="F23" s="88">
        <v>79.150486999999998</v>
      </c>
      <c r="G23" s="88">
        <v>6.5643050000000009</v>
      </c>
      <c r="H23" s="88">
        <v>15.499845000000001</v>
      </c>
      <c r="I23" s="88">
        <v>57.139133999999999</v>
      </c>
      <c r="J23" s="88">
        <v>99.285316000000009</v>
      </c>
      <c r="K23" s="88">
        <v>35.806613999999996</v>
      </c>
      <c r="L23" s="88">
        <v>108.747963</v>
      </c>
      <c r="M23" s="88">
        <v>16.386389999999999</v>
      </c>
      <c r="N23" s="88">
        <v>108.70294300000002</v>
      </c>
      <c r="O23" s="88">
        <v>5.130637000000001</v>
      </c>
      <c r="P23" s="88">
        <v>0.61089300000000002</v>
      </c>
      <c r="Q23" s="88">
        <v>100.061555</v>
      </c>
      <c r="R23" s="88">
        <v>47.827742999999998</v>
      </c>
      <c r="S23" s="88">
        <v>39.040849000000016</v>
      </c>
      <c r="U23" s="84" t="s">
        <v>542</v>
      </c>
    </row>
    <row r="24" spans="1:21" x14ac:dyDescent="0.2">
      <c r="B24" s="84" t="s">
        <v>343</v>
      </c>
      <c r="C24" s="88">
        <v>21.511151999999999</v>
      </c>
      <c r="D24" s="88">
        <v>127.08928</v>
      </c>
      <c r="E24" s="88">
        <v>199.70062000000001</v>
      </c>
      <c r="F24" s="88">
        <v>78.539147</v>
      </c>
      <c r="G24" s="88">
        <v>6.8032019999999997</v>
      </c>
      <c r="H24" s="88">
        <v>13.028882000000001</v>
      </c>
      <c r="I24" s="88">
        <v>38.655912999999998</v>
      </c>
      <c r="J24" s="88">
        <v>104.48793700000002</v>
      </c>
      <c r="K24" s="88">
        <v>35.477128</v>
      </c>
      <c r="L24" s="88">
        <v>99.927093999999997</v>
      </c>
      <c r="M24" s="88">
        <v>15.193303999999999</v>
      </c>
      <c r="N24" s="88">
        <v>80.758246999999997</v>
      </c>
      <c r="O24" s="88">
        <v>5.7581520000000008</v>
      </c>
      <c r="P24" s="88">
        <v>0.42563099999999998</v>
      </c>
      <c r="Q24" s="88">
        <v>88.367756999999997</v>
      </c>
      <c r="R24" s="88">
        <v>45.269995000000002</v>
      </c>
      <c r="S24" s="88">
        <v>30.308817999999995</v>
      </c>
      <c r="U24" s="84" t="s">
        <v>543</v>
      </c>
    </row>
    <row r="25" spans="1:21" x14ac:dyDescent="0.2">
      <c r="B25" s="84" t="s">
        <v>344</v>
      </c>
      <c r="C25" s="88">
        <v>23.120695999999999</v>
      </c>
      <c r="D25" s="88">
        <v>133.44204599999998</v>
      </c>
      <c r="E25" s="88">
        <v>185.74775199999999</v>
      </c>
      <c r="F25" s="88">
        <v>75.345669999999998</v>
      </c>
      <c r="G25" s="88">
        <v>7.1268719999999997</v>
      </c>
      <c r="H25" s="88">
        <v>12.953916</v>
      </c>
      <c r="I25" s="88">
        <v>37.947263</v>
      </c>
      <c r="J25" s="88">
        <v>102.22043500000001</v>
      </c>
      <c r="K25" s="88">
        <v>35.888553000000002</v>
      </c>
      <c r="L25" s="88">
        <v>94.609380999999985</v>
      </c>
      <c r="M25" s="88">
        <v>15.113910000000001</v>
      </c>
      <c r="N25" s="88">
        <v>58.25284700000001</v>
      </c>
      <c r="O25" s="88">
        <v>3.3347910000000001</v>
      </c>
      <c r="P25" s="88">
        <v>0.56344300000000003</v>
      </c>
      <c r="Q25" s="88">
        <v>90.971993999999995</v>
      </c>
      <c r="R25" s="88">
        <v>49.638016</v>
      </c>
      <c r="S25" s="88">
        <v>38.301174000000003</v>
      </c>
      <c r="U25" s="84" t="s">
        <v>544</v>
      </c>
    </row>
    <row r="26" spans="1:21" x14ac:dyDescent="0.2">
      <c r="B26" s="84" t="s">
        <v>345</v>
      </c>
      <c r="C26" s="88">
        <v>23.737441</v>
      </c>
      <c r="D26" s="88">
        <v>137.65563</v>
      </c>
      <c r="E26" s="88">
        <v>161.03641199999998</v>
      </c>
      <c r="F26" s="88">
        <v>79.480981999999997</v>
      </c>
      <c r="G26" s="88">
        <v>4.5537690000000008</v>
      </c>
      <c r="H26" s="88">
        <v>12.00624</v>
      </c>
      <c r="I26" s="88">
        <v>46.152036000000003</v>
      </c>
      <c r="J26" s="88">
        <v>116.29902700000002</v>
      </c>
      <c r="K26" s="88">
        <v>36.824995999999999</v>
      </c>
      <c r="L26" s="88">
        <v>130.12176299999999</v>
      </c>
      <c r="M26" s="88">
        <v>12.778326</v>
      </c>
      <c r="N26" s="88">
        <v>59.016961999999992</v>
      </c>
      <c r="O26" s="88">
        <v>5.1937270000000009</v>
      </c>
      <c r="P26" s="88">
        <v>0.59428599999999998</v>
      </c>
      <c r="Q26" s="88">
        <v>88.451805999999991</v>
      </c>
      <c r="R26" s="88">
        <v>48.097318000000001</v>
      </c>
      <c r="S26" s="88">
        <v>35.489998</v>
      </c>
      <c r="U26" s="84" t="s">
        <v>545</v>
      </c>
    </row>
    <row r="27" spans="1:21" x14ac:dyDescent="0.2">
      <c r="B27" s="84" t="s">
        <v>346</v>
      </c>
      <c r="C27" s="88">
        <v>21.159122</v>
      </c>
      <c r="D27" s="88">
        <v>124.135167</v>
      </c>
      <c r="E27" s="88">
        <v>160.43783099999999</v>
      </c>
      <c r="F27" s="88">
        <v>66.823976000000002</v>
      </c>
      <c r="G27" s="88">
        <v>8.976362</v>
      </c>
      <c r="H27" s="88">
        <v>12.881096000000001</v>
      </c>
      <c r="I27" s="88">
        <v>55.246169000000002</v>
      </c>
      <c r="J27" s="88">
        <v>125.49686400000002</v>
      </c>
      <c r="K27" s="88">
        <v>36.218162</v>
      </c>
      <c r="L27" s="88">
        <v>100.05993599999999</v>
      </c>
      <c r="M27" s="88">
        <v>15.313810999999999</v>
      </c>
      <c r="N27" s="88">
        <v>28.525232000000003</v>
      </c>
      <c r="O27" s="88">
        <v>3.3622119999999995</v>
      </c>
      <c r="P27" s="88">
        <v>0.63257099999999999</v>
      </c>
      <c r="Q27" s="88">
        <v>125.52032</v>
      </c>
      <c r="R27" s="88">
        <v>42.471662999999999</v>
      </c>
      <c r="S27" s="88">
        <v>28.135379999999998</v>
      </c>
      <c r="U27" s="84" t="s">
        <v>546</v>
      </c>
    </row>
    <row r="28" spans="1:21" x14ac:dyDescent="0.2">
      <c r="B28" s="84" t="s">
        <v>347</v>
      </c>
      <c r="C28" s="88">
        <v>21.982405</v>
      </c>
      <c r="D28" s="88">
        <v>146.163836</v>
      </c>
      <c r="E28" s="88">
        <v>196.716804</v>
      </c>
      <c r="F28" s="88">
        <v>76.095916000000003</v>
      </c>
      <c r="G28" s="88">
        <v>7.6961589999999998</v>
      </c>
      <c r="H28" s="88">
        <v>16.694637</v>
      </c>
      <c r="I28" s="88">
        <v>62.377680999999995</v>
      </c>
      <c r="J28" s="88">
        <v>105.833832</v>
      </c>
      <c r="K28" s="88">
        <v>64.776171000000005</v>
      </c>
      <c r="L28" s="88">
        <v>111.19274700000001</v>
      </c>
      <c r="M28" s="88">
        <v>12.626000000000001</v>
      </c>
      <c r="N28" s="88">
        <v>26.516297999999999</v>
      </c>
      <c r="O28" s="88">
        <v>4.0145150000000003</v>
      </c>
      <c r="P28" s="88">
        <v>0.351414</v>
      </c>
      <c r="Q28" s="88">
        <v>105.806955</v>
      </c>
      <c r="R28" s="88">
        <v>44.242631000000003</v>
      </c>
      <c r="S28" s="88">
        <v>42.137917000000016</v>
      </c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2022</v>
      </c>
      <c r="B37" s="84" t="s">
        <v>338</v>
      </c>
      <c r="C37" s="88">
        <v>19.867324</v>
      </c>
      <c r="D37" s="88">
        <v>52.853200999999999</v>
      </c>
      <c r="E37" s="88">
        <v>30.477060999999999</v>
      </c>
      <c r="F37" s="88">
        <v>31.255618999999996</v>
      </c>
      <c r="G37" s="88">
        <v>36.564632000000003</v>
      </c>
      <c r="H37" s="88">
        <v>36.816412999999997</v>
      </c>
      <c r="I37" s="88">
        <v>24.077425000000002</v>
      </c>
      <c r="J37" s="88">
        <v>16.657757</v>
      </c>
      <c r="K37" s="88">
        <v>2.0935319999999997</v>
      </c>
      <c r="L37" s="88">
        <v>1059.5184029999998</v>
      </c>
      <c r="M37" s="88">
        <v>57.97559099999998</v>
      </c>
      <c r="N37" s="88">
        <v>174.055341</v>
      </c>
      <c r="O37" s="88">
        <v>263.57566700000001</v>
      </c>
      <c r="P37" s="88">
        <v>37.376775000000002</v>
      </c>
      <c r="Q37" s="88">
        <v>61.486739999999998</v>
      </c>
      <c r="R37" s="88">
        <v>55.043829000000002</v>
      </c>
      <c r="S37" s="88">
        <v>39.274068</v>
      </c>
      <c r="T37" s="87">
        <v>2022</v>
      </c>
      <c r="U37" s="84" t="s">
        <v>538</v>
      </c>
    </row>
    <row r="38" spans="1:21" x14ac:dyDescent="0.2">
      <c r="B38" s="84" t="s">
        <v>339</v>
      </c>
      <c r="C38" s="88">
        <v>23.285784</v>
      </c>
      <c r="D38" s="88">
        <v>57.815024000000001</v>
      </c>
      <c r="E38" s="88">
        <v>34.183388000000001</v>
      </c>
      <c r="F38" s="88">
        <v>39.387625</v>
      </c>
      <c r="G38" s="88">
        <v>40.242598999999998</v>
      </c>
      <c r="H38" s="88">
        <v>38.206482000000001</v>
      </c>
      <c r="I38" s="88">
        <v>31.393627000000002</v>
      </c>
      <c r="J38" s="88">
        <v>20.315584000000001</v>
      </c>
      <c r="K38" s="88">
        <v>1.9427599999999998</v>
      </c>
      <c r="L38" s="88">
        <v>1419.3299669999999</v>
      </c>
      <c r="M38" s="88">
        <v>66.667479000000014</v>
      </c>
      <c r="N38" s="88">
        <v>191.43305000000004</v>
      </c>
      <c r="O38" s="88">
        <v>308.67236000000003</v>
      </c>
      <c r="P38" s="88">
        <v>40.193821</v>
      </c>
      <c r="Q38" s="88">
        <v>62.765600000000006</v>
      </c>
      <c r="R38" s="88">
        <v>58.130641000000004</v>
      </c>
      <c r="S38" s="88">
        <v>44.759126000000002</v>
      </c>
      <c r="U38" s="84" t="s">
        <v>539</v>
      </c>
    </row>
    <row r="39" spans="1:21" x14ac:dyDescent="0.2">
      <c r="B39" s="84" t="s">
        <v>340</v>
      </c>
      <c r="C39" s="88">
        <v>22.003401</v>
      </c>
      <c r="D39" s="88">
        <v>65.574831000000003</v>
      </c>
      <c r="E39" s="88">
        <v>37.007916999999999</v>
      </c>
      <c r="F39" s="88">
        <v>46.081108999999998</v>
      </c>
      <c r="G39" s="88">
        <v>43.9741</v>
      </c>
      <c r="H39" s="88">
        <v>48.635204000000002</v>
      </c>
      <c r="I39" s="88">
        <v>33.414828999999997</v>
      </c>
      <c r="J39" s="88">
        <v>23.254179000000001</v>
      </c>
      <c r="K39" s="88">
        <v>2.6333899999999999</v>
      </c>
      <c r="L39" s="88">
        <v>1417.8584890000002</v>
      </c>
      <c r="M39" s="88">
        <v>69.246177999999986</v>
      </c>
      <c r="N39" s="88">
        <v>218.47346099999996</v>
      </c>
      <c r="O39" s="88">
        <v>308.93141500000002</v>
      </c>
      <c r="P39" s="88">
        <v>41.456966999999999</v>
      </c>
      <c r="Q39" s="88">
        <v>73.493818999999988</v>
      </c>
      <c r="R39" s="88">
        <v>68.602732000000003</v>
      </c>
      <c r="S39" s="88">
        <v>50.373283000000001</v>
      </c>
      <c r="U39" s="84" t="s">
        <v>540</v>
      </c>
    </row>
    <row r="40" spans="1:21" x14ac:dyDescent="0.2">
      <c r="B40" s="84" t="s">
        <v>341</v>
      </c>
      <c r="C40" s="88">
        <v>16.123847999999999</v>
      </c>
      <c r="D40" s="88">
        <v>62.25112</v>
      </c>
      <c r="E40" s="88">
        <v>36.682068000000001</v>
      </c>
      <c r="F40" s="88">
        <v>47.169589999999999</v>
      </c>
      <c r="G40" s="88">
        <v>47.849836000000003</v>
      </c>
      <c r="H40" s="88">
        <v>41.838594000000001</v>
      </c>
      <c r="I40" s="88">
        <v>19.975037</v>
      </c>
      <c r="J40" s="88">
        <v>23.742187000000001</v>
      </c>
      <c r="K40" s="88">
        <v>1.3732829999999998</v>
      </c>
      <c r="L40" s="88">
        <v>1521.9836540000003</v>
      </c>
      <c r="M40" s="88">
        <v>73.204982999999999</v>
      </c>
      <c r="N40" s="88">
        <v>218.25932200000011</v>
      </c>
      <c r="O40" s="88">
        <v>266.29066900000004</v>
      </c>
      <c r="P40" s="88">
        <v>53.612701000000001</v>
      </c>
      <c r="Q40" s="88">
        <v>68.509465000000006</v>
      </c>
      <c r="R40" s="88">
        <v>65.917428999999998</v>
      </c>
      <c r="S40" s="88">
        <v>47.158602999999999</v>
      </c>
      <c r="U40" s="84" t="s">
        <v>541</v>
      </c>
    </row>
    <row r="41" spans="1:21" x14ac:dyDescent="0.2">
      <c r="B41" s="84" t="s">
        <v>342</v>
      </c>
      <c r="C41" s="88">
        <v>17.955158999999998</v>
      </c>
      <c r="D41" s="88">
        <v>66.156716000000003</v>
      </c>
      <c r="E41" s="88">
        <v>42.982532999999997</v>
      </c>
      <c r="F41" s="88">
        <v>54.264708999999996</v>
      </c>
      <c r="G41" s="88">
        <v>65.282456999999994</v>
      </c>
      <c r="H41" s="88">
        <v>49.845957999999996</v>
      </c>
      <c r="I41" s="88">
        <v>30.655860000000001</v>
      </c>
      <c r="J41" s="88">
        <v>22.740669999999998</v>
      </c>
      <c r="K41" s="88">
        <v>3.428731</v>
      </c>
      <c r="L41" s="88">
        <v>1759.051105</v>
      </c>
      <c r="M41" s="88">
        <v>92.792190000000005</v>
      </c>
      <c r="N41" s="88">
        <v>225.16698200000002</v>
      </c>
      <c r="O41" s="88">
        <v>313.54865699999999</v>
      </c>
      <c r="P41" s="88">
        <v>35.956488999999998</v>
      </c>
      <c r="Q41" s="88">
        <v>74.977393000000006</v>
      </c>
      <c r="R41" s="88">
        <v>76.509018000000012</v>
      </c>
      <c r="S41" s="88">
        <v>48.724465999999993</v>
      </c>
      <c r="U41" s="84" t="s">
        <v>542</v>
      </c>
    </row>
    <row r="42" spans="1:21" x14ac:dyDescent="0.2">
      <c r="B42" s="84" t="s">
        <v>343</v>
      </c>
      <c r="C42" s="88">
        <v>15.881557000000001</v>
      </c>
      <c r="D42" s="88">
        <v>62.058092000000002</v>
      </c>
      <c r="E42" s="88">
        <v>41.016360999999996</v>
      </c>
      <c r="F42" s="88">
        <v>59.842479000000004</v>
      </c>
      <c r="G42" s="88">
        <v>57.226514999999999</v>
      </c>
      <c r="H42" s="88">
        <v>47.206871999999997</v>
      </c>
      <c r="I42" s="88">
        <v>26.134376</v>
      </c>
      <c r="J42" s="88">
        <v>24.932402000000003</v>
      </c>
      <c r="K42" s="88">
        <v>2.3850690000000001</v>
      </c>
      <c r="L42" s="88">
        <v>2003.5460080000003</v>
      </c>
      <c r="M42" s="88">
        <v>78.363569000000027</v>
      </c>
      <c r="N42" s="88">
        <v>205.93462499999998</v>
      </c>
      <c r="O42" s="88">
        <v>245.39033699999999</v>
      </c>
      <c r="P42" s="88">
        <v>47.590943999999993</v>
      </c>
      <c r="Q42" s="88">
        <v>67.816929000000002</v>
      </c>
      <c r="R42" s="88">
        <v>72.057281000000003</v>
      </c>
      <c r="S42" s="88">
        <v>48.532513999999999</v>
      </c>
      <c r="U42" s="84" t="s">
        <v>543</v>
      </c>
    </row>
    <row r="43" spans="1:21" x14ac:dyDescent="0.2">
      <c r="B43" s="84" t="s">
        <v>344</v>
      </c>
      <c r="C43" s="88">
        <v>13.960506000000001</v>
      </c>
      <c r="D43" s="88">
        <v>65.228430000000003</v>
      </c>
      <c r="E43" s="88">
        <v>42.197232999999997</v>
      </c>
      <c r="F43" s="88">
        <v>53.921306999999999</v>
      </c>
      <c r="G43" s="88">
        <v>59.548712000000002</v>
      </c>
      <c r="H43" s="88">
        <v>45.119067000000001</v>
      </c>
      <c r="I43" s="88">
        <v>24.364267999999999</v>
      </c>
      <c r="J43" s="88">
        <v>22.283646999999998</v>
      </c>
      <c r="K43" s="88">
        <v>2.6270439999999997</v>
      </c>
      <c r="L43" s="88">
        <v>1652.3621500000004</v>
      </c>
      <c r="M43" s="88">
        <v>66.12087200000002</v>
      </c>
      <c r="N43" s="88">
        <v>227.093816</v>
      </c>
      <c r="O43" s="88">
        <v>276.18457100000001</v>
      </c>
      <c r="P43" s="88">
        <v>21.784917999999998</v>
      </c>
      <c r="Q43" s="88">
        <v>67.200665999999998</v>
      </c>
      <c r="R43" s="88">
        <v>67.992385999999996</v>
      </c>
      <c r="S43" s="88">
        <v>47.370344999999993</v>
      </c>
      <c r="U43" s="84" t="s">
        <v>544</v>
      </c>
    </row>
    <row r="44" spans="1:21" x14ac:dyDescent="0.2">
      <c r="B44" s="84" t="s">
        <v>345</v>
      </c>
      <c r="C44" s="88">
        <v>19.406163000000003</v>
      </c>
      <c r="D44" s="88">
        <v>69.842335000000006</v>
      </c>
      <c r="E44" s="88">
        <v>47.512262</v>
      </c>
      <c r="F44" s="88">
        <v>62.371092000000004</v>
      </c>
      <c r="G44" s="88">
        <v>66.308115000000001</v>
      </c>
      <c r="H44" s="88">
        <v>57.096969999999999</v>
      </c>
      <c r="I44" s="88">
        <v>36.886302000000001</v>
      </c>
      <c r="J44" s="88">
        <v>21.497446</v>
      </c>
      <c r="K44" s="88">
        <v>1.556165</v>
      </c>
      <c r="L44" s="88">
        <v>2149.9470030000002</v>
      </c>
      <c r="M44" s="88">
        <v>79.372850000000014</v>
      </c>
      <c r="N44" s="88">
        <v>188.409494</v>
      </c>
      <c r="O44" s="88">
        <v>251.106989</v>
      </c>
      <c r="P44" s="88">
        <v>31.073112999999999</v>
      </c>
      <c r="Q44" s="88">
        <v>51.948583999999997</v>
      </c>
      <c r="R44" s="88">
        <v>72.411546000000001</v>
      </c>
      <c r="S44" s="88">
        <v>47.318658999999997</v>
      </c>
      <c r="U44" s="84" t="s">
        <v>545</v>
      </c>
    </row>
    <row r="45" spans="1:21" x14ac:dyDescent="0.2">
      <c r="B45" s="84" t="s">
        <v>346</v>
      </c>
      <c r="C45" s="88">
        <v>37.509205000000001</v>
      </c>
      <c r="D45" s="88">
        <v>76.611740999999995</v>
      </c>
      <c r="E45" s="88">
        <v>43.074553000000002</v>
      </c>
      <c r="F45" s="88">
        <v>51.271650999999999</v>
      </c>
      <c r="G45" s="88">
        <v>65.323938999999996</v>
      </c>
      <c r="H45" s="88">
        <v>60.779876999999999</v>
      </c>
      <c r="I45" s="88">
        <v>31.965385000000001</v>
      </c>
      <c r="J45" s="88">
        <v>20.907976000000001</v>
      </c>
      <c r="K45" s="88">
        <v>1.7933049999999999</v>
      </c>
      <c r="L45" s="88">
        <v>1518.8163940000004</v>
      </c>
      <c r="M45" s="88">
        <v>90.479219000000001</v>
      </c>
      <c r="N45" s="88">
        <v>213.92402400000003</v>
      </c>
      <c r="O45" s="88">
        <v>317.46718500000003</v>
      </c>
      <c r="P45" s="88">
        <v>36.067859999999996</v>
      </c>
      <c r="Q45" s="88">
        <v>67.348203999999996</v>
      </c>
      <c r="R45" s="88">
        <v>78.400366999999989</v>
      </c>
      <c r="S45" s="88">
        <v>55.230200999999994</v>
      </c>
      <c r="U45" s="84" t="s">
        <v>546</v>
      </c>
    </row>
    <row r="46" spans="1:21" x14ac:dyDescent="0.2">
      <c r="B46" s="84" t="s">
        <v>347</v>
      </c>
      <c r="C46" s="88">
        <v>41.876266000000001</v>
      </c>
      <c r="D46" s="88">
        <v>74.19673499999999</v>
      </c>
      <c r="E46" s="88">
        <v>42.826048</v>
      </c>
      <c r="F46" s="88">
        <v>49.86204</v>
      </c>
      <c r="G46" s="88">
        <v>61.920745000000011</v>
      </c>
      <c r="H46" s="88">
        <v>59.806948000000006</v>
      </c>
      <c r="I46" s="88">
        <v>27.094317</v>
      </c>
      <c r="J46" s="88">
        <v>23.893644000000002</v>
      </c>
      <c r="K46" s="88">
        <v>1.95889</v>
      </c>
      <c r="L46" s="88">
        <v>1298.0972189999998</v>
      </c>
      <c r="M46" s="88">
        <v>103.84176500000001</v>
      </c>
      <c r="N46" s="88">
        <v>376.84584500000005</v>
      </c>
      <c r="O46" s="88">
        <v>320.11963700000001</v>
      </c>
      <c r="P46" s="88">
        <v>31.564475000000002</v>
      </c>
      <c r="Q46" s="88">
        <v>63.438641000000004</v>
      </c>
      <c r="R46" s="88">
        <v>83.405639999999991</v>
      </c>
      <c r="S46" s="88">
        <v>59.205976</v>
      </c>
      <c r="U46" s="84" t="s">
        <v>547</v>
      </c>
    </row>
    <row r="47" spans="1:21" x14ac:dyDescent="0.2">
      <c r="B47" s="84" t="s">
        <v>348</v>
      </c>
      <c r="C47" s="88">
        <v>34.163426999999999</v>
      </c>
      <c r="D47" s="88">
        <v>78.185238999999996</v>
      </c>
      <c r="E47" s="88">
        <v>46.911418999999995</v>
      </c>
      <c r="F47" s="88">
        <v>50.351698999999996</v>
      </c>
      <c r="G47" s="88">
        <v>63.327314999999999</v>
      </c>
      <c r="H47" s="88">
        <v>58.034337999999998</v>
      </c>
      <c r="I47" s="88">
        <v>28.408216000000003</v>
      </c>
      <c r="J47" s="88">
        <v>24.330171999999997</v>
      </c>
      <c r="K47" s="88">
        <v>2.4427750000000001</v>
      </c>
      <c r="L47" s="88">
        <v>1352.845624</v>
      </c>
      <c r="M47" s="88">
        <v>90.27355</v>
      </c>
      <c r="N47" s="88">
        <v>187.14635099999998</v>
      </c>
      <c r="O47" s="88">
        <v>352.51995399999998</v>
      </c>
      <c r="P47" s="88">
        <v>39.173618000000005</v>
      </c>
      <c r="Q47" s="88">
        <v>67.702444</v>
      </c>
      <c r="R47" s="88">
        <v>87.626519000000002</v>
      </c>
      <c r="S47" s="88">
        <v>54.276118000000004</v>
      </c>
      <c r="U47" s="84" t="s">
        <v>548</v>
      </c>
    </row>
    <row r="48" spans="1:21" x14ac:dyDescent="0.2">
      <c r="B48" s="84" t="s">
        <v>349</v>
      </c>
      <c r="C48" s="88">
        <v>23.960713999999999</v>
      </c>
      <c r="D48" s="88">
        <v>72.844526999999999</v>
      </c>
      <c r="E48" s="88">
        <v>48.249172999999999</v>
      </c>
      <c r="F48" s="88">
        <v>46.601147999999995</v>
      </c>
      <c r="G48" s="88">
        <v>54.000574999999998</v>
      </c>
      <c r="H48" s="88">
        <v>60.636862999999998</v>
      </c>
      <c r="I48" s="88">
        <v>28.826484000000001</v>
      </c>
      <c r="J48" s="88">
        <v>22.822168000000001</v>
      </c>
      <c r="K48" s="88">
        <v>1.535026</v>
      </c>
      <c r="L48" s="88">
        <v>1090.4680040000001</v>
      </c>
      <c r="M48" s="88">
        <v>83.675738999999993</v>
      </c>
      <c r="N48" s="88">
        <v>177.57826300000002</v>
      </c>
      <c r="O48" s="88">
        <v>323.40149800000006</v>
      </c>
      <c r="P48" s="88">
        <v>23.312989000000002</v>
      </c>
      <c r="Q48" s="88">
        <v>53.289489999999994</v>
      </c>
      <c r="R48" s="88">
        <v>78.678735000000003</v>
      </c>
      <c r="S48" s="88">
        <v>47.523741999999999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2023</v>
      </c>
      <c r="B50" s="84" t="s">
        <v>338</v>
      </c>
      <c r="C50" s="88">
        <v>23.670159999999999</v>
      </c>
      <c r="D50" s="88">
        <v>70.592895999999996</v>
      </c>
      <c r="E50" s="88">
        <v>46.146850000000008</v>
      </c>
      <c r="F50" s="88">
        <v>42.375913000000004</v>
      </c>
      <c r="G50" s="88">
        <v>46.157244000000006</v>
      </c>
      <c r="H50" s="88">
        <v>51.798434</v>
      </c>
      <c r="I50" s="88">
        <v>22.930774</v>
      </c>
      <c r="J50" s="88">
        <v>21.7135</v>
      </c>
      <c r="K50" s="88">
        <v>2.229603</v>
      </c>
      <c r="L50" s="88">
        <v>1127.5596660000001</v>
      </c>
      <c r="M50" s="88">
        <v>71.613524000000012</v>
      </c>
      <c r="N50" s="88">
        <v>187.23111299999994</v>
      </c>
      <c r="O50" s="88">
        <v>295.63899600000002</v>
      </c>
      <c r="P50" s="88">
        <v>22.451889000000001</v>
      </c>
      <c r="Q50" s="88">
        <v>67.014456999999993</v>
      </c>
      <c r="R50" s="88">
        <v>71.872574</v>
      </c>
      <c r="S50" s="88">
        <v>46.334536</v>
      </c>
      <c r="T50" s="87">
        <v>2023</v>
      </c>
      <c r="U50" s="84" t="s">
        <v>538</v>
      </c>
    </row>
    <row r="51" spans="1:21" x14ac:dyDescent="0.2">
      <c r="B51" s="84" t="s">
        <v>339</v>
      </c>
      <c r="C51" s="88">
        <v>26.826805</v>
      </c>
      <c r="D51" s="88">
        <v>70.893664000000001</v>
      </c>
      <c r="E51" s="88">
        <v>42.757179999999998</v>
      </c>
      <c r="F51" s="88">
        <v>51.464835999999998</v>
      </c>
      <c r="G51" s="88">
        <v>50.849894999999997</v>
      </c>
      <c r="H51" s="88">
        <v>43.759909</v>
      </c>
      <c r="I51" s="88">
        <v>28.489081000000002</v>
      </c>
      <c r="J51" s="88">
        <v>20.529824999999999</v>
      </c>
      <c r="K51" s="88">
        <v>2.4655819999999999</v>
      </c>
      <c r="L51" s="88">
        <v>1013.3930860000003</v>
      </c>
      <c r="M51" s="88">
        <v>50.397603000000004</v>
      </c>
      <c r="N51" s="88">
        <v>438.03207300000003</v>
      </c>
      <c r="O51" s="88">
        <v>291.59857800000003</v>
      </c>
      <c r="P51" s="88">
        <v>36.695489999999999</v>
      </c>
      <c r="Q51" s="88">
        <v>65.169219999999996</v>
      </c>
      <c r="R51" s="88">
        <v>72.352372000000003</v>
      </c>
      <c r="S51" s="88">
        <v>47.915422</v>
      </c>
      <c r="U51" s="84" t="s">
        <v>539</v>
      </c>
    </row>
    <row r="52" spans="1:21" x14ac:dyDescent="0.2">
      <c r="B52" s="84" t="s">
        <v>340</v>
      </c>
      <c r="C52" s="88">
        <v>24.012815</v>
      </c>
      <c r="D52" s="88">
        <v>82.056488000000002</v>
      </c>
      <c r="E52" s="88">
        <v>52.532077999999998</v>
      </c>
      <c r="F52" s="88">
        <v>61.864822000000004</v>
      </c>
      <c r="G52" s="88">
        <v>63.04759</v>
      </c>
      <c r="H52" s="88">
        <v>55.119188999999999</v>
      </c>
      <c r="I52" s="88">
        <v>30.678469</v>
      </c>
      <c r="J52" s="88">
        <v>27.5199</v>
      </c>
      <c r="K52" s="88">
        <v>1.740415</v>
      </c>
      <c r="L52" s="88">
        <v>1205.6357990000001</v>
      </c>
      <c r="M52" s="88">
        <v>68.095961999999986</v>
      </c>
      <c r="N52" s="88">
        <v>531.68883300000005</v>
      </c>
      <c r="O52" s="88">
        <v>287.19447300000002</v>
      </c>
      <c r="P52" s="88">
        <v>38.458218000000002</v>
      </c>
      <c r="Q52" s="88">
        <v>80.464226999999994</v>
      </c>
      <c r="R52" s="88">
        <v>92.214882000000003</v>
      </c>
      <c r="S52" s="88">
        <v>58.803640000000001</v>
      </c>
      <c r="U52" s="84" t="s">
        <v>540</v>
      </c>
    </row>
    <row r="53" spans="1:21" x14ac:dyDescent="0.2">
      <c r="B53" s="84" t="s">
        <v>341</v>
      </c>
      <c r="C53" s="88">
        <v>18.924866999999999</v>
      </c>
      <c r="D53" s="88">
        <v>73.319493999999992</v>
      </c>
      <c r="E53" s="88">
        <v>46.618292000000004</v>
      </c>
      <c r="F53" s="88">
        <v>59.770147999999999</v>
      </c>
      <c r="G53" s="88">
        <v>59.344811000000007</v>
      </c>
      <c r="H53" s="88">
        <v>48.804879</v>
      </c>
      <c r="I53" s="88">
        <v>25.974488999999998</v>
      </c>
      <c r="J53" s="88">
        <v>21.090450999999995</v>
      </c>
      <c r="K53" s="88">
        <v>2.1078410000000001</v>
      </c>
      <c r="L53" s="88">
        <v>886.39166400000011</v>
      </c>
      <c r="M53" s="88">
        <v>54.562671000000009</v>
      </c>
      <c r="N53" s="88">
        <v>177.36208300000007</v>
      </c>
      <c r="O53" s="88">
        <v>270.158208</v>
      </c>
      <c r="P53" s="88">
        <v>40.360109999999999</v>
      </c>
      <c r="Q53" s="88">
        <v>64.269171999999998</v>
      </c>
      <c r="R53" s="88">
        <v>79.325708000000006</v>
      </c>
      <c r="S53" s="88">
        <v>48.235040000000005</v>
      </c>
      <c r="U53" s="84" t="s">
        <v>541</v>
      </c>
    </row>
    <row r="54" spans="1:21" x14ac:dyDescent="0.2">
      <c r="B54" s="84" t="s">
        <v>342</v>
      </c>
      <c r="C54" s="88">
        <v>18.651719</v>
      </c>
      <c r="D54" s="88">
        <v>82.284342999999993</v>
      </c>
      <c r="E54" s="88">
        <v>56.971688</v>
      </c>
      <c r="F54" s="88">
        <v>73.862234000000001</v>
      </c>
      <c r="G54" s="88">
        <v>67.61036</v>
      </c>
      <c r="H54" s="88">
        <v>54.726772000000004</v>
      </c>
      <c r="I54" s="88">
        <v>32.427798000000003</v>
      </c>
      <c r="J54" s="88">
        <v>25.554245999999999</v>
      </c>
      <c r="K54" s="88">
        <v>3.0472759999999997</v>
      </c>
      <c r="L54" s="88">
        <v>1016.7406740000001</v>
      </c>
      <c r="M54" s="88">
        <v>57.835361000000006</v>
      </c>
      <c r="N54" s="88">
        <v>181.32963999999998</v>
      </c>
      <c r="O54" s="88">
        <v>300.42053400000003</v>
      </c>
      <c r="P54" s="88">
        <v>39.107787999999999</v>
      </c>
      <c r="Q54" s="88">
        <v>73.601652000000001</v>
      </c>
      <c r="R54" s="88">
        <v>86.360696000000004</v>
      </c>
      <c r="S54" s="88">
        <v>53.214320000000001</v>
      </c>
      <c r="U54" s="84" t="s">
        <v>542</v>
      </c>
    </row>
    <row r="55" spans="1:21" x14ac:dyDescent="0.2">
      <c r="B55" s="84" t="s">
        <v>343</v>
      </c>
      <c r="C55" s="88">
        <v>18.322405999999997</v>
      </c>
      <c r="D55" s="88">
        <v>85.212168999999989</v>
      </c>
      <c r="E55" s="88">
        <v>50.842818999999999</v>
      </c>
      <c r="F55" s="88">
        <v>71.924934000000007</v>
      </c>
      <c r="G55" s="88">
        <v>70.800680999999997</v>
      </c>
      <c r="H55" s="88">
        <v>48.368662999999998</v>
      </c>
      <c r="I55" s="88">
        <v>44.248715000000004</v>
      </c>
      <c r="J55" s="88">
        <v>26.309892000000001</v>
      </c>
      <c r="K55" s="88">
        <v>1.8402749999999999</v>
      </c>
      <c r="L55" s="88">
        <v>1045.6635470000001</v>
      </c>
      <c r="M55" s="88">
        <v>50.460458000000003</v>
      </c>
      <c r="N55" s="88">
        <v>174.65844299999998</v>
      </c>
      <c r="O55" s="88">
        <v>314.29956700000002</v>
      </c>
      <c r="P55" s="88">
        <v>29.188749000000001</v>
      </c>
      <c r="Q55" s="88">
        <v>68.835908000000003</v>
      </c>
      <c r="R55" s="88">
        <v>80.511807999999988</v>
      </c>
      <c r="S55" s="88">
        <v>50.282508999999997</v>
      </c>
      <c r="U55" s="84" t="s">
        <v>543</v>
      </c>
    </row>
    <row r="56" spans="1:21" x14ac:dyDescent="0.2">
      <c r="B56" s="84" t="s">
        <v>344</v>
      </c>
      <c r="C56" s="88">
        <v>20.752216000000004</v>
      </c>
      <c r="D56" s="88">
        <v>83.843646000000007</v>
      </c>
      <c r="E56" s="88">
        <v>51.179291999999997</v>
      </c>
      <c r="F56" s="88">
        <v>72.680413000000001</v>
      </c>
      <c r="G56" s="88">
        <v>76.602976000000012</v>
      </c>
      <c r="H56" s="88">
        <v>59.837305000000001</v>
      </c>
      <c r="I56" s="88">
        <v>33.975540000000002</v>
      </c>
      <c r="J56" s="88">
        <v>25.830703999999997</v>
      </c>
      <c r="K56" s="88">
        <v>1.7929520000000001</v>
      </c>
      <c r="L56" s="88">
        <v>865.79133499999989</v>
      </c>
      <c r="M56" s="88">
        <v>51.227171999999989</v>
      </c>
      <c r="N56" s="88">
        <v>147.929509</v>
      </c>
      <c r="O56" s="88">
        <v>269.48182300000002</v>
      </c>
      <c r="P56" s="88">
        <v>27.241119999999999</v>
      </c>
      <c r="Q56" s="88">
        <v>70.128296000000006</v>
      </c>
      <c r="R56" s="88">
        <v>84.136848999999998</v>
      </c>
      <c r="S56" s="88">
        <v>51.204498999999998</v>
      </c>
      <c r="U56" s="84" t="s">
        <v>544</v>
      </c>
    </row>
    <row r="57" spans="1:21" x14ac:dyDescent="0.2">
      <c r="B57" s="84" t="s">
        <v>345</v>
      </c>
      <c r="C57" s="88">
        <v>22.463419000000002</v>
      </c>
      <c r="D57" s="88">
        <v>81.235526000000007</v>
      </c>
      <c r="E57" s="88">
        <v>52.247512</v>
      </c>
      <c r="F57" s="88">
        <v>67.829727000000005</v>
      </c>
      <c r="G57" s="88">
        <v>72.941738999999998</v>
      </c>
      <c r="H57" s="88">
        <v>54.985811999999996</v>
      </c>
      <c r="I57" s="88">
        <v>26.831456999999997</v>
      </c>
      <c r="J57" s="88">
        <v>19.005350999999997</v>
      </c>
      <c r="K57" s="88">
        <v>1.3298169999999998</v>
      </c>
      <c r="L57" s="88">
        <v>1144.8987379999999</v>
      </c>
      <c r="M57" s="88">
        <v>48.959178999999999</v>
      </c>
      <c r="N57" s="88">
        <v>125.41474000000001</v>
      </c>
      <c r="O57" s="88">
        <v>308.62845600000003</v>
      </c>
      <c r="P57" s="88">
        <v>18.548414000000001</v>
      </c>
      <c r="Q57" s="88">
        <v>51.883763999999999</v>
      </c>
      <c r="R57" s="88">
        <v>80.451511999999994</v>
      </c>
      <c r="S57" s="88">
        <v>48.784289000000001</v>
      </c>
      <c r="U57" s="84" t="s">
        <v>545</v>
      </c>
    </row>
    <row r="58" spans="1:21" x14ac:dyDescent="0.2">
      <c r="B58" s="84" t="s">
        <v>346</v>
      </c>
      <c r="C58" s="88">
        <v>42.578121000000003</v>
      </c>
      <c r="D58" s="88">
        <v>81.368593000000004</v>
      </c>
      <c r="E58" s="88">
        <v>50.942436999999998</v>
      </c>
      <c r="F58" s="88">
        <v>57.663872000000005</v>
      </c>
      <c r="G58" s="88">
        <v>56.401173999999997</v>
      </c>
      <c r="H58" s="88">
        <v>60.585993999999999</v>
      </c>
      <c r="I58" s="88">
        <v>26.738111999999997</v>
      </c>
      <c r="J58" s="88">
        <v>23.086486000000001</v>
      </c>
      <c r="K58" s="88">
        <v>1.359639</v>
      </c>
      <c r="L58" s="88">
        <v>1130.0845400000003</v>
      </c>
      <c r="M58" s="88">
        <v>46.271029000000013</v>
      </c>
      <c r="N58" s="88">
        <v>135.750302</v>
      </c>
      <c r="O58" s="88">
        <v>288.17290000000003</v>
      </c>
      <c r="P58" s="88">
        <v>25.648812</v>
      </c>
      <c r="Q58" s="88">
        <v>64.847769</v>
      </c>
      <c r="R58" s="88">
        <v>84.949140999999997</v>
      </c>
      <c r="S58" s="88">
        <v>52.606577000000001</v>
      </c>
      <c r="U58" s="84" t="s">
        <v>546</v>
      </c>
    </row>
    <row r="59" spans="1:21" x14ac:dyDescent="0.2">
      <c r="B59" s="84" t="s">
        <v>347</v>
      </c>
      <c r="C59" s="88">
        <v>40.617407</v>
      </c>
      <c r="D59" s="88">
        <v>88.47434299999999</v>
      </c>
      <c r="E59" s="88">
        <v>50.451374000000001</v>
      </c>
      <c r="F59" s="88">
        <v>51.839556000000002</v>
      </c>
      <c r="G59" s="88">
        <v>62.144186000000005</v>
      </c>
      <c r="H59" s="88">
        <v>67.960588000000001</v>
      </c>
      <c r="I59" s="88">
        <v>29.054354</v>
      </c>
      <c r="J59" s="88">
        <v>20.888956999999998</v>
      </c>
      <c r="K59" s="88">
        <v>2.3534139999999999</v>
      </c>
      <c r="L59" s="88">
        <v>1007.4604050000003</v>
      </c>
      <c r="M59" s="88">
        <v>49.073665000000005</v>
      </c>
      <c r="N59" s="88">
        <v>494.69733200000002</v>
      </c>
      <c r="O59" s="88">
        <v>343.75197900000001</v>
      </c>
      <c r="P59" s="88">
        <v>33.081845000000001</v>
      </c>
      <c r="Q59" s="88">
        <v>64.307974999999999</v>
      </c>
      <c r="R59" s="88">
        <v>94.789990000000003</v>
      </c>
      <c r="S59" s="88">
        <v>60.307467000000003</v>
      </c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2022</v>
      </c>
      <c r="B68" s="84" t="s">
        <v>338</v>
      </c>
      <c r="C68" s="88">
        <v>11.479423000000001</v>
      </c>
      <c r="D68" s="88">
        <v>1.860584</v>
      </c>
      <c r="E68" s="88">
        <v>2.2091860000000003</v>
      </c>
      <c r="F68" s="88">
        <v>178.61091400000004</v>
      </c>
      <c r="G68" s="88">
        <v>435.15645200000017</v>
      </c>
      <c r="H68" s="88">
        <v>93.978481999999985</v>
      </c>
      <c r="I68" s="88">
        <v>28.678070000000002</v>
      </c>
      <c r="J68" s="88">
        <v>27.766446999999999</v>
      </c>
      <c r="K68" s="88">
        <v>1.4281280000000001</v>
      </c>
      <c r="L68" s="88">
        <v>102.17866000000001</v>
      </c>
      <c r="M68" s="88">
        <v>15.403417000000001</v>
      </c>
      <c r="N68" s="88">
        <v>1.2405660000000001</v>
      </c>
      <c r="O68" s="88">
        <v>8.2190259999999995</v>
      </c>
      <c r="P68" s="88">
        <v>111.79015600000001</v>
      </c>
      <c r="Q68" s="88">
        <v>13.216089999999999</v>
      </c>
      <c r="R68" s="88">
        <v>0.20652000000000001</v>
      </c>
      <c r="S68" s="88">
        <v>8.5789399999999993</v>
      </c>
      <c r="T68" s="87">
        <v>2022</v>
      </c>
      <c r="U68" s="84" t="s">
        <v>538</v>
      </c>
    </row>
    <row r="69" spans="1:21" x14ac:dyDescent="0.2">
      <c r="B69" s="84" t="s">
        <v>339</v>
      </c>
      <c r="C69" s="88">
        <v>11.677582000000001</v>
      </c>
      <c r="D69" s="88">
        <v>1.9965110000000001</v>
      </c>
      <c r="E69" s="88">
        <v>2.1598839999999999</v>
      </c>
      <c r="F69" s="88">
        <v>196.97267899999997</v>
      </c>
      <c r="G69" s="88">
        <v>432.08493500000003</v>
      </c>
      <c r="H69" s="88">
        <v>93.597169999999977</v>
      </c>
      <c r="I69" s="88">
        <v>31.297944000000001</v>
      </c>
      <c r="J69" s="88">
        <v>31.293409</v>
      </c>
      <c r="K69" s="88">
        <v>0.69054000000000004</v>
      </c>
      <c r="L69" s="88">
        <v>113.75484700000007</v>
      </c>
      <c r="M69" s="88">
        <v>18.655242999999999</v>
      </c>
      <c r="N69" s="88">
        <v>1.1603500000000002</v>
      </c>
      <c r="O69" s="88">
        <v>10.472656999999998</v>
      </c>
      <c r="P69" s="88">
        <v>114.25247899999998</v>
      </c>
      <c r="Q69" s="88">
        <v>12.534539000000001</v>
      </c>
      <c r="R69" s="88">
        <v>0.36572099999999996</v>
      </c>
      <c r="S69" s="88">
        <v>8.3660689999999995</v>
      </c>
      <c r="U69" s="84" t="s">
        <v>539</v>
      </c>
    </row>
    <row r="70" spans="1:21" x14ac:dyDescent="0.2">
      <c r="B70" s="84" t="s">
        <v>340</v>
      </c>
      <c r="C70" s="88">
        <v>13.335272000000002</v>
      </c>
      <c r="D70" s="88">
        <v>1.548143</v>
      </c>
      <c r="E70" s="88">
        <v>3.1569729999999998</v>
      </c>
      <c r="F70" s="88">
        <v>172.40419700000001</v>
      </c>
      <c r="G70" s="88">
        <v>484.61346200000003</v>
      </c>
      <c r="H70" s="88">
        <v>114.357939</v>
      </c>
      <c r="I70" s="88">
        <v>36.490260000000006</v>
      </c>
      <c r="J70" s="88">
        <v>34.652093000000008</v>
      </c>
      <c r="K70" s="88">
        <v>2.025973</v>
      </c>
      <c r="L70" s="88">
        <v>112.95233500000001</v>
      </c>
      <c r="M70" s="88">
        <v>19.354119999999998</v>
      </c>
      <c r="N70" s="88">
        <v>1.209141</v>
      </c>
      <c r="O70" s="88">
        <v>10.647117999999999</v>
      </c>
      <c r="P70" s="88">
        <v>133.580941</v>
      </c>
      <c r="Q70" s="88">
        <v>16.016173999999999</v>
      </c>
      <c r="R70" s="88">
        <v>0.48286000000000001</v>
      </c>
      <c r="S70" s="88">
        <v>9.8129469999999994</v>
      </c>
      <c r="U70" s="84" t="s">
        <v>540</v>
      </c>
    </row>
    <row r="71" spans="1:21" x14ac:dyDescent="0.2">
      <c r="B71" s="84" t="s">
        <v>341</v>
      </c>
      <c r="C71" s="88">
        <v>12.055887999999999</v>
      </c>
      <c r="D71" s="88">
        <v>1.7410950000000001</v>
      </c>
      <c r="E71" s="88">
        <v>2.7830870000000001</v>
      </c>
      <c r="F71" s="88">
        <v>170.552042</v>
      </c>
      <c r="G71" s="88">
        <v>462.51841599999995</v>
      </c>
      <c r="H71" s="88">
        <v>106.10110099999999</v>
      </c>
      <c r="I71" s="88">
        <v>40.350406999999997</v>
      </c>
      <c r="J71" s="88">
        <v>33.466245999999998</v>
      </c>
      <c r="K71" s="88">
        <v>1.1109930000000001</v>
      </c>
      <c r="L71" s="88">
        <v>107.96219400000004</v>
      </c>
      <c r="M71" s="88">
        <v>17.849577</v>
      </c>
      <c r="N71" s="88">
        <v>0.98840099999999997</v>
      </c>
      <c r="O71" s="88">
        <v>9.3912659999999999</v>
      </c>
      <c r="P71" s="88">
        <v>131.10009200000002</v>
      </c>
      <c r="Q71" s="88">
        <v>14.414662999999999</v>
      </c>
      <c r="R71" s="88">
        <v>0.49975700000000001</v>
      </c>
      <c r="S71" s="88">
        <v>11.869263999999999</v>
      </c>
      <c r="U71" s="84" t="s">
        <v>541</v>
      </c>
    </row>
    <row r="72" spans="1:21" x14ac:dyDescent="0.2">
      <c r="B72" s="84" t="s">
        <v>342</v>
      </c>
      <c r="C72" s="88">
        <v>14.845338999999999</v>
      </c>
      <c r="D72" s="88">
        <v>1.807375</v>
      </c>
      <c r="E72" s="88">
        <v>3.1412210000000003</v>
      </c>
      <c r="F72" s="88">
        <v>193.04416099999997</v>
      </c>
      <c r="G72" s="88">
        <v>532.88242700000001</v>
      </c>
      <c r="H72" s="88">
        <v>111.718743</v>
      </c>
      <c r="I72" s="88">
        <v>41.398147999999992</v>
      </c>
      <c r="J72" s="88">
        <v>40.767910000000001</v>
      </c>
      <c r="K72" s="88">
        <v>1.4845980000000001</v>
      </c>
      <c r="L72" s="88">
        <v>129.36754500000004</v>
      </c>
      <c r="M72" s="88">
        <v>19.239027</v>
      </c>
      <c r="N72" s="88">
        <v>1.123356</v>
      </c>
      <c r="O72" s="88">
        <v>8.2988239999999998</v>
      </c>
      <c r="P72" s="88">
        <v>146.89914999999999</v>
      </c>
      <c r="Q72" s="88">
        <v>14.357789999999998</v>
      </c>
      <c r="R72" s="88">
        <v>0.44229199999999996</v>
      </c>
      <c r="S72" s="88">
        <v>14.410836</v>
      </c>
      <c r="U72" s="84" t="s">
        <v>542</v>
      </c>
    </row>
    <row r="73" spans="1:21" x14ac:dyDescent="0.2">
      <c r="B73" s="84" t="s">
        <v>343</v>
      </c>
      <c r="C73" s="88">
        <v>12.627949000000001</v>
      </c>
      <c r="D73" s="88">
        <v>1.333518</v>
      </c>
      <c r="E73" s="88">
        <v>3.1472630000000001</v>
      </c>
      <c r="F73" s="88">
        <v>165.08109299999998</v>
      </c>
      <c r="G73" s="88">
        <v>506.64153800000008</v>
      </c>
      <c r="H73" s="88">
        <v>109.53546499999999</v>
      </c>
      <c r="I73" s="88">
        <v>34.09656600000001</v>
      </c>
      <c r="J73" s="88">
        <v>39.384797000000006</v>
      </c>
      <c r="K73" s="88">
        <v>1.000675</v>
      </c>
      <c r="L73" s="88">
        <v>128.60602700000004</v>
      </c>
      <c r="M73" s="88">
        <v>23.353732000000001</v>
      </c>
      <c r="N73" s="88">
        <v>0.89162699999999995</v>
      </c>
      <c r="O73" s="88">
        <v>11.960357</v>
      </c>
      <c r="P73" s="88">
        <v>142.78621799999999</v>
      </c>
      <c r="Q73" s="88">
        <v>16.729924</v>
      </c>
      <c r="R73" s="88">
        <v>0.45979700000000007</v>
      </c>
      <c r="S73" s="88">
        <v>12.622595</v>
      </c>
      <c r="U73" s="84" t="s">
        <v>543</v>
      </c>
    </row>
    <row r="74" spans="1:21" x14ac:dyDescent="0.2">
      <c r="B74" s="84" t="s">
        <v>344</v>
      </c>
      <c r="C74" s="88">
        <v>13.774665000000001</v>
      </c>
      <c r="D74" s="88">
        <v>2.118719</v>
      </c>
      <c r="E74" s="88">
        <v>3.0770839999999997</v>
      </c>
      <c r="F74" s="88">
        <v>186.85838700000002</v>
      </c>
      <c r="G74" s="88">
        <v>451.66068800000016</v>
      </c>
      <c r="H74" s="88">
        <v>109.99208100000004</v>
      </c>
      <c r="I74" s="88">
        <v>28.753198000000001</v>
      </c>
      <c r="J74" s="88">
        <v>47.207477999999995</v>
      </c>
      <c r="K74" s="88">
        <v>1.895905</v>
      </c>
      <c r="L74" s="88">
        <v>108.67579600000002</v>
      </c>
      <c r="M74" s="88">
        <v>20.985125</v>
      </c>
      <c r="N74" s="88">
        <v>1.201829</v>
      </c>
      <c r="O74" s="88">
        <v>12.867916000000001</v>
      </c>
      <c r="P74" s="88">
        <v>138.61786700000002</v>
      </c>
      <c r="Q74" s="88">
        <v>15.316293999999999</v>
      </c>
      <c r="R74" s="88">
        <v>0.40845100000000001</v>
      </c>
      <c r="S74" s="88">
        <v>15.609491</v>
      </c>
      <c r="U74" s="84" t="s">
        <v>544</v>
      </c>
    </row>
    <row r="75" spans="1:21" x14ac:dyDescent="0.2">
      <c r="B75" s="84" t="s">
        <v>345</v>
      </c>
      <c r="C75" s="88">
        <v>10.566586000000001</v>
      </c>
      <c r="D75" s="88">
        <v>1.7352799999999999</v>
      </c>
      <c r="E75" s="88">
        <v>2.783995</v>
      </c>
      <c r="F75" s="88">
        <v>144.84612899999999</v>
      </c>
      <c r="G75" s="88">
        <v>390.536249</v>
      </c>
      <c r="H75" s="88">
        <v>97.743988999999942</v>
      </c>
      <c r="I75" s="88">
        <v>19.537524999999995</v>
      </c>
      <c r="J75" s="88">
        <v>49.502649999999996</v>
      </c>
      <c r="K75" s="88">
        <v>0.77303300000000008</v>
      </c>
      <c r="L75" s="88">
        <v>86.741808999999989</v>
      </c>
      <c r="M75" s="88">
        <v>14.27028</v>
      </c>
      <c r="N75" s="88">
        <v>1.703576</v>
      </c>
      <c r="O75" s="88">
        <v>12.267925999999999</v>
      </c>
      <c r="P75" s="88">
        <v>135.49499400000002</v>
      </c>
      <c r="Q75" s="88">
        <v>15.312299999999999</v>
      </c>
      <c r="R75" s="88">
        <v>8.1438999999999998E-2</v>
      </c>
      <c r="S75" s="88">
        <v>7.1352079999999996</v>
      </c>
      <c r="U75" s="84" t="s">
        <v>545</v>
      </c>
    </row>
    <row r="76" spans="1:21" x14ac:dyDescent="0.2">
      <c r="B76" s="84" t="s">
        <v>346</v>
      </c>
      <c r="C76" s="88">
        <v>13.921883999999999</v>
      </c>
      <c r="D76" s="88">
        <v>1.9827519999999998</v>
      </c>
      <c r="E76" s="88">
        <v>2.9232320000000001</v>
      </c>
      <c r="F76" s="88">
        <v>199.67665000000002</v>
      </c>
      <c r="G76" s="88">
        <v>438.26131999999996</v>
      </c>
      <c r="H76" s="88">
        <v>115.19957600000001</v>
      </c>
      <c r="I76" s="88">
        <v>34.013258000000008</v>
      </c>
      <c r="J76" s="88">
        <v>47.11468399999999</v>
      </c>
      <c r="K76" s="88">
        <v>2.3333829999999995</v>
      </c>
      <c r="L76" s="88">
        <v>102.59335700000003</v>
      </c>
      <c r="M76" s="88">
        <v>45.415656999999996</v>
      </c>
      <c r="N76" s="88">
        <v>1.5110510000000001</v>
      </c>
      <c r="O76" s="88">
        <v>12.350702</v>
      </c>
      <c r="P76" s="88">
        <v>153.46360000000001</v>
      </c>
      <c r="Q76" s="88">
        <v>24.087928999999999</v>
      </c>
      <c r="R76" s="88">
        <v>0.42533000000000004</v>
      </c>
      <c r="S76" s="88">
        <v>11.814147999999999</v>
      </c>
      <c r="U76" s="84" t="s">
        <v>546</v>
      </c>
    </row>
    <row r="77" spans="1:21" x14ac:dyDescent="0.2">
      <c r="B77" s="84" t="s">
        <v>347</v>
      </c>
      <c r="C77" s="88">
        <v>13.817445000000001</v>
      </c>
      <c r="D77" s="88">
        <v>2.2810290000000002</v>
      </c>
      <c r="E77" s="88">
        <v>3.0721120000000002</v>
      </c>
      <c r="F77" s="88">
        <v>175.19117200000002</v>
      </c>
      <c r="G77" s="88">
        <v>398.89987800000011</v>
      </c>
      <c r="H77" s="88">
        <v>112.97681000000003</v>
      </c>
      <c r="I77" s="88">
        <v>33.364120999999997</v>
      </c>
      <c r="J77" s="88">
        <v>45.828425000000003</v>
      </c>
      <c r="K77" s="88">
        <v>2.2976359999999998</v>
      </c>
      <c r="L77" s="88">
        <v>115.95584599999995</v>
      </c>
      <c r="M77" s="88">
        <v>23.610429</v>
      </c>
      <c r="N77" s="88">
        <v>1.5919189999999999</v>
      </c>
      <c r="O77" s="88">
        <v>14.424196999999999</v>
      </c>
      <c r="P77" s="88">
        <v>137.742727</v>
      </c>
      <c r="Q77" s="88">
        <v>21.641311999999999</v>
      </c>
      <c r="R77" s="88">
        <v>0.50273999999999996</v>
      </c>
      <c r="S77" s="88">
        <v>11.223892000000001</v>
      </c>
      <c r="U77" s="84" t="s">
        <v>547</v>
      </c>
    </row>
    <row r="78" spans="1:21" x14ac:dyDescent="0.2">
      <c r="B78" s="84" t="s">
        <v>348</v>
      </c>
      <c r="C78" s="88">
        <v>13.304714000000001</v>
      </c>
      <c r="D78" s="88">
        <v>2.3477669999999997</v>
      </c>
      <c r="E78" s="88">
        <v>3.9967999999999999</v>
      </c>
      <c r="F78" s="88">
        <v>206.40161500000002</v>
      </c>
      <c r="G78" s="88">
        <v>405.16351699999996</v>
      </c>
      <c r="H78" s="88">
        <v>108.934572</v>
      </c>
      <c r="I78" s="88">
        <v>33.288626999999998</v>
      </c>
      <c r="J78" s="88">
        <v>47.544357999999995</v>
      </c>
      <c r="K78" s="88">
        <v>2.8962279999999998</v>
      </c>
      <c r="L78" s="88">
        <v>122.93514800000003</v>
      </c>
      <c r="M78" s="88">
        <v>26.291577999999998</v>
      </c>
      <c r="N78" s="88">
        <v>1.1950019999999999</v>
      </c>
      <c r="O78" s="88">
        <v>8.0221809999999998</v>
      </c>
      <c r="P78" s="88">
        <v>131.17619299999998</v>
      </c>
      <c r="Q78" s="88">
        <v>19.713705999999998</v>
      </c>
      <c r="R78" s="88">
        <v>0.33285700000000007</v>
      </c>
      <c r="S78" s="88">
        <v>11.050348</v>
      </c>
      <c r="U78" s="84" t="s">
        <v>548</v>
      </c>
    </row>
    <row r="79" spans="1:21" x14ac:dyDescent="0.2">
      <c r="B79" s="84" t="s">
        <v>349</v>
      </c>
      <c r="C79" s="88">
        <v>12.157608</v>
      </c>
      <c r="D79" s="88">
        <v>2.297304</v>
      </c>
      <c r="E79" s="88">
        <v>3.5476779999999999</v>
      </c>
      <c r="F79" s="88">
        <v>130.95088699999999</v>
      </c>
      <c r="G79" s="88">
        <v>334.20444299999991</v>
      </c>
      <c r="H79" s="88">
        <v>87.989533999999992</v>
      </c>
      <c r="I79" s="88">
        <v>23.810048000000002</v>
      </c>
      <c r="J79" s="88">
        <v>51.603261999999987</v>
      </c>
      <c r="K79" s="88">
        <v>1.7139489999999999</v>
      </c>
      <c r="L79" s="88">
        <v>92.192661000000015</v>
      </c>
      <c r="M79" s="88">
        <v>21.00028</v>
      </c>
      <c r="N79" s="88">
        <v>1.018734</v>
      </c>
      <c r="O79" s="88">
        <v>7.5264969999999991</v>
      </c>
      <c r="P79" s="88">
        <v>113.006106</v>
      </c>
      <c r="Q79" s="88">
        <v>21.700899999999997</v>
      </c>
      <c r="R79" s="88">
        <v>0.35122199999999992</v>
      </c>
      <c r="S79" s="88">
        <v>8.0949629999999999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2023</v>
      </c>
      <c r="B81" s="84" t="s">
        <v>338</v>
      </c>
      <c r="C81" s="88">
        <v>12.659269</v>
      </c>
      <c r="D81" s="88">
        <v>2.1418650000000001</v>
      </c>
      <c r="E81" s="88">
        <v>3.8368009999999999</v>
      </c>
      <c r="F81" s="88">
        <v>178.37659100000002</v>
      </c>
      <c r="G81" s="88">
        <v>394.10079299999995</v>
      </c>
      <c r="H81" s="88">
        <v>104.207269</v>
      </c>
      <c r="I81" s="88">
        <v>27.910887000000002</v>
      </c>
      <c r="J81" s="88">
        <v>45.151978000000007</v>
      </c>
      <c r="K81" s="88">
        <v>1.72322</v>
      </c>
      <c r="L81" s="88">
        <v>111.82635399999998</v>
      </c>
      <c r="M81" s="88">
        <v>18.055240000000001</v>
      </c>
      <c r="N81" s="88">
        <v>1.462655</v>
      </c>
      <c r="O81" s="88">
        <v>11.106572</v>
      </c>
      <c r="P81" s="88">
        <v>121.32616800000002</v>
      </c>
      <c r="Q81" s="88">
        <v>14.989609999999999</v>
      </c>
      <c r="R81" s="88">
        <v>0.95550100000000004</v>
      </c>
      <c r="S81" s="88">
        <v>8.7249999999999996</v>
      </c>
      <c r="T81" s="87">
        <v>2023</v>
      </c>
      <c r="U81" s="84" t="s">
        <v>538</v>
      </c>
    </row>
    <row r="82" spans="1:21" x14ac:dyDescent="0.2">
      <c r="B82" s="84" t="s">
        <v>339</v>
      </c>
      <c r="C82" s="88">
        <v>11.529102999999999</v>
      </c>
      <c r="D82" s="88">
        <v>2.9169989999999997</v>
      </c>
      <c r="E82" s="88">
        <v>2.8974450000000003</v>
      </c>
      <c r="F82" s="88">
        <v>176.365432</v>
      </c>
      <c r="G82" s="88">
        <v>410.44219200000003</v>
      </c>
      <c r="H82" s="88">
        <v>99.816547000000014</v>
      </c>
      <c r="I82" s="88">
        <v>29.495152000000001</v>
      </c>
      <c r="J82" s="88">
        <v>41.287820000000011</v>
      </c>
      <c r="K82" s="88">
        <v>1.0089349999999999</v>
      </c>
      <c r="L82" s="88">
        <v>104.23592100000002</v>
      </c>
      <c r="M82" s="88">
        <v>20.807042999999997</v>
      </c>
      <c r="N82" s="88">
        <v>0.98097199999999996</v>
      </c>
      <c r="O82" s="88">
        <v>12.150967</v>
      </c>
      <c r="P82" s="88">
        <v>112.538596</v>
      </c>
      <c r="Q82" s="88">
        <v>14.028160999999999</v>
      </c>
      <c r="R82" s="88">
        <v>0.782053</v>
      </c>
      <c r="S82" s="88">
        <v>11.030426</v>
      </c>
      <c r="U82" s="84" t="s">
        <v>539</v>
      </c>
    </row>
    <row r="83" spans="1:21" x14ac:dyDescent="0.2">
      <c r="B83" s="84" t="s">
        <v>340</v>
      </c>
      <c r="C83" s="88">
        <v>14.82085</v>
      </c>
      <c r="D83" s="88">
        <v>1.6719649999999999</v>
      </c>
      <c r="E83" s="88">
        <v>3.4480059999999999</v>
      </c>
      <c r="F83" s="88">
        <v>201.11910499999999</v>
      </c>
      <c r="G83" s="88">
        <v>449.40970500000003</v>
      </c>
      <c r="H83" s="88">
        <v>108.462729</v>
      </c>
      <c r="I83" s="88">
        <v>32.104054000000005</v>
      </c>
      <c r="J83" s="88">
        <v>41.839512999999997</v>
      </c>
      <c r="K83" s="88">
        <v>1.8364130000000003</v>
      </c>
      <c r="L83" s="88">
        <v>128.12339500000004</v>
      </c>
      <c r="M83" s="88">
        <v>24.979482000000001</v>
      </c>
      <c r="N83" s="88">
        <v>1.29975</v>
      </c>
      <c r="O83" s="88">
        <v>8.2100760000000008</v>
      </c>
      <c r="P83" s="88">
        <v>119.62506900000002</v>
      </c>
      <c r="Q83" s="88">
        <v>17.271515999999998</v>
      </c>
      <c r="R83" s="88">
        <v>0.97184900000000007</v>
      </c>
      <c r="S83" s="88">
        <v>13.525231999999999</v>
      </c>
      <c r="U83" s="84" t="s">
        <v>540</v>
      </c>
    </row>
    <row r="84" spans="1:21" x14ac:dyDescent="0.2">
      <c r="B84" s="84" t="s">
        <v>341</v>
      </c>
      <c r="C84" s="88">
        <v>11.566298</v>
      </c>
      <c r="D84" s="88">
        <v>1.2173379999999998</v>
      </c>
      <c r="E84" s="88">
        <v>3.0013680000000003</v>
      </c>
      <c r="F84" s="88">
        <v>173.07987700000001</v>
      </c>
      <c r="G84" s="88">
        <v>390.36126399999995</v>
      </c>
      <c r="H84" s="88">
        <v>94.659221000000016</v>
      </c>
      <c r="I84" s="88">
        <v>30.843002999999996</v>
      </c>
      <c r="J84" s="88">
        <v>37.367004000000001</v>
      </c>
      <c r="K84" s="88">
        <v>2.0847289999999998</v>
      </c>
      <c r="L84" s="88">
        <v>119.47079900000003</v>
      </c>
      <c r="M84" s="88">
        <v>18.275926000000002</v>
      </c>
      <c r="N84" s="88">
        <v>1.2763330000000002</v>
      </c>
      <c r="O84" s="88">
        <v>11.77882</v>
      </c>
      <c r="P84" s="88">
        <v>104.80191199999999</v>
      </c>
      <c r="Q84" s="88">
        <v>14.021061999999999</v>
      </c>
      <c r="R84" s="88">
        <v>0.89940399999999998</v>
      </c>
      <c r="S84" s="88">
        <v>10.535598</v>
      </c>
      <c r="U84" s="84" t="s">
        <v>541</v>
      </c>
    </row>
    <row r="85" spans="1:21" x14ac:dyDescent="0.2">
      <c r="B85" s="84" t="s">
        <v>342</v>
      </c>
      <c r="C85" s="88">
        <v>14.809566</v>
      </c>
      <c r="D85" s="88">
        <v>1.2671920000000001</v>
      </c>
      <c r="E85" s="88">
        <v>3.5905040000000001</v>
      </c>
      <c r="F85" s="88">
        <v>193.64399900000001</v>
      </c>
      <c r="G85" s="88">
        <v>448.39997100000005</v>
      </c>
      <c r="H85" s="88">
        <v>103.05708600000003</v>
      </c>
      <c r="I85" s="88">
        <v>36.100902000000005</v>
      </c>
      <c r="J85" s="88">
        <v>46.632300999999977</v>
      </c>
      <c r="K85" s="88">
        <v>2.0859999999999999</v>
      </c>
      <c r="L85" s="88">
        <v>114.78554300000002</v>
      </c>
      <c r="M85" s="88">
        <v>22.458036</v>
      </c>
      <c r="N85" s="88">
        <v>1.7572969999999999</v>
      </c>
      <c r="O85" s="88">
        <v>10.343060999999999</v>
      </c>
      <c r="P85" s="88">
        <v>120.627044</v>
      </c>
      <c r="Q85" s="88">
        <v>16.925355</v>
      </c>
      <c r="R85" s="88">
        <v>0.70871000000000006</v>
      </c>
      <c r="S85" s="88">
        <v>17.883648999999998</v>
      </c>
      <c r="U85" s="84" t="s">
        <v>542</v>
      </c>
    </row>
    <row r="86" spans="1:21" x14ac:dyDescent="0.2">
      <c r="B86" s="84" t="s">
        <v>343</v>
      </c>
      <c r="C86" s="88">
        <v>14.895041000000001</v>
      </c>
      <c r="D86" s="88">
        <v>1.468472</v>
      </c>
      <c r="E86" s="88">
        <v>3.8418460000000003</v>
      </c>
      <c r="F86" s="88">
        <v>178.250935</v>
      </c>
      <c r="G86" s="88">
        <v>409.79382100000004</v>
      </c>
      <c r="H86" s="88">
        <v>100.16512300000001</v>
      </c>
      <c r="I86" s="88">
        <v>29.971705</v>
      </c>
      <c r="J86" s="88">
        <v>46.33525599999998</v>
      </c>
      <c r="K86" s="88">
        <v>0.59832300000000005</v>
      </c>
      <c r="L86" s="88">
        <v>114.39250500000004</v>
      </c>
      <c r="M86" s="88">
        <v>21.573104000000001</v>
      </c>
      <c r="N86" s="88">
        <v>1.446542</v>
      </c>
      <c r="O86" s="88">
        <v>10.175126000000001</v>
      </c>
      <c r="P86" s="88">
        <v>117.173638</v>
      </c>
      <c r="Q86" s="88">
        <v>16.145855000000001</v>
      </c>
      <c r="R86" s="88">
        <v>0.53355900000000001</v>
      </c>
      <c r="S86" s="88">
        <v>15.009039</v>
      </c>
      <c r="U86" s="84" t="s">
        <v>543</v>
      </c>
    </row>
    <row r="87" spans="1:21" x14ac:dyDescent="0.2">
      <c r="B87" s="84" t="s">
        <v>344</v>
      </c>
      <c r="C87" s="88">
        <v>16.875800000000002</v>
      </c>
      <c r="D87" s="88">
        <v>1.8533539999999999</v>
      </c>
      <c r="E87" s="88">
        <v>3.1568179999999999</v>
      </c>
      <c r="F87" s="88">
        <v>155.37590399999999</v>
      </c>
      <c r="G87" s="88">
        <v>422.555544</v>
      </c>
      <c r="H87" s="88">
        <v>102.02464200000001</v>
      </c>
      <c r="I87" s="88">
        <v>26.523925999999999</v>
      </c>
      <c r="J87" s="88">
        <v>48.648257999999991</v>
      </c>
      <c r="K87" s="88">
        <v>3.1195009999999996</v>
      </c>
      <c r="L87" s="88">
        <v>89.241917999999998</v>
      </c>
      <c r="M87" s="88">
        <v>39.104496000000005</v>
      </c>
      <c r="N87" s="88">
        <v>1.4169879999999999</v>
      </c>
      <c r="O87" s="88">
        <v>11.128036999999999</v>
      </c>
      <c r="P87" s="88">
        <v>114.760571</v>
      </c>
      <c r="Q87" s="88">
        <v>15.976778999999997</v>
      </c>
      <c r="R87" s="88">
        <v>0.69853900000000002</v>
      </c>
      <c r="S87" s="88">
        <v>14.976211000000001</v>
      </c>
      <c r="U87" s="84" t="s">
        <v>544</v>
      </c>
    </row>
    <row r="88" spans="1:21" x14ac:dyDescent="0.2">
      <c r="B88" s="84" t="s">
        <v>345</v>
      </c>
      <c r="C88" s="88">
        <v>13.396067</v>
      </c>
      <c r="D88" s="88">
        <v>1.5698669999999999</v>
      </c>
      <c r="E88" s="88">
        <v>2.7691490000000001</v>
      </c>
      <c r="F88" s="88">
        <v>121.51084399999999</v>
      </c>
      <c r="G88" s="88">
        <v>323.72715699999998</v>
      </c>
      <c r="H88" s="88">
        <v>83.642884999999964</v>
      </c>
      <c r="I88" s="88">
        <v>11.683584</v>
      </c>
      <c r="J88" s="88">
        <v>46.993682000000007</v>
      </c>
      <c r="K88" s="88">
        <v>0.13950300000000002</v>
      </c>
      <c r="L88" s="88">
        <v>66.481028000000009</v>
      </c>
      <c r="M88" s="88">
        <v>26.163902</v>
      </c>
      <c r="N88" s="88">
        <v>1.3074220000000001</v>
      </c>
      <c r="O88" s="88">
        <v>5.8866750000000003</v>
      </c>
      <c r="P88" s="88">
        <v>99.687641999999997</v>
      </c>
      <c r="Q88" s="88">
        <v>17.978062999999999</v>
      </c>
      <c r="R88" s="88">
        <v>0.43302300000000005</v>
      </c>
      <c r="S88" s="88">
        <v>6.8366509999999998</v>
      </c>
      <c r="U88" s="84" t="s">
        <v>545</v>
      </c>
    </row>
    <row r="89" spans="1:21" x14ac:dyDescent="0.2">
      <c r="B89" s="84" t="s">
        <v>346</v>
      </c>
      <c r="C89" s="88">
        <v>16.691237000000001</v>
      </c>
      <c r="D89" s="88">
        <v>1.1076010000000001</v>
      </c>
      <c r="E89" s="88">
        <v>2.8349160000000002</v>
      </c>
      <c r="F89" s="88">
        <v>165.714394</v>
      </c>
      <c r="G89" s="88">
        <v>391.18539299999998</v>
      </c>
      <c r="H89" s="88">
        <v>95.568182999999991</v>
      </c>
      <c r="I89" s="88">
        <v>29.305866000000002</v>
      </c>
      <c r="J89" s="88">
        <v>44.497104</v>
      </c>
      <c r="K89" s="88">
        <v>1.163778</v>
      </c>
      <c r="L89" s="88">
        <v>90.751404000000008</v>
      </c>
      <c r="M89" s="88">
        <v>28.105705</v>
      </c>
      <c r="N89" s="88">
        <v>2.0014880000000002</v>
      </c>
      <c r="O89" s="88">
        <v>5.6126179999999994</v>
      </c>
      <c r="P89" s="88">
        <v>116.93045999999998</v>
      </c>
      <c r="Q89" s="88">
        <v>17.663688999999998</v>
      </c>
      <c r="R89" s="88">
        <v>0.76428299999999993</v>
      </c>
      <c r="S89" s="88">
        <v>13.144627</v>
      </c>
      <c r="U89" s="84" t="s">
        <v>546</v>
      </c>
    </row>
    <row r="90" spans="1:21" x14ac:dyDescent="0.2">
      <c r="B90" s="84" t="s">
        <v>347</v>
      </c>
      <c r="C90" s="88">
        <v>15.251975</v>
      </c>
      <c r="D90" s="88">
        <v>3.8219530000000002</v>
      </c>
      <c r="E90" s="88">
        <v>2.8034569999999999</v>
      </c>
      <c r="F90" s="88">
        <v>171.30050800000001</v>
      </c>
      <c r="G90" s="88">
        <v>411.50434899999993</v>
      </c>
      <c r="H90" s="88">
        <v>102.293429</v>
      </c>
      <c r="I90" s="88">
        <v>32.750160000000001</v>
      </c>
      <c r="J90" s="88">
        <v>45.473074999999987</v>
      </c>
      <c r="K90" s="88">
        <v>2.2044090000000001</v>
      </c>
      <c r="L90" s="88">
        <v>81.166019000000006</v>
      </c>
      <c r="M90" s="88">
        <v>31.870604999999998</v>
      </c>
      <c r="N90" s="88">
        <v>1.221333</v>
      </c>
      <c r="O90" s="88">
        <v>3.4126689999999997</v>
      </c>
      <c r="P90" s="88">
        <v>111.27875399999999</v>
      </c>
      <c r="Q90" s="88">
        <v>18.043368999999998</v>
      </c>
      <c r="R90" s="88">
        <v>0.81102799999999997</v>
      </c>
      <c r="S90" s="88">
        <v>9.7305810000000008</v>
      </c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2022</v>
      </c>
      <c r="B99" s="84" t="s">
        <v>338</v>
      </c>
      <c r="C99" s="88">
        <v>75.065849999999998</v>
      </c>
      <c r="D99" s="88">
        <v>13.819660000000002</v>
      </c>
      <c r="E99" s="88">
        <v>33.072576000000019</v>
      </c>
      <c r="F99" s="88">
        <v>28.340434999999985</v>
      </c>
      <c r="G99" s="88">
        <v>11.021914000000001</v>
      </c>
      <c r="H99" s="88">
        <v>6.0757409999999989</v>
      </c>
      <c r="I99" s="88">
        <v>4.2908380000000008</v>
      </c>
      <c r="J99" s="88">
        <v>11.191103999999999</v>
      </c>
      <c r="K99" s="88">
        <v>11.484258000000001</v>
      </c>
      <c r="L99" s="88">
        <v>100.46788300000003</v>
      </c>
      <c r="M99" s="88">
        <v>88.616848000000005</v>
      </c>
      <c r="N99" s="88">
        <v>24.567731000000002</v>
      </c>
      <c r="O99" s="88">
        <v>68.293084000000022</v>
      </c>
      <c r="P99" s="88">
        <v>5.0663080000000003</v>
      </c>
      <c r="Q99" s="88">
        <v>2.511244</v>
      </c>
      <c r="R99" s="88">
        <v>2.0596740000000002</v>
      </c>
      <c r="S99" s="88">
        <v>26.600007999999995</v>
      </c>
      <c r="T99" s="87">
        <v>2022</v>
      </c>
      <c r="U99" s="84" t="s">
        <v>538</v>
      </c>
    </row>
    <row r="100" spans="1:21" x14ac:dyDescent="0.2">
      <c r="B100" s="84" t="s">
        <v>339</v>
      </c>
      <c r="C100" s="88">
        <v>71.922586000000052</v>
      </c>
      <c r="D100" s="88">
        <v>9.5937400000000004</v>
      </c>
      <c r="E100" s="88">
        <v>37.656615000000002</v>
      </c>
      <c r="F100" s="88">
        <v>27.948895999999998</v>
      </c>
      <c r="G100" s="88">
        <v>12.080374000000001</v>
      </c>
      <c r="H100" s="88">
        <v>6.9196370000000016</v>
      </c>
      <c r="I100" s="88">
        <v>4.2567009999999996</v>
      </c>
      <c r="J100" s="88">
        <v>12.041993999999999</v>
      </c>
      <c r="K100" s="88">
        <v>11.308748999999999</v>
      </c>
      <c r="L100" s="88">
        <v>90.328330999999991</v>
      </c>
      <c r="M100" s="88">
        <v>95.595528000000002</v>
      </c>
      <c r="N100" s="88">
        <v>25.135807999999994</v>
      </c>
      <c r="O100" s="88">
        <v>67.75846599999997</v>
      </c>
      <c r="P100" s="88">
        <v>4.7561410000000004</v>
      </c>
      <c r="Q100" s="88">
        <v>3.1842230000000002</v>
      </c>
      <c r="R100" s="88">
        <v>1.9963660000000001</v>
      </c>
      <c r="S100" s="88">
        <v>25.098390000000002</v>
      </c>
      <c r="U100" s="84" t="s">
        <v>539</v>
      </c>
    </row>
    <row r="101" spans="1:21" x14ac:dyDescent="0.2">
      <c r="B101" s="84" t="s">
        <v>340</v>
      </c>
      <c r="C101" s="88">
        <v>90.465051999999957</v>
      </c>
      <c r="D101" s="88">
        <v>8.6815350000000002</v>
      </c>
      <c r="E101" s="88">
        <v>43.956766999999992</v>
      </c>
      <c r="F101" s="88">
        <v>31.625288000000005</v>
      </c>
      <c r="G101" s="88">
        <v>13.389226000000001</v>
      </c>
      <c r="H101" s="88">
        <v>9.6796490000000013</v>
      </c>
      <c r="I101" s="88">
        <v>6.1801110000000019</v>
      </c>
      <c r="J101" s="88">
        <v>12.941744999999999</v>
      </c>
      <c r="K101" s="88">
        <v>14.430608999999999</v>
      </c>
      <c r="L101" s="88">
        <v>99.810101999999986</v>
      </c>
      <c r="M101" s="88">
        <v>105.14761200000009</v>
      </c>
      <c r="N101" s="88">
        <v>26.876373000000001</v>
      </c>
      <c r="O101" s="88">
        <v>76.39701100000002</v>
      </c>
      <c r="P101" s="88">
        <v>4.1791980000000004</v>
      </c>
      <c r="Q101" s="88">
        <v>2.9235139999999999</v>
      </c>
      <c r="R101" s="88">
        <v>2.8401990000000006</v>
      </c>
      <c r="S101" s="88">
        <v>27.669474000000001</v>
      </c>
      <c r="U101" s="84" t="s">
        <v>540</v>
      </c>
    </row>
    <row r="102" spans="1:21" x14ac:dyDescent="0.2">
      <c r="B102" s="84" t="s">
        <v>341</v>
      </c>
      <c r="C102" s="88">
        <v>62.833021000000002</v>
      </c>
      <c r="D102" s="88">
        <v>11.395154000000003</v>
      </c>
      <c r="E102" s="88">
        <v>36.900346999999996</v>
      </c>
      <c r="F102" s="88">
        <v>27.806186999999994</v>
      </c>
      <c r="G102" s="88">
        <v>13.638560999999999</v>
      </c>
      <c r="H102" s="88">
        <v>8.7240760000000002</v>
      </c>
      <c r="I102" s="88">
        <v>4.9661680000000006</v>
      </c>
      <c r="J102" s="88">
        <v>11.091276000000001</v>
      </c>
      <c r="K102" s="88">
        <v>11.571115000000002</v>
      </c>
      <c r="L102" s="88">
        <v>89.743880999999988</v>
      </c>
      <c r="M102" s="88">
        <v>105.58604700000004</v>
      </c>
      <c r="N102" s="88">
        <v>23.352095000000002</v>
      </c>
      <c r="O102" s="88">
        <v>75.529600000000016</v>
      </c>
      <c r="P102" s="88">
        <v>4.4908469999999996</v>
      </c>
      <c r="Q102" s="88">
        <v>3.0797469999999998</v>
      </c>
      <c r="R102" s="88">
        <v>2.8747979999999989</v>
      </c>
      <c r="S102" s="88">
        <v>25.192885</v>
      </c>
      <c r="U102" s="84" t="s">
        <v>541</v>
      </c>
    </row>
    <row r="103" spans="1:21" x14ac:dyDescent="0.2">
      <c r="B103" s="84" t="s">
        <v>342</v>
      </c>
      <c r="C103" s="88">
        <v>77.446461999999926</v>
      </c>
      <c r="D103" s="88">
        <v>13.657192999999999</v>
      </c>
      <c r="E103" s="88">
        <v>42.667012</v>
      </c>
      <c r="F103" s="88">
        <v>32.002006999999978</v>
      </c>
      <c r="G103" s="88">
        <v>14.124701999999999</v>
      </c>
      <c r="H103" s="88">
        <v>8.0386249999999997</v>
      </c>
      <c r="I103" s="88">
        <v>6.3717079999999999</v>
      </c>
      <c r="J103" s="88">
        <v>13.524899999999999</v>
      </c>
      <c r="K103" s="88">
        <v>14.666955999999995</v>
      </c>
      <c r="L103" s="88">
        <v>101.65993200000001</v>
      </c>
      <c r="M103" s="88">
        <v>111.72354500000004</v>
      </c>
      <c r="N103" s="88">
        <v>27.073421000000003</v>
      </c>
      <c r="O103" s="88">
        <v>78.595966000000004</v>
      </c>
      <c r="P103" s="88">
        <v>6.1001790000000007</v>
      </c>
      <c r="Q103" s="88">
        <v>3.418269</v>
      </c>
      <c r="R103" s="88">
        <v>2.481965999999999</v>
      </c>
      <c r="S103" s="88">
        <v>31.178729999999998</v>
      </c>
      <c r="U103" s="84" t="s">
        <v>542</v>
      </c>
    </row>
    <row r="104" spans="1:21" x14ac:dyDescent="0.2">
      <c r="B104" s="84" t="s">
        <v>343</v>
      </c>
      <c r="C104" s="88">
        <v>71.845734999999991</v>
      </c>
      <c r="D104" s="88">
        <v>9.8021359999999973</v>
      </c>
      <c r="E104" s="88">
        <v>37.248857999999998</v>
      </c>
      <c r="F104" s="88">
        <v>33.007816999999989</v>
      </c>
      <c r="G104" s="88">
        <v>13.279445000000001</v>
      </c>
      <c r="H104" s="88">
        <v>9.3821760000000012</v>
      </c>
      <c r="I104" s="88">
        <v>5.9773869999999985</v>
      </c>
      <c r="J104" s="88">
        <v>13.136795000000001</v>
      </c>
      <c r="K104" s="88">
        <v>15.228569000000004</v>
      </c>
      <c r="L104" s="88">
        <v>103.56765400000006</v>
      </c>
      <c r="M104" s="88">
        <v>101.72163300000003</v>
      </c>
      <c r="N104" s="88">
        <v>23.368051999999999</v>
      </c>
      <c r="O104" s="88">
        <v>71.078613999999988</v>
      </c>
      <c r="P104" s="88">
        <v>4.480626</v>
      </c>
      <c r="Q104" s="88">
        <v>2.6937320000000002</v>
      </c>
      <c r="R104" s="88">
        <v>2.77982</v>
      </c>
      <c r="S104" s="88">
        <v>29.279701000000003</v>
      </c>
      <c r="U104" s="84" t="s">
        <v>543</v>
      </c>
    </row>
    <row r="105" spans="1:21" x14ac:dyDescent="0.2">
      <c r="B105" s="84" t="s">
        <v>344</v>
      </c>
      <c r="C105" s="88">
        <v>56.233301000000054</v>
      </c>
      <c r="D105" s="88">
        <v>8.0726040000000001</v>
      </c>
      <c r="E105" s="88">
        <v>33.930318999999983</v>
      </c>
      <c r="F105" s="88">
        <v>28.660369999999997</v>
      </c>
      <c r="G105" s="88">
        <v>12.325964000000001</v>
      </c>
      <c r="H105" s="88">
        <v>8.3883709999999994</v>
      </c>
      <c r="I105" s="88">
        <v>5.3659729999999985</v>
      </c>
      <c r="J105" s="88">
        <v>15.356512000000002</v>
      </c>
      <c r="K105" s="88">
        <v>13.724010000000003</v>
      </c>
      <c r="L105" s="88">
        <v>120.98749399999997</v>
      </c>
      <c r="M105" s="88">
        <v>119.75888199999997</v>
      </c>
      <c r="N105" s="88">
        <v>25.752734999999998</v>
      </c>
      <c r="O105" s="88">
        <v>89.914992000000012</v>
      </c>
      <c r="P105" s="88">
        <v>5.6626709999999996</v>
      </c>
      <c r="Q105" s="88">
        <v>2.2750469999999998</v>
      </c>
      <c r="R105" s="88">
        <v>2.963916999999999</v>
      </c>
      <c r="S105" s="88">
        <v>29.721114000000004</v>
      </c>
      <c r="U105" s="84" t="s">
        <v>544</v>
      </c>
    </row>
    <row r="106" spans="1:21" x14ac:dyDescent="0.2">
      <c r="B106" s="84" t="s">
        <v>345</v>
      </c>
      <c r="C106" s="88">
        <v>38.132117999999998</v>
      </c>
      <c r="D106" s="88">
        <v>4.3508449999999996</v>
      </c>
      <c r="E106" s="88">
        <v>28.834623999999991</v>
      </c>
      <c r="F106" s="88">
        <v>21.62695999999999</v>
      </c>
      <c r="G106" s="88">
        <v>10.541040000000002</v>
      </c>
      <c r="H106" s="88">
        <v>7.6893540000000016</v>
      </c>
      <c r="I106" s="88">
        <v>3.7114319999999994</v>
      </c>
      <c r="J106" s="88">
        <v>10.212630000000001</v>
      </c>
      <c r="K106" s="88">
        <v>8.6904210000000024</v>
      </c>
      <c r="L106" s="88">
        <v>143.637271</v>
      </c>
      <c r="M106" s="88">
        <v>135.67323400000004</v>
      </c>
      <c r="N106" s="88">
        <v>27.006415000000004</v>
      </c>
      <c r="O106" s="88">
        <v>91.524102999999997</v>
      </c>
      <c r="P106" s="88">
        <v>6.0227789999999999</v>
      </c>
      <c r="Q106" s="88">
        <v>1.9364749999999999</v>
      </c>
      <c r="R106" s="88">
        <v>4.5084210000000002</v>
      </c>
      <c r="S106" s="88">
        <v>25.014693999999999</v>
      </c>
      <c r="U106" s="84" t="s">
        <v>545</v>
      </c>
    </row>
    <row r="107" spans="1:21" x14ac:dyDescent="0.2">
      <c r="B107" s="84" t="s">
        <v>346</v>
      </c>
      <c r="C107" s="88">
        <v>61.919015999999978</v>
      </c>
      <c r="D107" s="88">
        <v>8.3364270000000005</v>
      </c>
      <c r="E107" s="88">
        <v>36.842713999999994</v>
      </c>
      <c r="F107" s="88">
        <v>29.619977999999993</v>
      </c>
      <c r="G107" s="88">
        <v>12.881254</v>
      </c>
      <c r="H107" s="88">
        <v>8.5048890000000004</v>
      </c>
      <c r="I107" s="88">
        <v>5.396579</v>
      </c>
      <c r="J107" s="88">
        <v>14.999048999999999</v>
      </c>
      <c r="K107" s="88">
        <v>13.485177000000002</v>
      </c>
      <c r="L107" s="88">
        <v>144.84033200000007</v>
      </c>
      <c r="M107" s="88">
        <v>133.61532000000005</v>
      </c>
      <c r="N107" s="88">
        <v>30.288441000000002</v>
      </c>
      <c r="O107" s="88">
        <v>97.463558000000063</v>
      </c>
      <c r="P107" s="88">
        <v>5.3342539999999996</v>
      </c>
      <c r="Q107" s="88">
        <v>2.1949540000000001</v>
      </c>
      <c r="R107" s="88">
        <v>3.9170359999999995</v>
      </c>
      <c r="S107" s="88">
        <v>33.429473999999999</v>
      </c>
      <c r="U107" s="84" t="s">
        <v>546</v>
      </c>
    </row>
    <row r="108" spans="1:21" x14ac:dyDescent="0.2">
      <c r="B108" s="84" t="s">
        <v>347</v>
      </c>
      <c r="C108" s="88">
        <v>58.078350000000015</v>
      </c>
      <c r="D108" s="88">
        <v>8.0513180000000002</v>
      </c>
      <c r="E108" s="88">
        <v>34.625811000000006</v>
      </c>
      <c r="F108" s="88">
        <v>22.219078000000007</v>
      </c>
      <c r="G108" s="88">
        <v>12.503133000000002</v>
      </c>
      <c r="H108" s="88">
        <v>7.3440019999999997</v>
      </c>
      <c r="I108" s="88">
        <v>5.6343060000000005</v>
      </c>
      <c r="J108" s="88">
        <v>12.080344999999998</v>
      </c>
      <c r="K108" s="88">
        <v>15.843834999999999</v>
      </c>
      <c r="L108" s="88">
        <v>139.95538299999998</v>
      </c>
      <c r="M108" s="88">
        <v>119.79592099999999</v>
      </c>
      <c r="N108" s="88">
        <v>27.29675700000001</v>
      </c>
      <c r="O108" s="88">
        <v>89.984530000000007</v>
      </c>
      <c r="P108" s="88">
        <v>4.3999240000000004</v>
      </c>
      <c r="Q108" s="88">
        <v>2.2685599999999995</v>
      </c>
      <c r="R108" s="88">
        <v>3.7169660000000002</v>
      </c>
      <c r="S108" s="88">
        <v>33.142392000000001</v>
      </c>
      <c r="U108" s="84" t="s">
        <v>547</v>
      </c>
    </row>
    <row r="109" spans="1:21" x14ac:dyDescent="0.2">
      <c r="B109" s="84" t="s">
        <v>348</v>
      </c>
      <c r="C109" s="88">
        <v>42.164638000000004</v>
      </c>
      <c r="D109" s="88">
        <v>4.2457950000000002</v>
      </c>
      <c r="E109" s="88">
        <v>36.56655099999999</v>
      </c>
      <c r="F109" s="88">
        <v>25.238826999999993</v>
      </c>
      <c r="G109" s="88">
        <v>11.244348</v>
      </c>
      <c r="H109" s="88">
        <v>7.5555679999999992</v>
      </c>
      <c r="I109" s="88">
        <v>5.5383089999999982</v>
      </c>
      <c r="J109" s="88">
        <v>14.046925999999999</v>
      </c>
      <c r="K109" s="88">
        <v>13.718223</v>
      </c>
      <c r="L109" s="88">
        <v>154.28818500000008</v>
      </c>
      <c r="M109" s="88">
        <v>116.62227999999996</v>
      </c>
      <c r="N109" s="88">
        <v>26.762621000000003</v>
      </c>
      <c r="O109" s="88">
        <v>83.820564000000005</v>
      </c>
      <c r="P109" s="88">
        <v>4.5530619999999997</v>
      </c>
      <c r="Q109" s="88">
        <v>2.803858</v>
      </c>
      <c r="R109" s="88">
        <v>1.9725929999999998</v>
      </c>
      <c r="S109" s="88">
        <v>33.452826999999999</v>
      </c>
      <c r="U109" s="84" t="s">
        <v>548</v>
      </c>
    </row>
    <row r="110" spans="1:21" x14ac:dyDescent="0.2">
      <c r="B110" s="84" t="s">
        <v>349</v>
      </c>
      <c r="C110" s="88">
        <v>28.279788999999994</v>
      </c>
      <c r="D110" s="88">
        <v>5.1164459999999998</v>
      </c>
      <c r="E110" s="88">
        <v>27.263172999999995</v>
      </c>
      <c r="F110" s="88">
        <v>14.961026999999998</v>
      </c>
      <c r="G110" s="88">
        <v>9.6343379999999996</v>
      </c>
      <c r="H110" s="88">
        <v>6.1437800000000005</v>
      </c>
      <c r="I110" s="88">
        <v>4.1975230000000003</v>
      </c>
      <c r="J110" s="88">
        <v>10.174927</v>
      </c>
      <c r="K110" s="88">
        <v>11.603769</v>
      </c>
      <c r="L110" s="88">
        <v>150.78730500000006</v>
      </c>
      <c r="M110" s="88">
        <v>126.81178499999999</v>
      </c>
      <c r="N110" s="88">
        <v>23.519320000000004</v>
      </c>
      <c r="O110" s="88">
        <v>79.323427999999993</v>
      </c>
      <c r="P110" s="88">
        <v>4.2843499999999999</v>
      </c>
      <c r="Q110" s="88">
        <v>2.4861930000000001</v>
      </c>
      <c r="R110" s="88">
        <v>2.181970999999999</v>
      </c>
      <c r="S110" s="88">
        <v>25.796025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2023</v>
      </c>
      <c r="B112" s="84" t="s">
        <v>338</v>
      </c>
      <c r="C112" s="88">
        <v>45.002658999999987</v>
      </c>
      <c r="D112" s="88">
        <v>6.1528319999999992</v>
      </c>
      <c r="E112" s="88">
        <v>32.938782999999987</v>
      </c>
      <c r="F112" s="88">
        <v>22.128917000000001</v>
      </c>
      <c r="G112" s="88">
        <v>9.1376959999999983</v>
      </c>
      <c r="H112" s="88">
        <v>6.6364079999999994</v>
      </c>
      <c r="I112" s="88">
        <v>4.6382059999999985</v>
      </c>
      <c r="J112" s="88">
        <v>11.531115</v>
      </c>
      <c r="K112" s="88">
        <v>13.643556000000004</v>
      </c>
      <c r="L112" s="88">
        <v>131.49835300000004</v>
      </c>
      <c r="M112" s="88">
        <v>120.97085700000008</v>
      </c>
      <c r="N112" s="88">
        <v>23.564315999999998</v>
      </c>
      <c r="O112" s="88">
        <v>82.51235400000003</v>
      </c>
      <c r="P112" s="88">
        <v>4.6249859999999998</v>
      </c>
      <c r="Q112" s="88">
        <v>2.2887119999999999</v>
      </c>
      <c r="R112" s="88">
        <v>2.6339779999999999</v>
      </c>
      <c r="S112" s="88">
        <v>27.136032999999998</v>
      </c>
      <c r="T112" s="87">
        <v>2023</v>
      </c>
      <c r="U112" s="84" t="s">
        <v>538</v>
      </c>
    </row>
    <row r="113" spans="1:21" x14ac:dyDescent="0.2">
      <c r="B113" s="84" t="s">
        <v>339</v>
      </c>
      <c r="C113" s="88">
        <v>37.813258000000005</v>
      </c>
      <c r="D113" s="88">
        <v>5.6514059999999997</v>
      </c>
      <c r="E113" s="88">
        <v>35.783237999999997</v>
      </c>
      <c r="F113" s="88">
        <v>18.825671</v>
      </c>
      <c r="G113" s="88">
        <v>9.5940239999999992</v>
      </c>
      <c r="H113" s="88">
        <v>6.4752369999999999</v>
      </c>
      <c r="I113" s="88">
        <v>4.9664089999999996</v>
      </c>
      <c r="J113" s="88">
        <v>11.846191999999999</v>
      </c>
      <c r="K113" s="88">
        <v>13.194998999999999</v>
      </c>
      <c r="L113" s="88">
        <v>109.36155600000005</v>
      </c>
      <c r="M113" s="88">
        <v>101.97056800000006</v>
      </c>
      <c r="N113" s="88">
        <v>21.563622000000006</v>
      </c>
      <c r="O113" s="88">
        <v>81.959905999999989</v>
      </c>
      <c r="P113" s="88">
        <v>4.3708170000000006</v>
      </c>
      <c r="Q113" s="88">
        <v>3.955858000000001</v>
      </c>
      <c r="R113" s="88">
        <v>2.2010420000000002</v>
      </c>
      <c r="S113" s="88">
        <v>27.150327000000001</v>
      </c>
      <c r="U113" s="84" t="s">
        <v>539</v>
      </c>
    </row>
    <row r="114" spans="1:21" x14ac:dyDescent="0.2">
      <c r="B114" s="84" t="s">
        <v>340</v>
      </c>
      <c r="C114" s="88">
        <v>49.411460000000041</v>
      </c>
      <c r="D114" s="88">
        <v>8.0468539999999997</v>
      </c>
      <c r="E114" s="88">
        <v>42.384136000000005</v>
      </c>
      <c r="F114" s="88">
        <v>24.363814999999992</v>
      </c>
      <c r="G114" s="88">
        <v>12.925103</v>
      </c>
      <c r="H114" s="88">
        <v>8.1419040000000003</v>
      </c>
      <c r="I114" s="88">
        <v>5.6670690000000006</v>
      </c>
      <c r="J114" s="88">
        <v>14.307809000000002</v>
      </c>
      <c r="K114" s="88">
        <v>15.021423</v>
      </c>
      <c r="L114" s="88">
        <v>117.56346600000001</v>
      </c>
      <c r="M114" s="88">
        <v>121.66501500000004</v>
      </c>
      <c r="N114" s="88">
        <v>24.773801999999996</v>
      </c>
      <c r="O114" s="88">
        <v>82.746894999999952</v>
      </c>
      <c r="P114" s="88">
        <v>4.1275389999999996</v>
      </c>
      <c r="Q114" s="88">
        <v>2.9568599999999998</v>
      </c>
      <c r="R114" s="88">
        <v>3.0252779999999997</v>
      </c>
      <c r="S114" s="88">
        <v>35.51005</v>
      </c>
      <c r="U114" s="84" t="s">
        <v>540</v>
      </c>
    </row>
    <row r="115" spans="1:21" x14ac:dyDescent="0.2">
      <c r="B115" s="84" t="s">
        <v>341</v>
      </c>
      <c r="C115" s="88">
        <v>56.988803000000019</v>
      </c>
      <c r="D115" s="88">
        <v>7.6267219999999991</v>
      </c>
      <c r="E115" s="88">
        <v>30.508808999999999</v>
      </c>
      <c r="F115" s="88">
        <v>18.914421000000011</v>
      </c>
      <c r="G115" s="88">
        <v>10.340222000000001</v>
      </c>
      <c r="H115" s="88">
        <v>6.3075369999999999</v>
      </c>
      <c r="I115" s="88">
        <v>5.2849269999999997</v>
      </c>
      <c r="J115" s="88">
        <v>13.275801</v>
      </c>
      <c r="K115" s="88">
        <v>11.197761000000002</v>
      </c>
      <c r="L115" s="88">
        <v>104.20984500000003</v>
      </c>
      <c r="M115" s="88">
        <v>106.50512500000002</v>
      </c>
      <c r="N115" s="88">
        <v>23.149471000000005</v>
      </c>
      <c r="O115" s="88">
        <v>68.662895000000006</v>
      </c>
      <c r="P115" s="88">
        <v>4.7322150000000009</v>
      </c>
      <c r="Q115" s="88">
        <v>2.4249689999999999</v>
      </c>
      <c r="R115" s="88">
        <v>2.4062299999999999</v>
      </c>
      <c r="S115" s="88">
        <v>28.859964000000002</v>
      </c>
      <c r="U115" s="84" t="s">
        <v>541</v>
      </c>
    </row>
    <row r="116" spans="1:21" x14ac:dyDescent="0.2">
      <c r="B116" s="84" t="s">
        <v>342</v>
      </c>
      <c r="C116" s="88">
        <v>59.821233999999968</v>
      </c>
      <c r="D116" s="88">
        <v>8.9266559999999995</v>
      </c>
      <c r="E116" s="88">
        <v>36.687913999999999</v>
      </c>
      <c r="F116" s="88">
        <v>29.891449000000012</v>
      </c>
      <c r="G116" s="88">
        <v>11.807411</v>
      </c>
      <c r="H116" s="88">
        <v>8.7661039999999986</v>
      </c>
      <c r="I116" s="88">
        <v>5.8371719999999998</v>
      </c>
      <c r="J116" s="88">
        <v>15.260331000000001</v>
      </c>
      <c r="K116" s="88">
        <v>12.753213999999996</v>
      </c>
      <c r="L116" s="88">
        <v>112.17041100000002</v>
      </c>
      <c r="M116" s="88">
        <v>117.83880599999999</v>
      </c>
      <c r="N116" s="88">
        <v>27.763630999999993</v>
      </c>
      <c r="O116" s="88">
        <v>82.462835000000013</v>
      </c>
      <c r="P116" s="88">
        <v>5.237641</v>
      </c>
      <c r="Q116" s="88">
        <v>2.6090330000000002</v>
      </c>
      <c r="R116" s="88">
        <v>2.98814</v>
      </c>
      <c r="S116" s="88">
        <v>29.785309000000002</v>
      </c>
      <c r="U116" s="84" t="s">
        <v>542</v>
      </c>
    </row>
    <row r="117" spans="1:21" x14ac:dyDescent="0.2">
      <c r="B117" s="84" t="s">
        <v>343</v>
      </c>
      <c r="C117" s="88">
        <v>46.409870000000019</v>
      </c>
      <c r="D117" s="88">
        <v>5.8383910000000014</v>
      </c>
      <c r="E117" s="88">
        <v>32.791086000000007</v>
      </c>
      <c r="F117" s="88">
        <v>27.581054999999985</v>
      </c>
      <c r="G117" s="88">
        <v>10.5108</v>
      </c>
      <c r="H117" s="88">
        <v>7.587845999999999</v>
      </c>
      <c r="I117" s="88">
        <v>5.8714350000000008</v>
      </c>
      <c r="J117" s="88">
        <v>14.027814999999999</v>
      </c>
      <c r="K117" s="88">
        <v>13.034099000000001</v>
      </c>
      <c r="L117" s="88">
        <v>111.677004</v>
      </c>
      <c r="M117" s="88">
        <v>114.55273099999997</v>
      </c>
      <c r="N117" s="88">
        <v>27.302781000000007</v>
      </c>
      <c r="O117" s="88">
        <v>71.765498000000008</v>
      </c>
      <c r="P117" s="88">
        <v>4.3443620000000003</v>
      </c>
      <c r="Q117" s="88">
        <v>1.9205130000000001</v>
      </c>
      <c r="R117" s="88">
        <v>2.7114149999999997</v>
      </c>
      <c r="S117" s="88">
        <v>33.157957000000003</v>
      </c>
      <c r="U117" s="84" t="s">
        <v>543</v>
      </c>
    </row>
    <row r="118" spans="1:21" x14ac:dyDescent="0.2">
      <c r="B118" s="84" t="s">
        <v>344</v>
      </c>
      <c r="C118" s="88">
        <v>31.546610000000019</v>
      </c>
      <c r="D118" s="88">
        <v>3.0114619999999999</v>
      </c>
      <c r="E118" s="88">
        <v>28.906166999999989</v>
      </c>
      <c r="F118" s="88">
        <v>18.841061999999994</v>
      </c>
      <c r="G118" s="88">
        <v>10.709548</v>
      </c>
      <c r="H118" s="88">
        <v>6.6147080000000003</v>
      </c>
      <c r="I118" s="88">
        <v>5.3102700000000009</v>
      </c>
      <c r="J118" s="88">
        <v>14.744304</v>
      </c>
      <c r="K118" s="88">
        <v>12.516859000000002</v>
      </c>
      <c r="L118" s="88">
        <v>121.760037</v>
      </c>
      <c r="M118" s="88">
        <v>130.25023900000005</v>
      </c>
      <c r="N118" s="88">
        <v>27.956394000000003</v>
      </c>
      <c r="O118" s="88">
        <v>91.716025999999999</v>
      </c>
      <c r="P118" s="88">
        <v>5.657762</v>
      </c>
      <c r="Q118" s="88">
        <v>1.9548179999999999</v>
      </c>
      <c r="R118" s="88">
        <v>2.967747000000001</v>
      </c>
      <c r="S118" s="88">
        <v>30.330494000000002</v>
      </c>
      <c r="U118" s="84" t="s">
        <v>544</v>
      </c>
    </row>
    <row r="119" spans="1:21" x14ac:dyDescent="0.2">
      <c r="B119" s="84" t="s">
        <v>345</v>
      </c>
      <c r="C119" s="88">
        <v>21.046249000000003</v>
      </c>
      <c r="D119" s="88">
        <v>1.488248</v>
      </c>
      <c r="E119" s="88">
        <v>21.347221999999999</v>
      </c>
      <c r="F119" s="88">
        <v>15.686403000000006</v>
      </c>
      <c r="G119" s="88">
        <v>6.9197510000000007</v>
      </c>
      <c r="H119" s="88">
        <v>5.978084</v>
      </c>
      <c r="I119" s="88">
        <v>3.4950739999999989</v>
      </c>
      <c r="J119" s="88">
        <v>7.1656809999999993</v>
      </c>
      <c r="K119" s="88">
        <v>6.9432139999999984</v>
      </c>
      <c r="L119" s="88">
        <v>135.79402899999991</v>
      </c>
      <c r="M119" s="88">
        <v>122.72232600000001</v>
      </c>
      <c r="N119" s="88">
        <v>26.796340999999991</v>
      </c>
      <c r="O119" s="88">
        <v>78.46068200000002</v>
      </c>
      <c r="P119" s="88">
        <v>4.8432610000000009</v>
      </c>
      <c r="Q119" s="88">
        <v>1.0804500000000001</v>
      </c>
      <c r="R119" s="88">
        <v>3.031898</v>
      </c>
      <c r="S119" s="88">
        <v>21.876583000000004</v>
      </c>
      <c r="U119" s="84" t="s">
        <v>545</v>
      </c>
    </row>
    <row r="120" spans="1:21" x14ac:dyDescent="0.2">
      <c r="B120" s="84" t="s">
        <v>346</v>
      </c>
      <c r="C120" s="88">
        <v>51.915277999999986</v>
      </c>
      <c r="D120" s="88">
        <v>4.780246</v>
      </c>
      <c r="E120" s="88">
        <v>31.25019600000001</v>
      </c>
      <c r="F120" s="88">
        <v>21.439603999999999</v>
      </c>
      <c r="G120" s="88">
        <v>10.505097000000001</v>
      </c>
      <c r="H120" s="88">
        <v>8.180161</v>
      </c>
      <c r="I120" s="88">
        <v>5.7065770000000011</v>
      </c>
      <c r="J120" s="88">
        <v>13.085370000000001</v>
      </c>
      <c r="K120" s="88">
        <v>10.520712</v>
      </c>
      <c r="L120" s="88">
        <v>140.74646600000005</v>
      </c>
      <c r="M120" s="88">
        <v>125.867422</v>
      </c>
      <c r="N120" s="88">
        <v>27.315432000000005</v>
      </c>
      <c r="O120" s="88">
        <v>88.010933000000023</v>
      </c>
      <c r="P120" s="88">
        <v>4.2058729999999995</v>
      </c>
      <c r="Q120" s="88">
        <v>2.042589</v>
      </c>
      <c r="R120" s="88">
        <v>3.5154569999999996</v>
      </c>
      <c r="S120" s="88">
        <v>31.470461999999998</v>
      </c>
      <c r="U120" s="84" t="s">
        <v>546</v>
      </c>
    </row>
    <row r="121" spans="1:21" x14ac:dyDescent="0.2">
      <c r="B121" s="84" t="s">
        <v>347</v>
      </c>
      <c r="C121" s="88">
        <v>44.847214000000001</v>
      </c>
      <c r="D121" s="88">
        <v>5.3237759999999996</v>
      </c>
      <c r="E121" s="88">
        <v>29.170023999999998</v>
      </c>
      <c r="F121" s="88">
        <v>18.583449999999999</v>
      </c>
      <c r="G121" s="88">
        <v>11.250979000000001</v>
      </c>
      <c r="H121" s="88">
        <v>7.166563</v>
      </c>
      <c r="I121" s="88">
        <v>5.7962339999999983</v>
      </c>
      <c r="J121" s="88">
        <v>12.671317999999998</v>
      </c>
      <c r="K121" s="88">
        <v>11.397114000000002</v>
      </c>
      <c r="L121" s="88">
        <v>128.42528899999999</v>
      </c>
      <c r="M121" s="88">
        <v>110.07349500000004</v>
      </c>
      <c r="N121" s="88">
        <v>26.511264000000001</v>
      </c>
      <c r="O121" s="88">
        <v>68.008061999999995</v>
      </c>
      <c r="P121" s="88">
        <v>4.3042680000000004</v>
      </c>
      <c r="Q121" s="88">
        <v>2.3064709999999997</v>
      </c>
      <c r="R121" s="88">
        <v>2.4364209999999993</v>
      </c>
      <c r="S121" s="88">
        <v>29.653565</v>
      </c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2022</v>
      </c>
      <c r="B130" s="84" t="s">
        <v>338</v>
      </c>
      <c r="C130" s="88">
        <v>20.715908999999996</v>
      </c>
      <c r="D130" s="88">
        <v>49.330998999999998</v>
      </c>
      <c r="E130" s="88">
        <v>18.769601000000002</v>
      </c>
      <c r="F130" s="88">
        <v>409.87006000000002</v>
      </c>
      <c r="G130" s="88">
        <v>131.63650800000002</v>
      </c>
      <c r="H130" s="88">
        <v>69.364024000000001</v>
      </c>
      <c r="I130" s="88">
        <v>1.0839099999999999</v>
      </c>
      <c r="J130" s="88">
        <v>101.70991500000001</v>
      </c>
      <c r="K130" s="88">
        <v>5.8713109999999995</v>
      </c>
      <c r="L130" s="88">
        <v>10.899991</v>
      </c>
      <c r="M130" s="88">
        <v>5.7494160000000001</v>
      </c>
      <c r="N130" s="88">
        <v>1.7449129999999999</v>
      </c>
      <c r="O130" s="88">
        <v>23.216161999999997</v>
      </c>
      <c r="P130" s="88">
        <v>46.438006000000001</v>
      </c>
      <c r="Q130" s="88">
        <v>614.28477900000007</v>
      </c>
      <c r="R130" s="88">
        <v>731.83077400000025</v>
      </c>
      <c r="S130" s="88">
        <v>1.772489</v>
      </c>
      <c r="T130" s="87">
        <v>2022</v>
      </c>
      <c r="U130" s="84" t="s">
        <v>538</v>
      </c>
    </row>
    <row r="131" spans="1:21" x14ac:dyDescent="0.2">
      <c r="B131" s="84" t="s">
        <v>339</v>
      </c>
      <c r="C131" s="88">
        <v>23.743691999999996</v>
      </c>
      <c r="D131" s="88">
        <v>52.192623000000005</v>
      </c>
      <c r="E131" s="88">
        <v>20.451909000000001</v>
      </c>
      <c r="F131" s="88">
        <v>314.35300599999994</v>
      </c>
      <c r="G131" s="88">
        <v>138.788859</v>
      </c>
      <c r="H131" s="88">
        <v>74.649894000000003</v>
      </c>
      <c r="I131" s="88">
        <v>1.7484709999999999</v>
      </c>
      <c r="J131" s="88">
        <v>118.79666</v>
      </c>
      <c r="K131" s="88">
        <v>4.7275179999999999</v>
      </c>
      <c r="L131" s="88">
        <v>11.125052</v>
      </c>
      <c r="M131" s="88">
        <v>7.1914029999999993</v>
      </c>
      <c r="N131" s="88">
        <v>1.8689390000000001</v>
      </c>
      <c r="O131" s="88">
        <v>23.545491999999999</v>
      </c>
      <c r="P131" s="88">
        <v>47.039069000000012</v>
      </c>
      <c r="Q131" s="88">
        <v>586.75478000000021</v>
      </c>
      <c r="R131" s="88">
        <v>753.02103299999987</v>
      </c>
      <c r="S131" s="88">
        <v>2.0812019999999998</v>
      </c>
      <c r="U131" s="84" t="s">
        <v>539</v>
      </c>
    </row>
    <row r="132" spans="1:21" x14ac:dyDescent="0.2">
      <c r="B132" s="84" t="s">
        <v>340</v>
      </c>
      <c r="C132" s="88">
        <v>24.961033</v>
      </c>
      <c r="D132" s="88">
        <v>53.372871999999994</v>
      </c>
      <c r="E132" s="88">
        <v>25.607467</v>
      </c>
      <c r="F132" s="88">
        <v>312.9661789999999</v>
      </c>
      <c r="G132" s="88">
        <v>160.30247299999999</v>
      </c>
      <c r="H132" s="88">
        <v>84.316034999999999</v>
      </c>
      <c r="I132" s="88">
        <v>2.0713019999999998</v>
      </c>
      <c r="J132" s="88">
        <v>138.34078500000001</v>
      </c>
      <c r="K132" s="88">
        <v>6.0000260000000001</v>
      </c>
      <c r="L132" s="88">
        <v>12.442604000000001</v>
      </c>
      <c r="M132" s="88">
        <v>3.1856489999999997</v>
      </c>
      <c r="N132" s="88">
        <v>2.656536</v>
      </c>
      <c r="O132" s="88">
        <v>28.454968000000001</v>
      </c>
      <c r="P132" s="88">
        <v>53.307727</v>
      </c>
      <c r="Q132" s="88">
        <v>722.13076999999998</v>
      </c>
      <c r="R132" s="88">
        <v>845.6187689999997</v>
      </c>
      <c r="S132" s="88">
        <v>2.1654929999999997</v>
      </c>
      <c r="U132" s="84" t="s">
        <v>540</v>
      </c>
    </row>
    <row r="133" spans="1:21" x14ac:dyDescent="0.2">
      <c r="B133" s="84" t="s">
        <v>341</v>
      </c>
      <c r="C133" s="88">
        <v>23.307560000000002</v>
      </c>
      <c r="D133" s="88">
        <v>52.912134999999992</v>
      </c>
      <c r="E133" s="88">
        <v>27.832675000000002</v>
      </c>
      <c r="F133" s="88">
        <v>399.64035899999999</v>
      </c>
      <c r="G133" s="88">
        <v>140.16984299999999</v>
      </c>
      <c r="H133" s="88">
        <v>82.878244999999993</v>
      </c>
      <c r="I133" s="88">
        <v>2.1873809999999998</v>
      </c>
      <c r="J133" s="88">
        <v>134.81645400000002</v>
      </c>
      <c r="K133" s="88">
        <v>4.0221210000000003</v>
      </c>
      <c r="L133" s="88">
        <v>12.534293</v>
      </c>
      <c r="M133" s="88">
        <v>6.2849529999999998</v>
      </c>
      <c r="N133" s="88">
        <v>2.6236229999999998</v>
      </c>
      <c r="O133" s="88">
        <v>24.889718000000002</v>
      </c>
      <c r="P133" s="88">
        <v>48.674033999999999</v>
      </c>
      <c r="Q133" s="88">
        <v>618.79525599999977</v>
      </c>
      <c r="R133" s="88">
        <v>747.72630800000013</v>
      </c>
      <c r="S133" s="88">
        <v>1.8751709999999999</v>
      </c>
      <c r="U133" s="84" t="s">
        <v>541</v>
      </c>
    </row>
    <row r="134" spans="1:21" x14ac:dyDescent="0.2">
      <c r="B134" s="84" t="s">
        <v>342</v>
      </c>
      <c r="C134" s="88">
        <v>24.620092</v>
      </c>
      <c r="D134" s="88">
        <v>61.103706999999993</v>
      </c>
      <c r="E134" s="88">
        <v>27.100470999999999</v>
      </c>
      <c r="F134" s="88">
        <v>367.39702</v>
      </c>
      <c r="G134" s="88">
        <v>162.27052399999999</v>
      </c>
      <c r="H134" s="88">
        <v>83.738497999999993</v>
      </c>
      <c r="I134" s="88">
        <v>2.018907</v>
      </c>
      <c r="J134" s="88">
        <v>153.39049299999999</v>
      </c>
      <c r="K134" s="88">
        <v>5.6102650000000001</v>
      </c>
      <c r="L134" s="88">
        <v>14.068795</v>
      </c>
      <c r="M134" s="88">
        <v>9.4035039999999999</v>
      </c>
      <c r="N134" s="88">
        <v>3.9318080000000002</v>
      </c>
      <c r="O134" s="88">
        <v>30.926668999999997</v>
      </c>
      <c r="P134" s="88">
        <v>52.856812000000005</v>
      </c>
      <c r="Q134" s="88">
        <v>679.42826999999988</v>
      </c>
      <c r="R134" s="88">
        <v>837.33037699999977</v>
      </c>
      <c r="S134" s="88">
        <v>2.9339749999999998</v>
      </c>
      <c r="U134" s="84" t="s">
        <v>542</v>
      </c>
    </row>
    <row r="135" spans="1:21" x14ac:dyDescent="0.2">
      <c r="B135" s="84" t="s">
        <v>343</v>
      </c>
      <c r="C135" s="88">
        <v>24.475022000000003</v>
      </c>
      <c r="D135" s="88">
        <v>58.362604999999995</v>
      </c>
      <c r="E135" s="88">
        <v>25.396329000000005</v>
      </c>
      <c r="F135" s="88">
        <v>336.51791200000002</v>
      </c>
      <c r="G135" s="88">
        <v>152.68465399999999</v>
      </c>
      <c r="H135" s="88">
        <v>84.013714999999991</v>
      </c>
      <c r="I135" s="88">
        <v>1.814403</v>
      </c>
      <c r="J135" s="88">
        <v>138.30677100000003</v>
      </c>
      <c r="K135" s="88">
        <v>4.5414639999999995</v>
      </c>
      <c r="L135" s="88">
        <v>11.135256</v>
      </c>
      <c r="M135" s="88">
        <v>8.3024480000000001</v>
      </c>
      <c r="N135" s="88">
        <v>2.1296400000000002</v>
      </c>
      <c r="O135" s="88">
        <v>26.912178999999998</v>
      </c>
      <c r="P135" s="88">
        <v>51.293115</v>
      </c>
      <c r="Q135" s="88">
        <v>681.90157699999997</v>
      </c>
      <c r="R135" s="88">
        <v>834.52120899999977</v>
      </c>
      <c r="S135" s="88">
        <v>2.9754780000000003</v>
      </c>
      <c r="U135" s="84" t="s">
        <v>543</v>
      </c>
    </row>
    <row r="136" spans="1:21" x14ac:dyDescent="0.2">
      <c r="B136" s="84" t="s">
        <v>344</v>
      </c>
      <c r="C136" s="88">
        <v>25.313656000000002</v>
      </c>
      <c r="D136" s="88">
        <v>64.174888999999993</v>
      </c>
      <c r="E136" s="88">
        <v>27.056723000000002</v>
      </c>
      <c r="F136" s="88">
        <v>461.37257100000022</v>
      </c>
      <c r="G136" s="88">
        <v>162.04524700000002</v>
      </c>
      <c r="H136" s="88">
        <v>77.643141999999997</v>
      </c>
      <c r="I136" s="88">
        <v>2.978135</v>
      </c>
      <c r="J136" s="88">
        <v>114.28106700000001</v>
      </c>
      <c r="K136" s="88">
        <v>5.2744110000000006</v>
      </c>
      <c r="L136" s="88">
        <v>13.634753</v>
      </c>
      <c r="M136" s="88">
        <v>12.544894000000001</v>
      </c>
      <c r="N136" s="88">
        <v>3.1875020000000003</v>
      </c>
      <c r="O136" s="88">
        <v>30.83952399999999</v>
      </c>
      <c r="P136" s="88">
        <v>48.331795</v>
      </c>
      <c r="Q136" s="88">
        <v>647.72001799999987</v>
      </c>
      <c r="R136" s="88">
        <v>871.84355899999935</v>
      </c>
      <c r="S136" s="88">
        <v>3.2737689999999997</v>
      </c>
      <c r="U136" s="84" t="s">
        <v>544</v>
      </c>
    </row>
    <row r="137" spans="1:21" x14ac:dyDescent="0.2">
      <c r="B137" s="84" t="s">
        <v>345</v>
      </c>
      <c r="C137" s="88">
        <v>21.371174000000003</v>
      </c>
      <c r="D137" s="88">
        <v>52.940821</v>
      </c>
      <c r="E137" s="88">
        <v>22.091198999999996</v>
      </c>
      <c r="F137" s="88">
        <v>289.06893000000002</v>
      </c>
      <c r="G137" s="88">
        <v>122.729848</v>
      </c>
      <c r="H137" s="88">
        <v>48.942369999999997</v>
      </c>
      <c r="I137" s="88">
        <v>1.487206</v>
      </c>
      <c r="J137" s="88">
        <v>76.133711000000005</v>
      </c>
      <c r="K137" s="88">
        <v>3.6680030000000001</v>
      </c>
      <c r="L137" s="88">
        <v>9.6745710000000003</v>
      </c>
      <c r="M137" s="88">
        <v>5.1386570000000003</v>
      </c>
      <c r="N137" s="88">
        <v>2.1710939999999996</v>
      </c>
      <c r="O137" s="88">
        <v>23.651529</v>
      </c>
      <c r="P137" s="88">
        <v>38.317807999999999</v>
      </c>
      <c r="Q137" s="88">
        <v>566.91399899999976</v>
      </c>
      <c r="R137" s="88">
        <v>880.69365599999946</v>
      </c>
      <c r="S137" s="88">
        <v>1.1887859999999999</v>
      </c>
      <c r="U137" s="84" t="s">
        <v>545</v>
      </c>
    </row>
    <row r="138" spans="1:21" x14ac:dyDescent="0.2">
      <c r="B138" s="84" t="s">
        <v>346</v>
      </c>
      <c r="C138" s="88">
        <v>28.247609999999998</v>
      </c>
      <c r="D138" s="88">
        <v>63.97118900000001</v>
      </c>
      <c r="E138" s="88">
        <v>34.449491999999999</v>
      </c>
      <c r="F138" s="88">
        <v>298.21121400000004</v>
      </c>
      <c r="G138" s="88">
        <v>164.38725200000002</v>
      </c>
      <c r="H138" s="88">
        <v>69.369122000000004</v>
      </c>
      <c r="I138" s="88">
        <v>2.3077839999999998</v>
      </c>
      <c r="J138" s="88">
        <v>112.78759599999999</v>
      </c>
      <c r="K138" s="88">
        <v>3.0973480000000002</v>
      </c>
      <c r="L138" s="88">
        <v>10.171291</v>
      </c>
      <c r="M138" s="88">
        <v>7.4838089999999999</v>
      </c>
      <c r="N138" s="88">
        <v>2.3918270000000001</v>
      </c>
      <c r="O138" s="88">
        <v>29.460864000000001</v>
      </c>
      <c r="P138" s="88">
        <v>58.658008000000002</v>
      </c>
      <c r="Q138" s="88">
        <v>753.43927200000019</v>
      </c>
      <c r="R138" s="88">
        <v>1026.9985440000005</v>
      </c>
      <c r="S138" s="88">
        <v>2.346428</v>
      </c>
      <c r="U138" s="84" t="s">
        <v>546</v>
      </c>
    </row>
    <row r="139" spans="1:21" x14ac:dyDescent="0.2">
      <c r="B139" s="84" t="s">
        <v>347</v>
      </c>
      <c r="C139" s="88">
        <v>29.431084000000002</v>
      </c>
      <c r="D139" s="88">
        <v>62.19608800000001</v>
      </c>
      <c r="E139" s="88">
        <v>36.596406000000002</v>
      </c>
      <c r="F139" s="88">
        <v>330.74424700000009</v>
      </c>
      <c r="G139" s="88">
        <v>161.54023699999999</v>
      </c>
      <c r="H139" s="88">
        <v>72.839437999999987</v>
      </c>
      <c r="I139" s="88">
        <v>1.4884580000000001</v>
      </c>
      <c r="J139" s="88">
        <v>104.36597800000001</v>
      </c>
      <c r="K139" s="88">
        <v>3.9222589999999999</v>
      </c>
      <c r="L139" s="88">
        <v>12.430902</v>
      </c>
      <c r="M139" s="88">
        <v>1.7557300000000002</v>
      </c>
      <c r="N139" s="88">
        <v>3.4141729999999995</v>
      </c>
      <c r="O139" s="88">
        <v>27.630652999999999</v>
      </c>
      <c r="P139" s="88">
        <v>54.987262999999999</v>
      </c>
      <c r="Q139" s="88">
        <v>723.63631800000007</v>
      </c>
      <c r="R139" s="88">
        <v>1021.9973540000001</v>
      </c>
      <c r="S139" s="88">
        <v>1.923897</v>
      </c>
      <c r="U139" s="84" t="s">
        <v>547</v>
      </c>
    </row>
    <row r="140" spans="1:21" x14ac:dyDescent="0.2">
      <c r="B140" s="84" t="s">
        <v>348</v>
      </c>
      <c r="C140" s="88">
        <v>25.266304000000002</v>
      </c>
      <c r="D140" s="88">
        <v>60.816258000000005</v>
      </c>
      <c r="E140" s="88">
        <v>38.269520000000007</v>
      </c>
      <c r="F140" s="88">
        <v>283.58004199999999</v>
      </c>
      <c r="G140" s="88">
        <v>163.69798200000002</v>
      </c>
      <c r="H140" s="88">
        <v>72.874758</v>
      </c>
      <c r="I140" s="88">
        <v>1.7773380000000001</v>
      </c>
      <c r="J140" s="88">
        <v>107.36823699999999</v>
      </c>
      <c r="K140" s="88">
        <v>11.269020999999999</v>
      </c>
      <c r="L140" s="88">
        <v>11.761790999999999</v>
      </c>
      <c r="M140" s="88">
        <v>3.0912550000000003</v>
      </c>
      <c r="N140" s="88">
        <v>4.1445589999999992</v>
      </c>
      <c r="O140" s="88">
        <v>32.224552000000003</v>
      </c>
      <c r="P140" s="88">
        <v>55.057545999999995</v>
      </c>
      <c r="Q140" s="88">
        <v>794.35565499999996</v>
      </c>
      <c r="R140" s="88">
        <v>1054.6740900000004</v>
      </c>
      <c r="S140" s="88">
        <v>3.3311419999999998</v>
      </c>
      <c r="U140" s="84" t="s">
        <v>548</v>
      </c>
    </row>
    <row r="141" spans="1:21" x14ac:dyDescent="0.2">
      <c r="B141" s="84" t="s">
        <v>349</v>
      </c>
      <c r="C141" s="88">
        <v>27.084193999999997</v>
      </c>
      <c r="D141" s="88">
        <v>50.680909</v>
      </c>
      <c r="E141" s="88">
        <v>29.995865999999992</v>
      </c>
      <c r="F141" s="88">
        <v>287.35677599999997</v>
      </c>
      <c r="G141" s="88">
        <v>155.58293499999996</v>
      </c>
      <c r="H141" s="88">
        <v>61.762402000000002</v>
      </c>
      <c r="I141" s="88">
        <v>1.7517519999999998</v>
      </c>
      <c r="J141" s="88">
        <v>84.284475</v>
      </c>
      <c r="K141" s="88">
        <v>4.8062819999999995</v>
      </c>
      <c r="L141" s="88">
        <v>8.2978520000000007</v>
      </c>
      <c r="M141" s="88">
        <v>1.8857390000000001</v>
      </c>
      <c r="N141" s="88">
        <v>2.7547950000000001</v>
      </c>
      <c r="O141" s="88">
        <v>27.283678999999999</v>
      </c>
      <c r="P141" s="88">
        <v>43.752830000000003</v>
      </c>
      <c r="Q141" s="88">
        <v>740.94851099999994</v>
      </c>
      <c r="R141" s="88">
        <v>851.31794200000013</v>
      </c>
      <c r="S141" s="88">
        <v>3.6838630000000001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2023</v>
      </c>
      <c r="B143" s="84" t="s">
        <v>338</v>
      </c>
      <c r="C143" s="88">
        <v>23.205959999999997</v>
      </c>
      <c r="D143" s="88">
        <v>57.670826000000005</v>
      </c>
      <c r="E143" s="88">
        <v>24.154599000000001</v>
      </c>
      <c r="F143" s="88">
        <v>308.75161800000006</v>
      </c>
      <c r="G143" s="88">
        <v>151.53852700000002</v>
      </c>
      <c r="H143" s="88">
        <v>80.804209</v>
      </c>
      <c r="I143" s="88">
        <v>1.6342000000000001</v>
      </c>
      <c r="J143" s="88">
        <v>95.439593000000002</v>
      </c>
      <c r="K143" s="88">
        <v>7.2458320000000001</v>
      </c>
      <c r="L143" s="88">
        <v>8.851132999999999</v>
      </c>
      <c r="M143" s="88">
        <v>3.3364670000000003</v>
      </c>
      <c r="N143" s="88">
        <v>3.1211310000000001</v>
      </c>
      <c r="O143" s="88">
        <v>25.035529000000004</v>
      </c>
      <c r="P143" s="88">
        <v>46.077633000000006</v>
      </c>
      <c r="Q143" s="88">
        <v>639.22544799999991</v>
      </c>
      <c r="R143" s="88">
        <v>830.5835509999996</v>
      </c>
      <c r="S143" s="88">
        <v>4.4567600000000001</v>
      </c>
      <c r="T143" s="87">
        <v>2023</v>
      </c>
      <c r="U143" s="84" t="s">
        <v>538</v>
      </c>
    </row>
    <row r="144" spans="1:21" x14ac:dyDescent="0.2">
      <c r="B144" s="84" t="s">
        <v>339</v>
      </c>
      <c r="C144" s="88">
        <v>22.587900000000001</v>
      </c>
      <c r="D144" s="88">
        <v>60.784258000000008</v>
      </c>
      <c r="E144" s="88">
        <v>20.551836000000002</v>
      </c>
      <c r="F144" s="88">
        <v>296.86996699999997</v>
      </c>
      <c r="G144" s="88">
        <v>146.79969500000001</v>
      </c>
      <c r="H144" s="88">
        <v>79.907743999999994</v>
      </c>
      <c r="I144" s="88">
        <v>2.3802469999999998</v>
      </c>
      <c r="J144" s="88">
        <v>97.791604000000007</v>
      </c>
      <c r="K144" s="88">
        <v>8.4581560000000007</v>
      </c>
      <c r="L144" s="88">
        <v>12.856652</v>
      </c>
      <c r="M144" s="88">
        <v>4.5923600000000002</v>
      </c>
      <c r="N144" s="88">
        <v>3.1758920000000002</v>
      </c>
      <c r="O144" s="88">
        <v>24.774368999999997</v>
      </c>
      <c r="P144" s="88">
        <v>50.949293000000004</v>
      </c>
      <c r="Q144" s="88">
        <v>700.12957200000005</v>
      </c>
      <c r="R144" s="88">
        <v>780.46211500000004</v>
      </c>
      <c r="S144" s="88">
        <v>2.2498840000000002</v>
      </c>
      <c r="U144" s="84" t="s">
        <v>539</v>
      </c>
    </row>
    <row r="145" spans="1:21" x14ac:dyDescent="0.2">
      <c r="B145" s="84" t="s">
        <v>340</v>
      </c>
      <c r="C145" s="88">
        <v>27.444980000000001</v>
      </c>
      <c r="D145" s="88">
        <v>66.625989000000004</v>
      </c>
      <c r="E145" s="88">
        <v>29.324629999999999</v>
      </c>
      <c r="F145" s="88">
        <v>325.97383600000001</v>
      </c>
      <c r="G145" s="88">
        <v>165.60235399999999</v>
      </c>
      <c r="H145" s="88">
        <v>91.643473</v>
      </c>
      <c r="I145" s="88">
        <v>2.4006319999999999</v>
      </c>
      <c r="J145" s="88">
        <v>113.135727</v>
      </c>
      <c r="K145" s="88">
        <v>5.482308999999999</v>
      </c>
      <c r="L145" s="88">
        <v>11.886262</v>
      </c>
      <c r="M145" s="88">
        <v>5.818899</v>
      </c>
      <c r="N145" s="88">
        <v>4.0368050000000002</v>
      </c>
      <c r="O145" s="88">
        <v>29.086575000000003</v>
      </c>
      <c r="P145" s="88">
        <v>58.668200000000006</v>
      </c>
      <c r="Q145" s="88">
        <v>800.03483500000016</v>
      </c>
      <c r="R145" s="88">
        <v>894.12291299999947</v>
      </c>
      <c r="S145" s="88">
        <v>17.690162000000001</v>
      </c>
      <c r="U145" s="84" t="s">
        <v>540</v>
      </c>
    </row>
    <row r="146" spans="1:21" x14ac:dyDescent="0.2">
      <c r="B146" s="84" t="s">
        <v>341</v>
      </c>
      <c r="C146" s="88">
        <v>22.485239</v>
      </c>
      <c r="D146" s="88">
        <v>55.845793</v>
      </c>
      <c r="E146" s="88">
        <v>33.525819999999996</v>
      </c>
      <c r="F146" s="88">
        <v>292.19730599999991</v>
      </c>
      <c r="G146" s="88">
        <v>137.66841600000001</v>
      </c>
      <c r="H146" s="88">
        <v>76.323596999999992</v>
      </c>
      <c r="I146" s="88">
        <v>2.0838749999999999</v>
      </c>
      <c r="J146" s="88">
        <v>101.65661300000001</v>
      </c>
      <c r="K146" s="88">
        <v>5.4556529999999999</v>
      </c>
      <c r="L146" s="88">
        <v>12.080413999999999</v>
      </c>
      <c r="M146" s="88">
        <v>4.9181100000000004</v>
      </c>
      <c r="N146" s="88">
        <v>3.0889699999999998</v>
      </c>
      <c r="O146" s="88">
        <v>22.398560999999994</v>
      </c>
      <c r="P146" s="88">
        <v>46.272157</v>
      </c>
      <c r="Q146" s="88">
        <v>665.464068</v>
      </c>
      <c r="R146" s="88">
        <v>784.30741400000011</v>
      </c>
      <c r="S146" s="88">
        <v>2.9326370000000002</v>
      </c>
      <c r="U146" s="84" t="s">
        <v>541</v>
      </c>
    </row>
    <row r="147" spans="1:21" x14ac:dyDescent="0.2">
      <c r="B147" s="84" t="s">
        <v>342</v>
      </c>
      <c r="C147" s="88">
        <v>28.914765999999997</v>
      </c>
      <c r="D147" s="88">
        <v>66.681838999999997</v>
      </c>
      <c r="E147" s="88">
        <v>30.949244999999998</v>
      </c>
      <c r="F147" s="88">
        <v>379.96552499999996</v>
      </c>
      <c r="G147" s="88">
        <v>167.19359600000001</v>
      </c>
      <c r="H147" s="88">
        <v>85.545662000000007</v>
      </c>
      <c r="I147" s="88">
        <v>2.3644430000000001</v>
      </c>
      <c r="J147" s="88">
        <v>112.631917</v>
      </c>
      <c r="K147" s="88">
        <v>5.4675080000000005</v>
      </c>
      <c r="L147" s="88">
        <v>10.676952</v>
      </c>
      <c r="M147" s="88">
        <v>6.7163380000000004</v>
      </c>
      <c r="N147" s="88">
        <v>2.3753320000000002</v>
      </c>
      <c r="O147" s="88">
        <v>27.085349999999998</v>
      </c>
      <c r="P147" s="88">
        <v>56.998699000000002</v>
      </c>
      <c r="Q147" s="88">
        <v>798.82037000000003</v>
      </c>
      <c r="R147" s="88">
        <v>889.52280500000029</v>
      </c>
      <c r="S147" s="88">
        <v>3.0420939999999996</v>
      </c>
      <c r="U147" s="84" t="s">
        <v>542</v>
      </c>
    </row>
    <row r="148" spans="1:21" x14ac:dyDescent="0.2">
      <c r="B148" s="84" t="s">
        <v>343</v>
      </c>
      <c r="C148" s="88">
        <v>24.040446000000003</v>
      </c>
      <c r="D148" s="88">
        <v>58.69084999999999</v>
      </c>
      <c r="E148" s="88">
        <v>25.264141999999996</v>
      </c>
      <c r="F148" s="88">
        <v>306.81005400000009</v>
      </c>
      <c r="G148" s="88">
        <v>163.83260999999999</v>
      </c>
      <c r="H148" s="88">
        <v>85.932240000000007</v>
      </c>
      <c r="I148" s="88">
        <v>1.8608959999999999</v>
      </c>
      <c r="J148" s="88">
        <v>111.94315599999999</v>
      </c>
      <c r="K148" s="88">
        <v>4.9814660000000002</v>
      </c>
      <c r="L148" s="88">
        <v>8.1705259999999988</v>
      </c>
      <c r="M148" s="88">
        <v>5.304684</v>
      </c>
      <c r="N148" s="88">
        <v>3.7496560000000003</v>
      </c>
      <c r="O148" s="88">
        <v>26.720439999999993</v>
      </c>
      <c r="P148" s="88">
        <v>55.452581000000009</v>
      </c>
      <c r="Q148" s="88">
        <v>773.48342400000035</v>
      </c>
      <c r="R148" s="88">
        <v>900.46174799999858</v>
      </c>
      <c r="S148" s="88">
        <v>2.974739</v>
      </c>
      <c r="U148" s="84" t="s">
        <v>543</v>
      </c>
    </row>
    <row r="149" spans="1:21" x14ac:dyDescent="0.2">
      <c r="B149" s="84" t="s">
        <v>344</v>
      </c>
      <c r="C149" s="88">
        <v>26.372440999999995</v>
      </c>
      <c r="D149" s="88">
        <v>58.549295000000001</v>
      </c>
      <c r="E149" s="88">
        <v>24.664709999999996</v>
      </c>
      <c r="F149" s="88">
        <v>353.06768000000011</v>
      </c>
      <c r="G149" s="88">
        <v>162.263293</v>
      </c>
      <c r="H149" s="88">
        <v>78.703488000000007</v>
      </c>
      <c r="I149" s="88">
        <v>3.5125259999999998</v>
      </c>
      <c r="J149" s="88">
        <v>110.092786</v>
      </c>
      <c r="K149" s="88">
        <v>5.1090480000000005</v>
      </c>
      <c r="L149" s="88">
        <v>7.2704620000000002</v>
      </c>
      <c r="M149" s="88">
        <v>5.1947209999999995</v>
      </c>
      <c r="N149" s="88">
        <v>2.7990360000000001</v>
      </c>
      <c r="O149" s="88">
        <v>27.172046999999999</v>
      </c>
      <c r="P149" s="88">
        <v>51.595230999999998</v>
      </c>
      <c r="Q149" s="88">
        <v>709.23934899999972</v>
      </c>
      <c r="R149" s="88">
        <v>904.00738199999955</v>
      </c>
      <c r="S149" s="88">
        <v>18.066890000000001</v>
      </c>
      <c r="U149" s="84" t="s">
        <v>544</v>
      </c>
    </row>
    <row r="150" spans="1:21" x14ac:dyDescent="0.2">
      <c r="B150" s="84" t="s">
        <v>345</v>
      </c>
      <c r="C150" s="88">
        <v>20.886780999999999</v>
      </c>
      <c r="D150" s="88">
        <v>46.634447000000002</v>
      </c>
      <c r="E150" s="88">
        <v>29.689129000000001</v>
      </c>
      <c r="F150" s="88">
        <v>198.17134800000002</v>
      </c>
      <c r="G150" s="88">
        <v>122.15450000000004</v>
      </c>
      <c r="H150" s="88">
        <v>55.333335000000005</v>
      </c>
      <c r="I150" s="88">
        <v>2.0059640000000001</v>
      </c>
      <c r="J150" s="88">
        <v>77.241704999999996</v>
      </c>
      <c r="K150" s="88">
        <v>4.8326030000000006</v>
      </c>
      <c r="L150" s="88">
        <v>7.3032380000000003</v>
      </c>
      <c r="M150" s="88">
        <v>4.1915230000000001</v>
      </c>
      <c r="N150" s="88">
        <v>2.4968919999999999</v>
      </c>
      <c r="O150" s="88">
        <v>22.795546999999999</v>
      </c>
      <c r="P150" s="88">
        <v>37.963364999999996</v>
      </c>
      <c r="Q150" s="88">
        <v>564.74012699999992</v>
      </c>
      <c r="R150" s="88">
        <v>733.96488400000089</v>
      </c>
      <c r="S150" s="88">
        <v>2.3803169999999998</v>
      </c>
      <c r="U150" s="84" t="s">
        <v>545</v>
      </c>
    </row>
    <row r="151" spans="1:21" x14ac:dyDescent="0.2">
      <c r="B151" s="84" t="s">
        <v>346</v>
      </c>
      <c r="C151" s="88">
        <v>26.682440999999997</v>
      </c>
      <c r="D151" s="88">
        <v>56.035857000000007</v>
      </c>
      <c r="E151" s="88">
        <v>23.394469000000001</v>
      </c>
      <c r="F151" s="88">
        <v>271.81711000000001</v>
      </c>
      <c r="G151" s="88">
        <v>158.55230799999998</v>
      </c>
      <c r="H151" s="88">
        <v>78.129291999999992</v>
      </c>
      <c r="I151" s="88">
        <v>2.2637900000000002</v>
      </c>
      <c r="J151" s="88">
        <v>106.04612599999999</v>
      </c>
      <c r="K151" s="88">
        <v>7.7773099999999999</v>
      </c>
      <c r="L151" s="88">
        <v>12.27829</v>
      </c>
      <c r="M151" s="88">
        <v>6.2882440000000006</v>
      </c>
      <c r="N151" s="88">
        <v>2.4143470000000002</v>
      </c>
      <c r="O151" s="88">
        <v>26.623423000000003</v>
      </c>
      <c r="P151" s="88">
        <v>49.869871999999994</v>
      </c>
      <c r="Q151" s="88">
        <v>675.91152999999974</v>
      </c>
      <c r="R151" s="88">
        <v>838.36951700000031</v>
      </c>
      <c r="S151" s="88">
        <v>1.8794140000000001</v>
      </c>
      <c r="U151" s="84" t="s">
        <v>546</v>
      </c>
    </row>
    <row r="152" spans="1:21" x14ac:dyDescent="0.2">
      <c r="B152" s="84" t="s">
        <v>347</v>
      </c>
      <c r="C152" s="88">
        <v>28.669972000000001</v>
      </c>
      <c r="D152" s="88">
        <v>56.766122999999993</v>
      </c>
      <c r="E152" s="88">
        <v>30.497701999999997</v>
      </c>
      <c r="F152" s="88">
        <v>308.79036199999996</v>
      </c>
      <c r="G152" s="88">
        <v>152.42889599999995</v>
      </c>
      <c r="H152" s="88">
        <v>73.334895000000003</v>
      </c>
      <c r="I152" s="88">
        <v>1.9309810000000001</v>
      </c>
      <c r="J152" s="88">
        <v>101.39541299999999</v>
      </c>
      <c r="K152" s="88">
        <v>5.6373069999999998</v>
      </c>
      <c r="L152" s="88">
        <v>9.3879959999999993</v>
      </c>
      <c r="M152" s="88">
        <v>3.7486519999999999</v>
      </c>
      <c r="N152" s="88">
        <v>3.2969009999999996</v>
      </c>
      <c r="O152" s="88">
        <v>27.644386000000004</v>
      </c>
      <c r="P152" s="88">
        <v>54.116334000000002</v>
      </c>
      <c r="Q152" s="88">
        <v>764.45382399999971</v>
      </c>
      <c r="R152" s="88">
        <v>906.75364700000046</v>
      </c>
      <c r="S152" s="88">
        <v>11.159300000000004</v>
      </c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2022</v>
      </c>
      <c r="B161" s="84" t="s">
        <v>338</v>
      </c>
      <c r="C161" s="88">
        <v>661.76317099999983</v>
      </c>
      <c r="D161" s="88">
        <v>47.190063000000016</v>
      </c>
      <c r="E161" s="88">
        <v>3.1377869999999999</v>
      </c>
      <c r="F161" s="88">
        <v>144.76904800000005</v>
      </c>
      <c r="G161" s="88">
        <v>13.942193000000001</v>
      </c>
      <c r="H161" s="88">
        <v>3.2711109999999994</v>
      </c>
      <c r="I161" s="88">
        <v>5.0235430000000001</v>
      </c>
      <c r="J161" s="88">
        <v>108.22932400000001</v>
      </c>
      <c r="K161" s="88">
        <v>30.24038800000001</v>
      </c>
      <c r="L161" s="88">
        <v>25.685280999999993</v>
      </c>
      <c r="M161" s="88">
        <v>6.4774220000000007</v>
      </c>
      <c r="N161" s="88">
        <v>0</v>
      </c>
      <c r="O161" s="88">
        <v>0</v>
      </c>
      <c r="P161" s="87">
        <v>2022</v>
      </c>
      <c r="Q161" s="84" t="s">
        <v>538</v>
      </c>
    </row>
    <row r="162" spans="1:17" x14ac:dyDescent="0.2">
      <c r="B162" s="84" t="s">
        <v>339</v>
      </c>
      <c r="C162" s="88">
        <v>784.39578900000004</v>
      </c>
      <c r="D162" s="88">
        <v>28.063108</v>
      </c>
      <c r="E162" s="88">
        <v>4.6385579999999997</v>
      </c>
      <c r="F162" s="88">
        <v>150.94572099999999</v>
      </c>
      <c r="G162" s="88">
        <v>15.893212</v>
      </c>
      <c r="H162" s="88">
        <v>3.0652440000000003</v>
      </c>
      <c r="I162" s="88">
        <v>3.1841889999999999</v>
      </c>
      <c r="J162" s="88">
        <v>114.29477200000002</v>
      </c>
      <c r="K162" s="88">
        <v>29.219344999999997</v>
      </c>
      <c r="L162" s="88">
        <v>24.650166000000002</v>
      </c>
      <c r="M162" s="88">
        <v>2.0321729999999998</v>
      </c>
      <c r="N162" s="88">
        <v>4.251684</v>
      </c>
      <c r="O162" s="88">
        <v>0</v>
      </c>
      <c r="P162" s="83"/>
      <c r="Q162" s="84" t="s">
        <v>539</v>
      </c>
    </row>
    <row r="163" spans="1:17" x14ac:dyDescent="0.2">
      <c r="B163" s="84" t="s">
        <v>340</v>
      </c>
      <c r="C163" s="88">
        <v>850.24913000000004</v>
      </c>
      <c r="D163" s="88">
        <v>125.318397</v>
      </c>
      <c r="E163" s="88">
        <v>3.4123950000000001</v>
      </c>
      <c r="F163" s="88">
        <v>183.46237800000003</v>
      </c>
      <c r="G163" s="88">
        <v>15.615483999999999</v>
      </c>
      <c r="H163" s="88">
        <v>3.5037390000000004</v>
      </c>
      <c r="I163" s="88">
        <v>8.0331430000000008</v>
      </c>
      <c r="J163" s="88">
        <v>124.78763699999998</v>
      </c>
      <c r="K163" s="88">
        <v>38.273897000000005</v>
      </c>
      <c r="L163" s="88">
        <v>30.087637999999998</v>
      </c>
      <c r="M163" s="88">
        <v>2.3906609999999997</v>
      </c>
      <c r="N163" s="88">
        <v>2.3889089999999999</v>
      </c>
      <c r="O163" s="88">
        <v>0</v>
      </c>
      <c r="P163" s="83"/>
      <c r="Q163" s="84" t="s">
        <v>540</v>
      </c>
    </row>
    <row r="164" spans="1:17" x14ac:dyDescent="0.2">
      <c r="B164" s="84" t="s">
        <v>341</v>
      </c>
      <c r="C164" s="88">
        <v>722.70553399999994</v>
      </c>
      <c r="D164" s="88">
        <v>116.47975199999999</v>
      </c>
      <c r="E164" s="88">
        <v>14.287967</v>
      </c>
      <c r="F164" s="88">
        <v>159.63269199999999</v>
      </c>
      <c r="G164" s="88">
        <v>16.446669</v>
      </c>
      <c r="H164" s="88">
        <v>3.4034010000000001</v>
      </c>
      <c r="I164" s="88">
        <v>4.5767280000000001</v>
      </c>
      <c r="J164" s="88">
        <v>117.14390899999997</v>
      </c>
      <c r="K164" s="88">
        <v>41.908215000000006</v>
      </c>
      <c r="L164" s="88">
        <v>25.969609999999999</v>
      </c>
      <c r="M164" s="88">
        <v>1.2011160000000003</v>
      </c>
      <c r="N164" s="88">
        <v>1.775898</v>
      </c>
      <c r="O164" s="88">
        <v>0</v>
      </c>
      <c r="P164" s="83"/>
      <c r="Q164" s="84" t="s">
        <v>541</v>
      </c>
    </row>
    <row r="165" spans="1:17" x14ac:dyDescent="0.2">
      <c r="B165" s="84" t="s">
        <v>342</v>
      </c>
      <c r="C165" s="88">
        <v>870.99062300000003</v>
      </c>
      <c r="D165" s="88">
        <v>114.63852899999999</v>
      </c>
      <c r="E165" s="88">
        <v>10.356100999999999</v>
      </c>
      <c r="F165" s="88">
        <v>170.06554200000005</v>
      </c>
      <c r="G165" s="88">
        <v>18.378108000000001</v>
      </c>
      <c r="H165" s="88">
        <v>3.4731879999999999</v>
      </c>
      <c r="I165" s="88">
        <v>6.5937770000000002</v>
      </c>
      <c r="J165" s="88">
        <v>143.46911900000001</v>
      </c>
      <c r="K165" s="88">
        <v>46.076636000000008</v>
      </c>
      <c r="L165" s="88">
        <v>31.625388000000001</v>
      </c>
      <c r="M165" s="88">
        <v>1.4745470000000003</v>
      </c>
      <c r="N165" s="88">
        <v>3.0324559999999998</v>
      </c>
      <c r="O165" s="88">
        <v>0</v>
      </c>
      <c r="P165" s="83"/>
      <c r="Q165" s="84" t="s">
        <v>542</v>
      </c>
    </row>
    <row r="166" spans="1:17" x14ac:dyDescent="0.2">
      <c r="B166" s="84" t="s">
        <v>343</v>
      </c>
      <c r="C166" s="88">
        <v>927.91626100000008</v>
      </c>
      <c r="D166" s="88">
        <v>29.117737000000002</v>
      </c>
      <c r="E166" s="88">
        <v>6.3216359999999998</v>
      </c>
      <c r="F166" s="88">
        <v>170.97565700000001</v>
      </c>
      <c r="G166" s="88">
        <v>18.248487000000004</v>
      </c>
      <c r="H166" s="88">
        <v>3.1873819999999995</v>
      </c>
      <c r="I166" s="88">
        <v>8.8394320000000004</v>
      </c>
      <c r="J166" s="88">
        <v>134.39110700000003</v>
      </c>
      <c r="K166" s="88">
        <v>37.797433999999996</v>
      </c>
      <c r="L166" s="88">
        <v>28.892645000000005</v>
      </c>
      <c r="M166" s="88">
        <v>2.8971320000000005</v>
      </c>
      <c r="N166" s="88">
        <v>0.48079899999999998</v>
      </c>
      <c r="O166" s="88">
        <v>0</v>
      </c>
      <c r="P166" s="83"/>
      <c r="Q166" s="84" t="s">
        <v>543</v>
      </c>
    </row>
    <row r="167" spans="1:17" x14ac:dyDescent="0.2">
      <c r="B167" s="84" t="s">
        <v>344</v>
      </c>
      <c r="C167" s="88">
        <v>838.57097799999997</v>
      </c>
      <c r="D167" s="88">
        <v>71.484002000000004</v>
      </c>
      <c r="E167" s="88">
        <v>7.9966619999999997</v>
      </c>
      <c r="F167" s="88">
        <v>170.899824</v>
      </c>
      <c r="G167" s="88">
        <v>19.335278000000006</v>
      </c>
      <c r="H167" s="88">
        <v>2.9533780000000003</v>
      </c>
      <c r="I167" s="88">
        <v>7.3960550000000005</v>
      </c>
      <c r="J167" s="88">
        <v>132.40146300000001</v>
      </c>
      <c r="K167" s="88">
        <v>41.518186999999998</v>
      </c>
      <c r="L167" s="88">
        <v>28.027856999999997</v>
      </c>
      <c r="M167" s="88">
        <v>1.7426139999999999</v>
      </c>
      <c r="N167" s="88">
        <v>1.604158</v>
      </c>
      <c r="O167" s="88">
        <v>0</v>
      </c>
      <c r="P167" s="83"/>
      <c r="Q167" s="84" t="s">
        <v>544</v>
      </c>
    </row>
    <row r="168" spans="1:17" x14ac:dyDescent="0.2">
      <c r="B168" s="84" t="s">
        <v>345</v>
      </c>
      <c r="C168" s="88">
        <v>725.95352799999989</v>
      </c>
      <c r="D168" s="88">
        <v>13.67671</v>
      </c>
      <c r="E168" s="88">
        <v>19.347771000000002</v>
      </c>
      <c r="F168" s="88">
        <v>153.17192499999999</v>
      </c>
      <c r="G168" s="88">
        <v>15.958763000000001</v>
      </c>
      <c r="H168" s="88">
        <v>3.2227759999999996</v>
      </c>
      <c r="I168" s="88">
        <v>4.585458</v>
      </c>
      <c r="J168" s="88">
        <v>119.47097099999999</v>
      </c>
      <c r="K168" s="88">
        <v>49.661642999999991</v>
      </c>
      <c r="L168" s="88">
        <v>28.197351000000005</v>
      </c>
      <c r="M168" s="88">
        <v>5.5789549999999997</v>
      </c>
      <c r="N168" s="88">
        <v>0.77487099999999998</v>
      </c>
      <c r="O168" s="88">
        <v>3.397E-2</v>
      </c>
      <c r="P168" s="83"/>
      <c r="Q168" s="84" t="s">
        <v>545</v>
      </c>
    </row>
    <row r="169" spans="1:17" x14ac:dyDescent="0.2">
      <c r="B169" s="84" t="s">
        <v>346</v>
      </c>
      <c r="C169" s="88">
        <v>921.04772200000002</v>
      </c>
      <c r="D169" s="88">
        <v>31.385151999999998</v>
      </c>
      <c r="E169" s="88">
        <v>53.660504999999993</v>
      </c>
      <c r="F169" s="88">
        <v>179.41031900000002</v>
      </c>
      <c r="G169" s="88">
        <v>24.757224999999998</v>
      </c>
      <c r="H169" s="88">
        <v>3.8841989999999997</v>
      </c>
      <c r="I169" s="88">
        <v>4.7161340000000003</v>
      </c>
      <c r="J169" s="88">
        <v>144.91434199999998</v>
      </c>
      <c r="K169" s="88">
        <v>72.88631100000002</v>
      </c>
      <c r="L169" s="88">
        <v>30.749557000000003</v>
      </c>
      <c r="M169" s="88">
        <v>1.259185</v>
      </c>
      <c r="N169" s="88">
        <v>0.27183000000000002</v>
      </c>
      <c r="O169" s="88">
        <v>0</v>
      </c>
      <c r="P169" s="83"/>
      <c r="Q169" s="84" t="s">
        <v>546</v>
      </c>
    </row>
    <row r="170" spans="1:17" x14ac:dyDescent="0.2">
      <c r="B170" s="84" t="s">
        <v>347</v>
      </c>
      <c r="C170" s="88">
        <v>934.40929000000017</v>
      </c>
      <c r="D170" s="88">
        <v>22.367556999999998</v>
      </c>
      <c r="E170" s="88">
        <v>2.2857699999999999</v>
      </c>
      <c r="F170" s="88">
        <v>168.41526400000001</v>
      </c>
      <c r="G170" s="88">
        <v>25.089145999999996</v>
      </c>
      <c r="H170" s="88">
        <v>4.3184149999999999</v>
      </c>
      <c r="I170" s="88">
        <v>4.2752409999999994</v>
      </c>
      <c r="J170" s="88">
        <v>139.22655500000002</v>
      </c>
      <c r="K170" s="88">
        <v>72.694618000000006</v>
      </c>
      <c r="L170" s="88">
        <v>29.551444</v>
      </c>
      <c r="M170" s="88">
        <v>1.5908820000000004</v>
      </c>
      <c r="N170" s="88">
        <v>0</v>
      </c>
      <c r="O170" s="88">
        <v>0</v>
      </c>
      <c r="P170" s="83"/>
      <c r="Q170" s="84" t="s">
        <v>547</v>
      </c>
    </row>
    <row r="171" spans="1:17" x14ac:dyDescent="0.2">
      <c r="B171" s="84" t="s">
        <v>348</v>
      </c>
      <c r="C171" s="88">
        <v>1009.1144560000001</v>
      </c>
      <c r="D171" s="88">
        <v>135.86746200000002</v>
      </c>
      <c r="E171" s="88">
        <v>1.9121950000000001</v>
      </c>
      <c r="F171" s="88">
        <v>186.48252500000001</v>
      </c>
      <c r="G171" s="88">
        <v>24.362593</v>
      </c>
      <c r="H171" s="88">
        <v>5.1985909999999995</v>
      </c>
      <c r="I171" s="88">
        <v>4.3965899999999998</v>
      </c>
      <c r="J171" s="88">
        <v>133.209675</v>
      </c>
      <c r="K171" s="88">
        <v>61.406845999999994</v>
      </c>
      <c r="L171" s="88">
        <v>33.265749</v>
      </c>
      <c r="M171" s="88">
        <v>2.0888620000000002</v>
      </c>
      <c r="N171" s="88">
        <v>0.05</v>
      </c>
      <c r="O171" s="88">
        <v>0</v>
      </c>
      <c r="P171" s="83"/>
      <c r="Q171" s="84" t="s">
        <v>548</v>
      </c>
    </row>
    <row r="172" spans="1:17" x14ac:dyDescent="0.2">
      <c r="B172" s="84" t="s">
        <v>349</v>
      </c>
      <c r="C172" s="88">
        <v>983.59482800000001</v>
      </c>
      <c r="D172" s="88">
        <v>134.75815299999999</v>
      </c>
      <c r="E172" s="88">
        <v>2.0433280000000003</v>
      </c>
      <c r="F172" s="88">
        <v>198.55789900000002</v>
      </c>
      <c r="G172" s="88">
        <v>23.951984000000003</v>
      </c>
      <c r="H172" s="88">
        <v>5.0367440000000006</v>
      </c>
      <c r="I172" s="88">
        <v>3.9580759999999997</v>
      </c>
      <c r="J172" s="88">
        <v>127.71904399999997</v>
      </c>
      <c r="K172" s="88">
        <v>45.487310000000001</v>
      </c>
      <c r="L172" s="88">
        <v>30.951257999999999</v>
      </c>
      <c r="M172" s="88">
        <v>1.864757</v>
      </c>
      <c r="N172" s="88">
        <v>3.0581960000000001</v>
      </c>
      <c r="O172" s="88">
        <v>0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2023</v>
      </c>
      <c r="B174" s="84" t="s">
        <v>338</v>
      </c>
      <c r="C174" s="88">
        <v>949.93856500000015</v>
      </c>
      <c r="D174" s="88">
        <v>37.271792000000005</v>
      </c>
      <c r="E174" s="88">
        <v>3.126957</v>
      </c>
      <c r="F174" s="88">
        <v>172.52870600000003</v>
      </c>
      <c r="G174" s="88">
        <v>14.645036000000001</v>
      </c>
      <c r="H174" s="88">
        <v>2.8599860000000001</v>
      </c>
      <c r="I174" s="88">
        <v>3.0821019999999999</v>
      </c>
      <c r="J174" s="88">
        <v>125.82001700000001</v>
      </c>
      <c r="K174" s="88">
        <v>35.065624</v>
      </c>
      <c r="L174" s="88">
        <v>29.941229</v>
      </c>
      <c r="M174" s="88">
        <v>1.6283079999999999</v>
      </c>
      <c r="N174" s="88">
        <v>0</v>
      </c>
      <c r="O174" s="88">
        <v>0</v>
      </c>
      <c r="P174" s="87">
        <v>2023</v>
      </c>
      <c r="Q174" s="84" t="s">
        <v>538</v>
      </c>
    </row>
    <row r="175" spans="1:17" x14ac:dyDescent="0.2">
      <c r="B175" s="84" t="s">
        <v>339</v>
      </c>
      <c r="C175" s="88">
        <v>1024.773426</v>
      </c>
      <c r="D175" s="88">
        <v>140.28306700000002</v>
      </c>
      <c r="E175" s="88">
        <v>10.335661</v>
      </c>
      <c r="F175" s="88">
        <v>170.87640599999995</v>
      </c>
      <c r="G175" s="88">
        <v>17.060386000000001</v>
      </c>
      <c r="H175" s="88">
        <v>2.427721</v>
      </c>
      <c r="I175" s="88">
        <v>3.6024850000000002</v>
      </c>
      <c r="J175" s="88">
        <v>125.50110800000002</v>
      </c>
      <c r="K175" s="88">
        <v>37.950992999999997</v>
      </c>
      <c r="L175" s="88">
        <v>28.406424000000005</v>
      </c>
      <c r="M175" s="88">
        <v>2.1740520000000001</v>
      </c>
      <c r="N175" s="88">
        <v>0</v>
      </c>
      <c r="O175" s="88">
        <v>0</v>
      </c>
      <c r="P175" s="83"/>
      <c r="Q175" s="84" t="s">
        <v>539</v>
      </c>
    </row>
    <row r="176" spans="1:17" x14ac:dyDescent="0.2">
      <c r="B176" s="84" t="s">
        <v>340</v>
      </c>
      <c r="C176" s="88">
        <v>1189.0993529999998</v>
      </c>
      <c r="D176" s="88">
        <v>15.727013999999999</v>
      </c>
      <c r="E176" s="88">
        <v>5.0924100000000001</v>
      </c>
      <c r="F176" s="88">
        <v>202.47784200000001</v>
      </c>
      <c r="G176" s="88">
        <v>16.963673</v>
      </c>
      <c r="H176" s="88">
        <v>3.2067519999999998</v>
      </c>
      <c r="I176" s="88">
        <v>5.2783689999999996</v>
      </c>
      <c r="J176" s="88">
        <v>136.609105</v>
      </c>
      <c r="K176" s="88">
        <v>46.082422999999999</v>
      </c>
      <c r="L176" s="88">
        <v>33.174233000000001</v>
      </c>
      <c r="M176" s="88">
        <v>3.2936149999999995</v>
      </c>
      <c r="N176" s="88">
        <v>5.0000000000000001E-3</v>
      </c>
      <c r="O176" s="88">
        <v>0</v>
      </c>
      <c r="P176" s="83"/>
      <c r="Q176" s="84" t="s">
        <v>540</v>
      </c>
    </row>
    <row r="177" spans="2:19" x14ac:dyDescent="0.2">
      <c r="B177" s="84" t="s">
        <v>341</v>
      </c>
      <c r="C177" s="88">
        <v>1017.7758570000001</v>
      </c>
      <c r="D177" s="88">
        <v>19.974166999999994</v>
      </c>
      <c r="E177" s="88">
        <v>4.1868300000000005</v>
      </c>
      <c r="F177" s="88">
        <v>162.72440199999997</v>
      </c>
      <c r="G177" s="88">
        <v>16.157181999999999</v>
      </c>
      <c r="H177" s="88">
        <v>2.7739050000000001</v>
      </c>
      <c r="I177" s="88">
        <v>4.7190589999999997</v>
      </c>
      <c r="J177" s="88">
        <v>117.19356400000001</v>
      </c>
      <c r="K177" s="88">
        <v>41.552586999999995</v>
      </c>
      <c r="L177" s="88">
        <v>28.695171999999999</v>
      </c>
      <c r="M177" s="88">
        <v>2.9355560000000009</v>
      </c>
      <c r="N177" s="88">
        <v>0</v>
      </c>
      <c r="O177" s="88">
        <v>0</v>
      </c>
      <c r="P177" s="83"/>
      <c r="Q177" s="84" t="s">
        <v>541</v>
      </c>
    </row>
    <row r="178" spans="2:19" x14ac:dyDescent="0.2">
      <c r="B178" s="84" t="s">
        <v>342</v>
      </c>
      <c r="C178" s="88">
        <v>1153.607634</v>
      </c>
      <c r="D178" s="88">
        <v>40.529082000000002</v>
      </c>
      <c r="E178" s="88">
        <v>2.5239210000000001</v>
      </c>
      <c r="F178" s="88">
        <v>206.54617700000006</v>
      </c>
      <c r="G178" s="88">
        <v>21.368898999999999</v>
      </c>
      <c r="H178" s="88">
        <v>2.8100430000000003</v>
      </c>
      <c r="I178" s="88">
        <v>3.8349340000000001</v>
      </c>
      <c r="J178" s="88">
        <v>138.88139699999999</v>
      </c>
      <c r="K178" s="88">
        <v>48.246795000000006</v>
      </c>
      <c r="L178" s="88">
        <v>35.382304000000005</v>
      </c>
      <c r="M178" s="88">
        <v>3.1119219999999985</v>
      </c>
      <c r="N178" s="88">
        <v>3.2000000000000001E-2</v>
      </c>
      <c r="O178" s="88">
        <v>0</v>
      </c>
      <c r="P178" s="83"/>
      <c r="Q178" s="84" t="s">
        <v>542</v>
      </c>
    </row>
    <row r="179" spans="2:19" x14ac:dyDescent="0.2">
      <c r="B179" s="84" t="s">
        <v>343</v>
      </c>
      <c r="C179" s="88">
        <v>1091.9879309999999</v>
      </c>
      <c r="D179" s="88">
        <v>24.315189999999998</v>
      </c>
      <c r="E179" s="88">
        <v>4.2287029999999994</v>
      </c>
      <c r="F179" s="88">
        <v>190.14435599999999</v>
      </c>
      <c r="G179" s="88">
        <v>17.720663999999999</v>
      </c>
      <c r="H179" s="88">
        <v>2.7900440000000004</v>
      </c>
      <c r="I179" s="88">
        <v>4.9852629999999998</v>
      </c>
      <c r="J179" s="88">
        <v>134.397313</v>
      </c>
      <c r="K179" s="88">
        <v>37.505333000000007</v>
      </c>
      <c r="L179" s="88">
        <v>32.251532000000005</v>
      </c>
      <c r="M179" s="88">
        <v>2.2178699999999996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1060.8008050000001</v>
      </c>
      <c r="D180" s="88">
        <v>44.265100000000004</v>
      </c>
      <c r="E180" s="88">
        <v>8.5248889999999999</v>
      </c>
      <c r="F180" s="88">
        <v>181.10217299999999</v>
      </c>
      <c r="G180" s="88">
        <v>18.379752000000003</v>
      </c>
      <c r="H180" s="88">
        <v>2.7066759999999999</v>
      </c>
      <c r="I180" s="88">
        <v>4.5364629999999995</v>
      </c>
      <c r="J180" s="88">
        <v>133.95741799999999</v>
      </c>
      <c r="K180" s="88">
        <v>41.830349999999989</v>
      </c>
      <c r="L180" s="88">
        <v>33.378212000000005</v>
      </c>
      <c r="M180" s="88">
        <v>1.5237369999999995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812.03315199999997</v>
      </c>
      <c r="D181" s="88">
        <v>100.333778</v>
      </c>
      <c r="E181" s="88">
        <v>1.890746</v>
      </c>
      <c r="F181" s="88">
        <v>153.41248700000003</v>
      </c>
      <c r="G181" s="88">
        <v>16.235478000000001</v>
      </c>
      <c r="H181" s="88">
        <v>2.7545890000000002</v>
      </c>
      <c r="I181" s="88">
        <v>2.1871579999999997</v>
      </c>
      <c r="J181" s="88">
        <v>103.68450300000001</v>
      </c>
      <c r="K181" s="88">
        <v>42.341566999999998</v>
      </c>
      <c r="L181" s="88">
        <v>31.638095</v>
      </c>
      <c r="M181" s="88">
        <v>5.296659</v>
      </c>
      <c r="N181" s="88">
        <v>2E-3</v>
      </c>
      <c r="O181" s="88">
        <v>0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902.32448900000009</v>
      </c>
      <c r="D182" s="88">
        <v>33.164186999999998</v>
      </c>
      <c r="E182" s="88">
        <v>3.004702</v>
      </c>
      <c r="F182" s="88">
        <v>180.68770199999997</v>
      </c>
      <c r="G182" s="88">
        <v>18.787939000000001</v>
      </c>
      <c r="H182" s="88">
        <v>3.6547180000000004</v>
      </c>
      <c r="I182" s="88">
        <v>6.066846</v>
      </c>
      <c r="J182" s="88">
        <v>126.98624500000003</v>
      </c>
      <c r="K182" s="88">
        <v>71.814133999999996</v>
      </c>
      <c r="L182" s="88">
        <v>31.426612000000006</v>
      </c>
      <c r="M182" s="88">
        <v>1.6359930000000005</v>
      </c>
      <c r="N182" s="88">
        <v>0.178929</v>
      </c>
      <c r="O182" s="88">
        <v>0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>
        <v>1092.1033170000001</v>
      </c>
      <c r="D183" s="88">
        <v>140.51300299999997</v>
      </c>
      <c r="E183" s="88">
        <v>5.260084</v>
      </c>
      <c r="F183" s="88">
        <v>188.21127000000001</v>
      </c>
      <c r="G183" s="88">
        <v>22.664174000000006</v>
      </c>
      <c r="H183" s="88">
        <v>3.3846479999999999</v>
      </c>
      <c r="I183" s="88">
        <v>4.3892419999999994</v>
      </c>
      <c r="J183" s="88">
        <v>125.68843499999998</v>
      </c>
      <c r="K183" s="88">
        <v>69.096687000000003</v>
      </c>
      <c r="L183" s="88">
        <v>31.190445</v>
      </c>
      <c r="M183" s="88">
        <v>3.3677589999999999</v>
      </c>
      <c r="N183" s="88">
        <v>0</v>
      </c>
      <c r="O183" s="88">
        <v>0</v>
      </c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83" customWidth="1"/>
    <col min="2" max="2" width="9.88671875" style="84" bestFit="1" customWidth="1"/>
    <col min="3" max="19" width="7.44140625" style="84" customWidth="1"/>
    <col min="20" max="20" width="9.109375" style="83"/>
    <col min="21" max="16384" width="9.109375" style="84"/>
  </cols>
  <sheetData>
    <row r="1" spans="1:21" hidden="1" x14ac:dyDescent="0.2"/>
    <row r="2" spans="1:21" s="90" customFormat="1" ht="9" customHeight="1" x14ac:dyDescent="0.25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3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3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5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2">
      <c r="A6" s="87">
        <v>2022</v>
      </c>
      <c r="B6" s="84" t="s">
        <v>338</v>
      </c>
      <c r="C6" s="88">
        <v>26.288181999999992</v>
      </c>
      <c r="D6" s="88">
        <v>16.160688</v>
      </c>
      <c r="E6" s="88">
        <v>60.193193999999991</v>
      </c>
      <c r="F6" s="88">
        <v>35.132294000000002</v>
      </c>
      <c r="G6" s="88">
        <v>7.5196460000000007</v>
      </c>
      <c r="H6" s="88">
        <v>11.844279</v>
      </c>
      <c r="I6" s="88">
        <v>26.057116999999998</v>
      </c>
      <c r="J6" s="88">
        <v>51.503344000000006</v>
      </c>
      <c r="K6" s="88">
        <v>10.873480000000001</v>
      </c>
      <c r="L6" s="88">
        <v>10.530653000000004</v>
      </c>
      <c r="M6" s="88">
        <v>6.9380959999999998</v>
      </c>
      <c r="N6" s="88">
        <v>17.556305999999999</v>
      </c>
      <c r="O6" s="88">
        <v>0.19990200000000002</v>
      </c>
      <c r="P6" s="88">
        <v>0.276281</v>
      </c>
      <c r="Q6" s="88">
        <v>120.18623800000002</v>
      </c>
      <c r="R6" s="88">
        <v>25.294675000000005</v>
      </c>
      <c r="S6" s="88">
        <v>12.329146999999995</v>
      </c>
      <c r="T6" s="87">
        <v>2022</v>
      </c>
      <c r="U6" s="84" t="s">
        <v>538</v>
      </c>
    </row>
    <row r="7" spans="1:21" x14ac:dyDescent="0.2">
      <c r="B7" s="84" t="s">
        <v>339</v>
      </c>
      <c r="C7" s="88">
        <v>24.598420999999998</v>
      </c>
      <c r="D7" s="88">
        <v>18.921133000000001</v>
      </c>
      <c r="E7" s="88">
        <v>69.807175999999998</v>
      </c>
      <c r="F7" s="88">
        <v>37.868912999999999</v>
      </c>
      <c r="G7" s="88">
        <v>7.4358810000000002</v>
      </c>
      <c r="H7" s="88">
        <v>15.098466</v>
      </c>
      <c r="I7" s="88">
        <v>26.805132</v>
      </c>
      <c r="J7" s="88">
        <v>55.878727000000005</v>
      </c>
      <c r="K7" s="88">
        <v>10.317966000000002</v>
      </c>
      <c r="L7" s="88">
        <v>10.454146</v>
      </c>
      <c r="M7" s="88">
        <v>6.9418810000000004</v>
      </c>
      <c r="N7" s="88">
        <v>22.402073999999999</v>
      </c>
      <c r="O7" s="88">
        <v>0.27573099999999995</v>
      </c>
      <c r="P7" s="88">
        <v>0.30994700000000003</v>
      </c>
      <c r="Q7" s="88">
        <v>122.905283</v>
      </c>
      <c r="R7" s="88">
        <v>30.133129</v>
      </c>
      <c r="S7" s="88">
        <v>8.7629169999999998</v>
      </c>
      <c r="U7" s="84" t="s">
        <v>539</v>
      </c>
    </row>
    <row r="8" spans="1:21" x14ac:dyDescent="0.2">
      <c r="B8" s="84" t="s">
        <v>340</v>
      </c>
      <c r="C8" s="88">
        <v>33.010091000000003</v>
      </c>
      <c r="D8" s="88">
        <v>23.658608999999998</v>
      </c>
      <c r="E8" s="88">
        <v>74.349475000000012</v>
      </c>
      <c r="F8" s="88">
        <v>50.566828999999998</v>
      </c>
      <c r="G8" s="88">
        <v>7.8435980000000001</v>
      </c>
      <c r="H8" s="88">
        <v>17.136523999999998</v>
      </c>
      <c r="I8" s="88">
        <v>31.265075</v>
      </c>
      <c r="J8" s="88">
        <v>63.986104000000005</v>
      </c>
      <c r="K8" s="88">
        <v>10.806498000000001</v>
      </c>
      <c r="L8" s="88">
        <v>10.773662000000002</v>
      </c>
      <c r="M8" s="88">
        <v>6.0551399999999997</v>
      </c>
      <c r="N8" s="88">
        <v>12.151482000000001</v>
      </c>
      <c r="O8" s="88">
        <v>0.17222399999999999</v>
      </c>
      <c r="P8" s="88">
        <v>0.49943700000000002</v>
      </c>
      <c r="Q8" s="88">
        <v>109.33764500000001</v>
      </c>
      <c r="R8" s="88">
        <v>33.304145999999996</v>
      </c>
      <c r="S8" s="88">
        <v>11.480043999999999</v>
      </c>
      <c r="U8" s="84" t="s">
        <v>540</v>
      </c>
    </row>
    <row r="9" spans="1:21" x14ac:dyDescent="0.2">
      <c r="B9" s="84" t="s">
        <v>341</v>
      </c>
      <c r="C9" s="88">
        <v>32.419983000000002</v>
      </c>
      <c r="D9" s="88">
        <v>19.716851000000002</v>
      </c>
      <c r="E9" s="88">
        <v>72.589537000000007</v>
      </c>
      <c r="F9" s="88">
        <v>39.402960000000007</v>
      </c>
      <c r="G9" s="88">
        <v>7.8555719999999996</v>
      </c>
      <c r="H9" s="88">
        <v>19.941672000000001</v>
      </c>
      <c r="I9" s="88">
        <v>30.326474000000001</v>
      </c>
      <c r="J9" s="88">
        <v>68.893721999999997</v>
      </c>
      <c r="K9" s="88">
        <v>9.3722799999999999</v>
      </c>
      <c r="L9" s="88">
        <v>11.334111000000002</v>
      </c>
      <c r="M9" s="88">
        <v>5.1976389999999997</v>
      </c>
      <c r="N9" s="88">
        <v>16.621162000000002</v>
      </c>
      <c r="O9" s="88">
        <v>0.53650999999999993</v>
      </c>
      <c r="P9" s="88">
        <v>0.41841200000000001</v>
      </c>
      <c r="Q9" s="88">
        <v>119.703169</v>
      </c>
      <c r="R9" s="88">
        <v>30.837599000000008</v>
      </c>
      <c r="S9" s="88">
        <v>10.196051999999996</v>
      </c>
      <c r="U9" s="84" t="s">
        <v>541</v>
      </c>
    </row>
    <row r="10" spans="1:21" x14ac:dyDescent="0.2">
      <c r="B10" s="84" t="s">
        <v>342</v>
      </c>
      <c r="C10" s="88">
        <v>35.820053000000016</v>
      </c>
      <c r="D10" s="88">
        <v>26.269409999999997</v>
      </c>
      <c r="E10" s="88">
        <v>79.570836999999983</v>
      </c>
      <c r="F10" s="88">
        <v>35.993275999999994</v>
      </c>
      <c r="G10" s="88">
        <v>9.2797789999999996</v>
      </c>
      <c r="H10" s="88">
        <v>18.945357999999999</v>
      </c>
      <c r="I10" s="88">
        <v>30.986047999999997</v>
      </c>
      <c r="J10" s="88">
        <v>75.738699000000011</v>
      </c>
      <c r="K10" s="88">
        <v>11.662867999999998</v>
      </c>
      <c r="L10" s="88">
        <v>9.8809620000000002</v>
      </c>
      <c r="M10" s="88">
        <v>6.0327679999999999</v>
      </c>
      <c r="N10" s="88">
        <v>19.955160999999997</v>
      </c>
      <c r="O10" s="88">
        <v>0.99143199999999998</v>
      </c>
      <c r="P10" s="88">
        <v>0.401314</v>
      </c>
      <c r="Q10" s="88">
        <v>151.38365799999997</v>
      </c>
      <c r="R10" s="88">
        <v>32.70801800000001</v>
      </c>
      <c r="S10" s="88">
        <v>11.950554</v>
      </c>
      <c r="U10" s="84" t="s">
        <v>542</v>
      </c>
    </row>
    <row r="11" spans="1:21" x14ac:dyDescent="0.2">
      <c r="B11" s="84" t="s">
        <v>343</v>
      </c>
      <c r="C11" s="88">
        <v>26.458793</v>
      </c>
      <c r="D11" s="88">
        <v>27.737644000000003</v>
      </c>
      <c r="E11" s="88">
        <v>80.668465999999995</v>
      </c>
      <c r="F11" s="88">
        <v>38.251393</v>
      </c>
      <c r="G11" s="88">
        <v>8.3795000000000002</v>
      </c>
      <c r="H11" s="88">
        <v>8.0395859999999999</v>
      </c>
      <c r="I11" s="88">
        <v>32.652690999999997</v>
      </c>
      <c r="J11" s="88">
        <v>94.298073000000002</v>
      </c>
      <c r="K11" s="88">
        <v>10.246992000000001</v>
      </c>
      <c r="L11" s="88">
        <v>9.7236960000000021</v>
      </c>
      <c r="M11" s="88">
        <v>6.029922</v>
      </c>
      <c r="N11" s="88">
        <v>17.135061999999998</v>
      </c>
      <c r="O11" s="88">
        <v>0.719499</v>
      </c>
      <c r="P11" s="88">
        <v>0.31258899999999995</v>
      </c>
      <c r="Q11" s="88">
        <v>115.82577999999999</v>
      </c>
      <c r="R11" s="88">
        <v>32.618641000000004</v>
      </c>
      <c r="S11" s="88">
        <v>11.731505</v>
      </c>
      <c r="U11" s="84" t="s">
        <v>543</v>
      </c>
    </row>
    <row r="12" spans="1:21" x14ac:dyDescent="0.2">
      <c r="B12" s="84" t="s">
        <v>344</v>
      </c>
      <c r="C12" s="88">
        <v>33.150427000000001</v>
      </c>
      <c r="D12" s="88">
        <v>25.542656999999998</v>
      </c>
      <c r="E12" s="88">
        <v>84.360996000000014</v>
      </c>
      <c r="F12" s="88">
        <v>35.92944399999999</v>
      </c>
      <c r="G12" s="88">
        <v>8.5031719999999993</v>
      </c>
      <c r="H12" s="88">
        <v>7.0495609999999997</v>
      </c>
      <c r="I12" s="88">
        <v>31.032890000000002</v>
      </c>
      <c r="J12" s="88">
        <v>81.216528999999994</v>
      </c>
      <c r="K12" s="88">
        <v>11.414558000000001</v>
      </c>
      <c r="L12" s="88">
        <v>10.944661</v>
      </c>
      <c r="M12" s="88">
        <v>5.8729259999999988</v>
      </c>
      <c r="N12" s="88">
        <v>12.117497</v>
      </c>
      <c r="O12" s="88">
        <v>0.99067999999999978</v>
      </c>
      <c r="P12" s="88">
        <v>0.37106899999999998</v>
      </c>
      <c r="Q12" s="88">
        <v>117.887764</v>
      </c>
      <c r="R12" s="88">
        <v>34.410685000000001</v>
      </c>
      <c r="S12" s="88">
        <v>13.169727</v>
      </c>
      <c r="U12" s="84" t="s">
        <v>544</v>
      </c>
    </row>
    <row r="13" spans="1:21" x14ac:dyDescent="0.2">
      <c r="B13" s="84" t="s">
        <v>345</v>
      </c>
      <c r="C13" s="88">
        <v>27.566141999999996</v>
      </c>
      <c r="D13" s="88">
        <v>22.406240000000004</v>
      </c>
      <c r="E13" s="88">
        <v>98.967607999999984</v>
      </c>
      <c r="F13" s="88">
        <v>36.663347999999992</v>
      </c>
      <c r="G13" s="88">
        <v>4.4102819999999996</v>
      </c>
      <c r="H13" s="88">
        <v>6.2740939999999998</v>
      </c>
      <c r="I13" s="88">
        <v>36.697178000000001</v>
      </c>
      <c r="J13" s="88">
        <v>94.004044999999991</v>
      </c>
      <c r="K13" s="88">
        <v>9.8868019999999994</v>
      </c>
      <c r="L13" s="88">
        <v>12.139265999999999</v>
      </c>
      <c r="M13" s="88">
        <v>7.7569740000000005</v>
      </c>
      <c r="N13" s="88">
        <v>7.5699729999999992</v>
      </c>
      <c r="O13" s="88">
        <v>0.44556099999999998</v>
      </c>
      <c r="P13" s="88">
        <v>0.29369199999999995</v>
      </c>
      <c r="Q13" s="88">
        <v>123.75883</v>
      </c>
      <c r="R13" s="88">
        <v>28.170638000000004</v>
      </c>
      <c r="S13" s="88">
        <v>16.147531000000001</v>
      </c>
      <c r="U13" s="84" t="s">
        <v>545</v>
      </c>
    </row>
    <row r="14" spans="1:21" x14ac:dyDescent="0.2">
      <c r="B14" s="84" t="s">
        <v>346</v>
      </c>
      <c r="C14" s="88">
        <v>39.564644999999999</v>
      </c>
      <c r="D14" s="88">
        <v>24.286468000000003</v>
      </c>
      <c r="E14" s="88">
        <v>102.14637299999998</v>
      </c>
      <c r="F14" s="88">
        <v>45.978509999999993</v>
      </c>
      <c r="G14" s="88">
        <v>7.9022499999999996</v>
      </c>
      <c r="H14" s="88">
        <v>5.4189439999999998</v>
      </c>
      <c r="I14" s="88">
        <v>35.809457000000002</v>
      </c>
      <c r="J14" s="88">
        <v>100.879419</v>
      </c>
      <c r="K14" s="88">
        <v>11.620979999999996</v>
      </c>
      <c r="L14" s="88">
        <v>16.686177999999998</v>
      </c>
      <c r="M14" s="88">
        <v>7.7683449999999992</v>
      </c>
      <c r="N14" s="88">
        <v>11.147480999999999</v>
      </c>
      <c r="O14" s="88">
        <v>0.531995</v>
      </c>
      <c r="P14" s="88">
        <v>0.21989699999999998</v>
      </c>
      <c r="Q14" s="88">
        <v>114.01841000000005</v>
      </c>
      <c r="R14" s="88">
        <v>37.508310000000002</v>
      </c>
      <c r="S14" s="88">
        <v>16.594353000000002</v>
      </c>
      <c r="U14" s="84" t="s">
        <v>546</v>
      </c>
    </row>
    <row r="15" spans="1:21" x14ac:dyDescent="0.2">
      <c r="B15" s="84" t="s">
        <v>347</v>
      </c>
      <c r="C15" s="88">
        <v>23.065868999999999</v>
      </c>
      <c r="D15" s="88">
        <v>22.042497000000001</v>
      </c>
      <c r="E15" s="88">
        <v>89.782497000000006</v>
      </c>
      <c r="F15" s="88">
        <v>40.994636</v>
      </c>
      <c r="G15" s="88">
        <v>8.1120389999999993</v>
      </c>
      <c r="H15" s="88">
        <v>6.8139110000000001</v>
      </c>
      <c r="I15" s="88">
        <v>37.688651999999998</v>
      </c>
      <c r="J15" s="88">
        <v>93.106003000000001</v>
      </c>
      <c r="K15" s="88">
        <v>11.719578000000002</v>
      </c>
      <c r="L15" s="88">
        <v>22.116765999999998</v>
      </c>
      <c r="M15" s="88">
        <v>8.2197769999999988</v>
      </c>
      <c r="N15" s="88">
        <v>14.461190999999999</v>
      </c>
      <c r="O15" s="88">
        <v>0.82268899999999978</v>
      </c>
      <c r="P15" s="88">
        <v>0.23579</v>
      </c>
      <c r="Q15" s="88">
        <v>104.73859199999998</v>
      </c>
      <c r="R15" s="88">
        <v>31.574483999999998</v>
      </c>
      <c r="S15" s="88">
        <v>14.33606</v>
      </c>
      <c r="U15" s="84" t="s">
        <v>547</v>
      </c>
    </row>
    <row r="16" spans="1:21" x14ac:dyDescent="0.2">
      <c r="B16" s="84" t="s">
        <v>348</v>
      </c>
      <c r="C16" s="88">
        <v>36.942042999999998</v>
      </c>
      <c r="D16" s="88">
        <v>22.319601999999996</v>
      </c>
      <c r="E16" s="88">
        <v>76.249425000000002</v>
      </c>
      <c r="F16" s="88">
        <v>38.307448000000008</v>
      </c>
      <c r="G16" s="88">
        <v>8.1119140000000005</v>
      </c>
      <c r="H16" s="88">
        <v>7.138738</v>
      </c>
      <c r="I16" s="88">
        <v>39.385680000000001</v>
      </c>
      <c r="J16" s="88">
        <v>72.346951000000018</v>
      </c>
      <c r="K16" s="88">
        <v>10.141372000000004</v>
      </c>
      <c r="L16" s="88">
        <v>29.874076000000002</v>
      </c>
      <c r="M16" s="88">
        <v>8.8002949999999984</v>
      </c>
      <c r="N16" s="88">
        <v>11.054999</v>
      </c>
      <c r="O16" s="88">
        <v>1.516438</v>
      </c>
      <c r="P16" s="88">
        <v>0.30710799999999999</v>
      </c>
      <c r="Q16" s="88">
        <v>159.496239</v>
      </c>
      <c r="R16" s="88">
        <v>34.716229000000006</v>
      </c>
      <c r="S16" s="88">
        <v>17.804941999999997</v>
      </c>
      <c r="U16" s="84" t="s">
        <v>548</v>
      </c>
    </row>
    <row r="17" spans="1:21" x14ac:dyDescent="0.2">
      <c r="B17" s="84" t="s">
        <v>349</v>
      </c>
      <c r="C17" s="88">
        <v>25.058653999999997</v>
      </c>
      <c r="D17" s="88">
        <v>21.248956999999997</v>
      </c>
      <c r="E17" s="88">
        <v>66.207609000000005</v>
      </c>
      <c r="F17" s="88">
        <v>34.700658000000004</v>
      </c>
      <c r="G17" s="88">
        <v>7.0652939999999997</v>
      </c>
      <c r="H17" s="88">
        <v>7.5890690000000003</v>
      </c>
      <c r="I17" s="88">
        <v>30.248612999999999</v>
      </c>
      <c r="J17" s="88">
        <v>75.919111000000001</v>
      </c>
      <c r="K17" s="88">
        <v>9.6176080000000006</v>
      </c>
      <c r="L17" s="88">
        <v>22.952908000000001</v>
      </c>
      <c r="M17" s="88">
        <v>9.1242900000000002</v>
      </c>
      <c r="N17" s="88">
        <v>10.705993999999999</v>
      </c>
      <c r="O17" s="88">
        <v>1.7305709999999999</v>
      </c>
      <c r="P17" s="88">
        <v>0.134689</v>
      </c>
      <c r="Q17" s="88">
        <v>154.62977299999994</v>
      </c>
      <c r="R17" s="88">
        <v>29.929844999999997</v>
      </c>
      <c r="S17" s="88">
        <v>15.252779</v>
      </c>
      <c r="U17" s="84" t="s">
        <v>549</v>
      </c>
    </row>
    <row r="18" spans="1:21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2">
      <c r="A19" s="87">
        <v>2023</v>
      </c>
      <c r="B19" s="84" t="s">
        <v>338</v>
      </c>
      <c r="C19" s="88">
        <v>42.463448999999997</v>
      </c>
      <c r="D19" s="88">
        <v>22.451799999999999</v>
      </c>
      <c r="E19" s="88">
        <v>72.995431000000025</v>
      </c>
      <c r="F19" s="88">
        <v>35.343350999999998</v>
      </c>
      <c r="G19" s="88">
        <v>8.4062509999999993</v>
      </c>
      <c r="H19" s="88">
        <v>11.111416</v>
      </c>
      <c r="I19" s="88">
        <v>28.216818</v>
      </c>
      <c r="J19" s="88">
        <v>54.828245000000003</v>
      </c>
      <c r="K19" s="88">
        <v>10.988831000000001</v>
      </c>
      <c r="L19" s="88">
        <v>18.620596999999993</v>
      </c>
      <c r="M19" s="88">
        <v>6.9114340000000007</v>
      </c>
      <c r="N19" s="88">
        <v>11.702177999999998</v>
      </c>
      <c r="O19" s="88">
        <v>0.90207199999999998</v>
      </c>
      <c r="P19" s="88">
        <v>0.566214</v>
      </c>
      <c r="Q19" s="88">
        <v>159.53853300000006</v>
      </c>
      <c r="R19" s="88">
        <v>33.426876</v>
      </c>
      <c r="S19" s="88">
        <v>21.860772999999998</v>
      </c>
      <c r="T19" s="87">
        <v>2023</v>
      </c>
      <c r="U19" s="84" t="s">
        <v>538</v>
      </c>
    </row>
    <row r="20" spans="1:21" x14ac:dyDescent="0.2">
      <c r="B20" s="84" t="s">
        <v>339</v>
      </c>
      <c r="C20" s="88">
        <v>33.109684999999999</v>
      </c>
      <c r="D20" s="88">
        <v>23.383385999999994</v>
      </c>
      <c r="E20" s="88">
        <v>72.435986999999969</v>
      </c>
      <c r="F20" s="88">
        <v>39.778156000000003</v>
      </c>
      <c r="G20" s="88">
        <v>7.9542149999999996</v>
      </c>
      <c r="H20" s="88">
        <v>13.110649</v>
      </c>
      <c r="I20" s="88">
        <v>27.351141000000002</v>
      </c>
      <c r="J20" s="88">
        <v>53.652974999999998</v>
      </c>
      <c r="K20" s="88">
        <v>10.171216999999999</v>
      </c>
      <c r="L20" s="88">
        <v>18.335984000000003</v>
      </c>
      <c r="M20" s="88">
        <v>8.7123999999999988</v>
      </c>
      <c r="N20" s="88">
        <v>12.341132999999999</v>
      </c>
      <c r="O20" s="88">
        <v>0.45345800000000003</v>
      </c>
      <c r="P20" s="88">
        <v>0.41134700000000002</v>
      </c>
      <c r="Q20" s="88">
        <v>128.41553199999998</v>
      </c>
      <c r="R20" s="88">
        <v>33.693513999999993</v>
      </c>
      <c r="S20" s="88">
        <v>19.622291999999998</v>
      </c>
      <c r="U20" s="84" t="s">
        <v>539</v>
      </c>
    </row>
    <row r="21" spans="1:21" x14ac:dyDescent="0.2">
      <c r="B21" s="84" t="s">
        <v>340</v>
      </c>
      <c r="C21" s="88">
        <v>32.921460000000003</v>
      </c>
      <c r="D21" s="88">
        <v>25.583777999999995</v>
      </c>
      <c r="E21" s="88">
        <v>92.977832000000006</v>
      </c>
      <c r="F21" s="88">
        <v>43.725368000000003</v>
      </c>
      <c r="G21" s="88">
        <v>9.1960949999999997</v>
      </c>
      <c r="H21" s="88">
        <v>17.879491000000002</v>
      </c>
      <c r="I21" s="88">
        <v>36.500962000000001</v>
      </c>
      <c r="J21" s="88">
        <v>62.378433999999999</v>
      </c>
      <c r="K21" s="88">
        <v>12.746837999999999</v>
      </c>
      <c r="L21" s="88">
        <v>12.893325000000001</v>
      </c>
      <c r="M21" s="88">
        <v>8.5638500000000004</v>
      </c>
      <c r="N21" s="88">
        <v>12.774558000000003</v>
      </c>
      <c r="O21" s="88">
        <v>0.31775100000000001</v>
      </c>
      <c r="P21" s="88">
        <v>0.46551399999999998</v>
      </c>
      <c r="Q21" s="88">
        <v>118.71586300000004</v>
      </c>
      <c r="R21" s="88">
        <v>40.338321000000008</v>
      </c>
      <c r="S21" s="88">
        <v>27.089659000000001</v>
      </c>
      <c r="U21" s="84" t="s">
        <v>540</v>
      </c>
    </row>
    <row r="22" spans="1:21" x14ac:dyDescent="0.2">
      <c r="B22" s="84" t="s">
        <v>341</v>
      </c>
      <c r="C22" s="88">
        <v>30.724866000000006</v>
      </c>
      <c r="D22" s="88">
        <v>20.592758</v>
      </c>
      <c r="E22" s="88">
        <v>64.045103000000012</v>
      </c>
      <c r="F22" s="88">
        <v>40.894412000000003</v>
      </c>
      <c r="G22" s="88">
        <v>5.6740620000000002</v>
      </c>
      <c r="H22" s="88">
        <v>19.241429</v>
      </c>
      <c r="I22" s="88">
        <v>33.514263</v>
      </c>
      <c r="J22" s="88">
        <v>62.251670999999995</v>
      </c>
      <c r="K22" s="88">
        <v>9.7694820000000036</v>
      </c>
      <c r="L22" s="88">
        <v>13.315238999999998</v>
      </c>
      <c r="M22" s="88">
        <v>7.7928120000000005</v>
      </c>
      <c r="N22" s="88">
        <v>14.825989000000002</v>
      </c>
      <c r="O22" s="88">
        <v>0.61156200000000005</v>
      </c>
      <c r="P22" s="88">
        <v>0.36838199999999999</v>
      </c>
      <c r="Q22" s="88">
        <v>88.949601000000001</v>
      </c>
      <c r="R22" s="88">
        <v>27.107230000000001</v>
      </c>
      <c r="S22" s="88">
        <v>15.753615999999999</v>
      </c>
      <c r="U22" s="84" t="s">
        <v>541</v>
      </c>
    </row>
    <row r="23" spans="1:21" x14ac:dyDescent="0.2">
      <c r="B23" s="84" t="s">
        <v>342</v>
      </c>
      <c r="C23" s="88">
        <v>35.780419999999999</v>
      </c>
      <c r="D23" s="88">
        <v>27.443867000000004</v>
      </c>
      <c r="E23" s="88">
        <v>85.527068999999997</v>
      </c>
      <c r="F23" s="88">
        <v>42.432542999999988</v>
      </c>
      <c r="G23" s="88">
        <v>8.4782779999999995</v>
      </c>
      <c r="H23" s="88">
        <v>18.729872</v>
      </c>
      <c r="I23" s="88">
        <v>50.914354000000003</v>
      </c>
      <c r="J23" s="88">
        <v>73.348681999999997</v>
      </c>
      <c r="K23" s="88">
        <v>13.387594</v>
      </c>
      <c r="L23" s="88">
        <v>14.626840999999999</v>
      </c>
      <c r="M23" s="88">
        <v>7.1403169999999987</v>
      </c>
      <c r="N23" s="88">
        <v>9.6449250000000006</v>
      </c>
      <c r="O23" s="88">
        <v>0.80610699999999991</v>
      </c>
      <c r="P23" s="88">
        <v>0.367896</v>
      </c>
      <c r="Q23" s="88">
        <v>104.85096300000001</v>
      </c>
      <c r="R23" s="88">
        <v>37.705545999999998</v>
      </c>
      <c r="S23" s="88">
        <v>22.004785999999999</v>
      </c>
      <c r="U23" s="84" t="s">
        <v>542</v>
      </c>
    </row>
    <row r="24" spans="1:21" x14ac:dyDescent="0.2">
      <c r="B24" s="84" t="s">
        <v>343</v>
      </c>
      <c r="C24" s="88">
        <v>46.062887999999987</v>
      </c>
      <c r="D24" s="88">
        <v>25.129909000000001</v>
      </c>
      <c r="E24" s="88">
        <v>84.980661999999995</v>
      </c>
      <c r="F24" s="88">
        <v>43.621460999999996</v>
      </c>
      <c r="G24" s="88">
        <v>6.9908789999999996</v>
      </c>
      <c r="H24" s="88">
        <v>7.3946490000000002</v>
      </c>
      <c r="I24" s="88">
        <v>50.392090000000003</v>
      </c>
      <c r="J24" s="88">
        <v>99.030390999999995</v>
      </c>
      <c r="K24" s="88">
        <v>11.463812999999998</v>
      </c>
      <c r="L24" s="88">
        <v>18.790490000000002</v>
      </c>
      <c r="M24" s="88">
        <v>7.8205549999999997</v>
      </c>
      <c r="N24" s="88">
        <v>8.5417109999999994</v>
      </c>
      <c r="O24" s="88">
        <v>0.40055000000000002</v>
      </c>
      <c r="P24" s="88">
        <v>0.26442300000000002</v>
      </c>
      <c r="Q24" s="88">
        <v>105.25588300000001</v>
      </c>
      <c r="R24" s="88">
        <v>34.112725999999995</v>
      </c>
      <c r="S24" s="88">
        <v>25.253315000000001</v>
      </c>
      <c r="U24" s="84" t="s">
        <v>543</v>
      </c>
    </row>
    <row r="25" spans="1:21" x14ac:dyDescent="0.2">
      <c r="B25" s="84" t="s">
        <v>344</v>
      </c>
      <c r="C25" s="88">
        <v>18.866900000000001</v>
      </c>
      <c r="D25" s="88">
        <v>24.490767999999996</v>
      </c>
      <c r="E25" s="88">
        <v>77.308748000000008</v>
      </c>
      <c r="F25" s="88">
        <v>37.314406999999996</v>
      </c>
      <c r="G25" s="88">
        <v>7.93919</v>
      </c>
      <c r="H25" s="88">
        <v>6.6310539999999998</v>
      </c>
      <c r="I25" s="88">
        <v>42.836262000000005</v>
      </c>
      <c r="J25" s="88">
        <v>88.207848999999996</v>
      </c>
      <c r="K25" s="88">
        <v>10.821614000000002</v>
      </c>
      <c r="L25" s="88">
        <v>13.58644</v>
      </c>
      <c r="M25" s="88">
        <v>6.1314320000000002</v>
      </c>
      <c r="N25" s="88">
        <v>6.5436610000000002</v>
      </c>
      <c r="O25" s="88">
        <v>0.246807</v>
      </c>
      <c r="P25" s="88">
        <v>0.18248999999999999</v>
      </c>
      <c r="Q25" s="88">
        <v>107.696138</v>
      </c>
      <c r="R25" s="88">
        <v>40.446921000000003</v>
      </c>
      <c r="S25" s="88">
        <v>18.606743000000002</v>
      </c>
      <c r="U25" s="84" t="s">
        <v>544</v>
      </c>
    </row>
    <row r="26" spans="1:21" x14ac:dyDescent="0.2">
      <c r="B26" s="84" t="s">
        <v>345</v>
      </c>
      <c r="C26" s="88">
        <v>24.128373</v>
      </c>
      <c r="D26" s="88">
        <v>23.529127000000003</v>
      </c>
      <c r="E26" s="88">
        <v>81.006157000000002</v>
      </c>
      <c r="F26" s="88">
        <v>37.246807000000011</v>
      </c>
      <c r="G26" s="88">
        <v>4.2294489999999998</v>
      </c>
      <c r="H26" s="88">
        <v>4.1342629999999998</v>
      </c>
      <c r="I26" s="88">
        <v>53.898201999999998</v>
      </c>
      <c r="J26" s="88">
        <v>89.050156999999999</v>
      </c>
      <c r="K26" s="88">
        <v>9.4051829999999992</v>
      </c>
      <c r="L26" s="88">
        <v>14.045767999999999</v>
      </c>
      <c r="M26" s="88">
        <v>11.215361999999999</v>
      </c>
      <c r="N26" s="88">
        <v>7.8691999999999993</v>
      </c>
      <c r="O26" s="88">
        <v>0.27835599999999999</v>
      </c>
      <c r="P26" s="88">
        <v>0.19259000000000001</v>
      </c>
      <c r="Q26" s="88">
        <v>90.738579999999985</v>
      </c>
      <c r="R26" s="88">
        <v>32.476239</v>
      </c>
      <c r="S26" s="88">
        <v>34.308127999999996</v>
      </c>
      <c r="U26" s="84" t="s">
        <v>545</v>
      </c>
    </row>
    <row r="27" spans="1:21" x14ac:dyDescent="0.2">
      <c r="B27" s="84" t="s">
        <v>346</v>
      </c>
      <c r="C27" s="88">
        <v>17.161468999999997</v>
      </c>
      <c r="D27" s="88">
        <v>20.642949999999999</v>
      </c>
      <c r="E27" s="88">
        <v>97.115756999999988</v>
      </c>
      <c r="F27" s="88">
        <v>35.307850000000009</v>
      </c>
      <c r="G27" s="88">
        <v>7.353891</v>
      </c>
      <c r="H27" s="88">
        <v>6.0906380000000002</v>
      </c>
      <c r="I27" s="88">
        <v>49.496801999999995</v>
      </c>
      <c r="J27" s="88">
        <v>113.025554</v>
      </c>
      <c r="K27" s="88">
        <v>10.501818999999998</v>
      </c>
      <c r="L27" s="88">
        <v>19.176107999999999</v>
      </c>
      <c r="M27" s="88">
        <v>5.601324</v>
      </c>
      <c r="N27" s="88">
        <v>10.235382999999999</v>
      </c>
      <c r="O27" s="88">
        <v>1.0092489999999998</v>
      </c>
      <c r="P27" s="88">
        <v>0.12204899999999999</v>
      </c>
      <c r="Q27" s="88">
        <v>107.18202900000003</v>
      </c>
      <c r="R27" s="88">
        <v>36.188285999999991</v>
      </c>
      <c r="S27" s="88">
        <v>22.527934000000002</v>
      </c>
      <c r="U27" s="84" t="s">
        <v>546</v>
      </c>
    </row>
    <row r="28" spans="1:21" x14ac:dyDescent="0.2">
      <c r="B28" s="84" t="s">
        <v>347</v>
      </c>
      <c r="C28" s="88">
        <v>18.677667</v>
      </c>
      <c r="D28" s="88">
        <v>23.364426000000002</v>
      </c>
      <c r="E28" s="88">
        <v>87.838498999999999</v>
      </c>
      <c r="F28" s="88">
        <v>44.980546000000004</v>
      </c>
      <c r="G28" s="88">
        <v>8.4984569999999984</v>
      </c>
      <c r="H28" s="88">
        <v>6.1905529999999995</v>
      </c>
      <c r="I28" s="88">
        <v>62.789853000000001</v>
      </c>
      <c r="J28" s="88">
        <v>100.43953900000001</v>
      </c>
      <c r="K28" s="88">
        <v>11.674735999999999</v>
      </c>
      <c r="L28" s="88">
        <v>24.467169999999999</v>
      </c>
      <c r="M28" s="88">
        <v>6.6037959999999991</v>
      </c>
      <c r="N28" s="88">
        <v>11.914966</v>
      </c>
      <c r="O28" s="88">
        <v>0.38363400000000003</v>
      </c>
      <c r="P28" s="88">
        <v>0.325048</v>
      </c>
      <c r="Q28" s="88">
        <v>122.24699000000003</v>
      </c>
      <c r="R28" s="88">
        <v>30.267302000000001</v>
      </c>
      <c r="S28" s="88">
        <v>35.538673000000003</v>
      </c>
      <c r="U28" s="84" t="s">
        <v>547</v>
      </c>
    </row>
    <row r="29" spans="1:21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2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3.8" x14ac:dyDescent="0.3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2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3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3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5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2">
      <c r="A37" s="87">
        <v>2022</v>
      </c>
      <c r="B37" s="84" t="s">
        <v>338</v>
      </c>
      <c r="C37" s="88">
        <v>3.2936309999999995</v>
      </c>
      <c r="D37" s="88">
        <v>30.094156000000002</v>
      </c>
      <c r="E37" s="88">
        <v>46.713831999998888</v>
      </c>
      <c r="F37" s="88">
        <v>24.009733000000242</v>
      </c>
      <c r="G37" s="88">
        <v>91.88273199999999</v>
      </c>
      <c r="H37" s="88">
        <v>23.064505999999998</v>
      </c>
      <c r="I37" s="88">
        <v>53.270916</v>
      </c>
      <c r="J37" s="88">
        <v>29.173189000000001</v>
      </c>
      <c r="K37" s="88">
        <v>42.176401999999996</v>
      </c>
      <c r="L37" s="88">
        <v>430.456052</v>
      </c>
      <c r="M37" s="88">
        <v>8.5932810000000011</v>
      </c>
      <c r="N37" s="88">
        <v>105.789979</v>
      </c>
      <c r="O37" s="88">
        <v>104.21524600000001</v>
      </c>
      <c r="P37" s="88">
        <v>25.897065000000001</v>
      </c>
      <c r="Q37" s="88">
        <v>19.015102000000002</v>
      </c>
      <c r="R37" s="88">
        <v>14.776071000000005</v>
      </c>
      <c r="S37" s="88">
        <v>13.188184999999997</v>
      </c>
      <c r="T37" s="87">
        <v>2022</v>
      </c>
      <c r="U37" s="84" t="s">
        <v>538</v>
      </c>
    </row>
    <row r="38" spans="1:21" x14ac:dyDescent="0.2">
      <c r="B38" s="84" t="s">
        <v>339</v>
      </c>
      <c r="C38" s="88">
        <v>3.4477510000000011</v>
      </c>
      <c r="D38" s="88">
        <v>33.660130000000002</v>
      </c>
      <c r="E38" s="88">
        <v>46.962996999999689</v>
      </c>
      <c r="F38" s="88">
        <v>22.469176000000161</v>
      </c>
      <c r="G38" s="88">
        <v>98.464060000000046</v>
      </c>
      <c r="H38" s="88">
        <v>18.831604000000002</v>
      </c>
      <c r="I38" s="88">
        <v>60.324486</v>
      </c>
      <c r="J38" s="88">
        <v>24.757424</v>
      </c>
      <c r="K38" s="88">
        <v>39.904173</v>
      </c>
      <c r="L38" s="88">
        <v>534.29175699999985</v>
      </c>
      <c r="M38" s="88">
        <v>9.3173870000000001</v>
      </c>
      <c r="N38" s="88">
        <v>102.10772899999999</v>
      </c>
      <c r="O38" s="88">
        <v>91.435199999999995</v>
      </c>
      <c r="P38" s="88">
        <v>17.019701000000001</v>
      </c>
      <c r="Q38" s="88">
        <v>23.283270999999999</v>
      </c>
      <c r="R38" s="88">
        <v>18.724348999999986</v>
      </c>
      <c r="S38" s="88">
        <v>17.320975000000001</v>
      </c>
      <c r="U38" s="84" t="s">
        <v>539</v>
      </c>
    </row>
    <row r="39" spans="1:21" x14ac:dyDescent="0.2">
      <c r="B39" s="84" t="s">
        <v>340</v>
      </c>
      <c r="C39" s="88">
        <v>4.3646029999999989</v>
      </c>
      <c r="D39" s="88">
        <v>38.358181999999999</v>
      </c>
      <c r="E39" s="88">
        <v>48.821768000000418</v>
      </c>
      <c r="F39" s="88">
        <v>28.112564000000116</v>
      </c>
      <c r="G39" s="88">
        <v>113.51751199999994</v>
      </c>
      <c r="H39" s="88">
        <v>31.222615000000005</v>
      </c>
      <c r="I39" s="88">
        <v>63.136519</v>
      </c>
      <c r="J39" s="88">
        <v>35.204596000000002</v>
      </c>
      <c r="K39" s="88">
        <v>105.82763299999999</v>
      </c>
      <c r="L39" s="88">
        <v>457.14746400000001</v>
      </c>
      <c r="M39" s="88">
        <v>24.375078999999996</v>
      </c>
      <c r="N39" s="88">
        <v>110.662289</v>
      </c>
      <c r="O39" s="88">
        <v>113.98037400000001</v>
      </c>
      <c r="P39" s="88">
        <v>16.972258</v>
      </c>
      <c r="Q39" s="88">
        <v>25.315062999999999</v>
      </c>
      <c r="R39" s="88">
        <v>21.955960999999995</v>
      </c>
      <c r="S39" s="88">
        <v>18.797065000000003</v>
      </c>
      <c r="U39" s="84" t="s">
        <v>540</v>
      </c>
    </row>
    <row r="40" spans="1:21" x14ac:dyDescent="0.2">
      <c r="B40" s="84" t="s">
        <v>341</v>
      </c>
      <c r="C40" s="88">
        <v>3.5417630000000009</v>
      </c>
      <c r="D40" s="88">
        <v>36.721442000000003</v>
      </c>
      <c r="E40" s="88">
        <v>40.924267</v>
      </c>
      <c r="F40" s="88">
        <v>24.994307999999982</v>
      </c>
      <c r="G40" s="88">
        <v>107.38608999999997</v>
      </c>
      <c r="H40" s="88">
        <v>19.052106999999999</v>
      </c>
      <c r="I40" s="88">
        <v>59.740286999999995</v>
      </c>
      <c r="J40" s="88">
        <v>30.129795000000009</v>
      </c>
      <c r="K40" s="88">
        <v>48.857444999999998</v>
      </c>
      <c r="L40" s="88">
        <v>552.40697699999998</v>
      </c>
      <c r="M40" s="88">
        <v>9.4885090000000005</v>
      </c>
      <c r="N40" s="88">
        <v>163.57037600000001</v>
      </c>
      <c r="O40" s="88">
        <v>108.07425799999999</v>
      </c>
      <c r="P40" s="88">
        <v>30.529251000000002</v>
      </c>
      <c r="Q40" s="88">
        <v>23.871568000000003</v>
      </c>
      <c r="R40" s="88">
        <v>20.800730999999992</v>
      </c>
      <c r="S40" s="88">
        <v>16.045499999999997</v>
      </c>
      <c r="U40" s="84" t="s">
        <v>541</v>
      </c>
    </row>
    <row r="41" spans="1:21" x14ac:dyDescent="0.2">
      <c r="B41" s="84" t="s">
        <v>342</v>
      </c>
      <c r="C41" s="88">
        <v>3.958032999999999</v>
      </c>
      <c r="D41" s="88">
        <v>39.774935000000013</v>
      </c>
      <c r="E41" s="88">
        <v>50.470113000000005</v>
      </c>
      <c r="F41" s="88">
        <v>28.239465000000003</v>
      </c>
      <c r="G41" s="88">
        <v>118.09450499999997</v>
      </c>
      <c r="H41" s="88">
        <v>23.145737000000004</v>
      </c>
      <c r="I41" s="88">
        <v>70.785411000000011</v>
      </c>
      <c r="J41" s="88">
        <v>42.772055999999992</v>
      </c>
      <c r="K41" s="88">
        <v>74.684400999999994</v>
      </c>
      <c r="L41" s="88">
        <v>679.42568299999994</v>
      </c>
      <c r="M41" s="88">
        <v>14.147347</v>
      </c>
      <c r="N41" s="88">
        <v>175.72059900000002</v>
      </c>
      <c r="O41" s="88">
        <v>470.51434500000011</v>
      </c>
      <c r="P41" s="88">
        <v>15.713535</v>
      </c>
      <c r="Q41" s="88">
        <v>25.233729999999998</v>
      </c>
      <c r="R41" s="88">
        <v>24.203632000000006</v>
      </c>
      <c r="S41" s="88">
        <v>18.482345999999996</v>
      </c>
      <c r="U41" s="84" t="s">
        <v>542</v>
      </c>
    </row>
    <row r="42" spans="1:21" x14ac:dyDescent="0.2">
      <c r="B42" s="84" t="s">
        <v>343</v>
      </c>
      <c r="C42" s="88">
        <v>4.8194840000000001</v>
      </c>
      <c r="D42" s="88">
        <v>40.809917000000013</v>
      </c>
      <c r="E42" s="88">
        <v>43.548811000000001</v>
      </c>
      <c r="F42" s="88">
        <v>27.139210000000006</v>
      </c>
      <c r="G42" s="88">
        <v>108.74693999999991</v>
      </c>
      <c r="H42" s="88">
        <v>22.325887000000002</v>
      </c>
      <c r="I42" s="88">
        <v>77.280721</v>
      </c>
      <c r="J42" s="88">
        <v>36.081622999999993</v>
      </c>
      <c r="K42" s="88">
        <v>57.000032000000004</v>
      </c>
      <c r="L42" s="88">
        <v>752.568397</v>
      </c>
      <c r="M42" s="88">
        <v>13.566183000000002</v>
      </c>
      <c r="N42" s="88">
        <v>140.59835700000002</v>
      </c>
      <c r="O42" s="88">
        <v>126.85500900000001</v>
      </c>
      <c r="P42" s="88">
        <v>18.977922</v>
      </c>
      <c r="Q42" s="88">
        <v>23.258192999999999</v>
      </c>
      <c r="R42" s="88">
        <v>24.521141000000004</v>
      </c>
      <c r="S42" s="88">
        <v>16.736518999999998</v>
      </c>
      <c r="U42" s="84" t="s">
        <v>543</v>
      </c>
    </row>
    <row r="43" spans="1:21" x14ac:dyDescent="0.2">
      <c r="B43" s="84" t="s">
        <v>344</v>
      </c>
      <c r="C43" s="88">
        <v>3.033109999999998</v>
      </c>
      <c r="D43" s="88">
        <v>40.666703999999996</v>
      </c>
      <c r="E43" s="88">
        <v>41.558834000000004</v>
      </c>
      <c r="F43" s="88">
        <v>29.478847999999999</v>
      </c>
      <c r="G43" s="88">
        <v>118.92872599999995</v>
      </c>
      <c r="H43" s="88">
        <v>23.900714000000001</v>
      </c>
      <c r="I43" s="88">
        <v>71.319721000000001</v>
      </c>
      <c r="J43" s="88">
        <v>37.878776999999992</v>
      </c>
      <c r="K43" s="88">
        <v>37.773581</v>
      </c>
      <c r="L43" s="88">
        <v>644.46718899999996</v>
      </c>
      <c r="M43" s="88">
        <v>12.416872000000001</v>
      </c>
      <c r="N43" s="88">
        <v>171.50954899999999</v>
      </c>
      <c r="O43" s="88">
        <v>150.437386</v>
      </c>
      <c r="P43" s="88">
        <v>28.134708</v>
      </c>
      <c r="Q43" s="88">
        <v>22.851080999999997</v>
      </c>
      <c r="R43" s="88">
        <v>23.824450000000006</v>
      </c>
      <c r="S43" s="88">
        <v>18.237870000000001</v>
      </c>
      <c r="U43" s="84" t="s">
        <v>544</v>
      </c>
    </row>
    <row r="44" spans="1:21" x14ac:dyDescent="0.2">
      <c r="B44" s="84" t="s">
        <v>345</v>
      </c>
      <c r="C44" s="88">
        <v>3.5746209999999987</v>
      </c>
      <c r="D44" s="88">
        <v>44.14761399999999</v>
      </c>
      <c r="E44" s="88">
        <v>47.363275000000023</v>
      </c>
      <c r="F44" s="88">
        <v>32.156125000000003</v>
      </c>
      <c r="G44" s="88">
        <v>104.21399900000003</v>
      </c>
      <c r="H44" s="88">
        <v>22.438615000000002</v>
      </c>
      <c r="I44" s="88">
        <v>70.232326999999998</v>
      </c>
      <c r="J44" s="88">
        <v>28.633457</v>
      </c>
      <c r="K44" s="88">
        <v>50.838320999999993</v>
      </c>
      <c r="L44" s="88">
        <v>663.17219899999998</v>
      </c>
      <c r="M44" s="88">
        <v>19.255196999999999</v>
      </c>
      <c r="N44" s="88">
        <v>116.150806</v>
      </c>
      <c r="O44" s="88">
        <v>97.744524999999982</v>
      </c>
      <c r="P44" s="88">
        <v>32.116365999999999</v>
      </c>
      <c r="Q44" s="88">
        <v>19.025706000000003</v>
      </c>
      <c r="R44" s="88">
        <v>25.716154000000003</v>
      </c>
      <c r="S44" s="88">
        <v>19.328894000000012</v>
      </c>
      <c r="U44" s="84" t="s">
        <v>545</v>
      </c>
    </row>
    <row r="45" spans="1:21" x14ac:dyDescent="0.2">
      <c r="B45" s="84" t="s">
        <v>346</v>
      </c>
      <c r="C45" s="88">
        <v>4.9487260000000006</v>
      </c>
      <c r="D45" s="88">
        <v>43.426738999999998</v>
      </c>
      <c r="E45" s="88">
        <v>57.885207999999992</v>
      </c>
      <c r="F45" s="88">
        <v>31.10382700000001</v>
      </c>
      <c r="G45" s="88">
        <v>129.75339500000007</v>
      </c>
      <c r="H45" s="88">
        <v>24.623899000000002</v>
      </c>
      <c r="I45" s="88">
        <v>61.119590000000002</v>
      </c>
      <c r="J45" s="88">
        <v>27.687141</v>
      </c>
      <c r="K45" s="88">
        <v>80.052466999999993</v>
      </c>
      <c r="L45" s="88">
        <v>456.63524099999995</v>
      </c>
      <c r="M45" s="88">
        <v>28.014598000000003</v>
      </c>
      <c r="N45" s="88">
        <v>96.110027999999986</v>
      </c>
      <c r="O45" s="88">
        <v>101.20826199999999</v>
      </c>
      <c r="P45" s="88">
        <v>26.056446999999999</v>
      </c>
      <c r="Q45" s="88">
        <v>24.671611999999996</v>
      </c>
      <c r="R45" s="88">
        <v>31.672623000000002</v>
      </c>
      <c r="S45" s="88">
        <v>20.903722999999999</v>
      </c>
      <c r="U45" s="84" t="s">
        <v>546</v>
      </c>
    </row>
    <row r="46" spans="1:21" x14ac:dyDescent="0.2">
      <c r="B46" s="84" t="s">
        <v>347</v>
      </c>
      <c r="C46" s="88">
        <v>5.0677809999999992</v>
      </c>
      <c r="D46" s="88">
        <v>39.429950999999988</v>
      </c>
      <c r="E46" s="88">
        <v>62.349407000000006</v>
      </c>
      <c r="F46" s="88">
        <v>31.430368000000009</v>
      </c>
      <c r="G46" s="88">
        <v>130.71229099999996</v>
      </c>
      <c r="H46" s="88">
        <v>18.519430999999997</v>
      </c>
      <c r="I46" s="88">
        <v>57.979223999999995</v>
      </c>
      <c r="J46" s="88">
        <v>34.097462000000007</v>
      </c>
      <c r="K46" s="88">
        <v>26.264605</v>
      </c>
      <c r="L46" s="88">
        <v>451.91635200000007</v>
      </c>
      <c r="M46" s="88">
        <v>35.283847999999999</v>
      </c>
      <c r="N46" s="88">
        <v>85.436004000000011</v>
      </c>
      <c r="O46" s="88">
        <v>141.44911300000004</v>
      </c>
      <c r="P46" s="88">
        <v>27.049937</v>
      </c>
      <c r="Q46" s="88">
        <v>27.782135</v>
      </c>
      <c r="R46" s="88">
        <v>26.960410999999997</v>
      </c>
      <c r="S46" s="88">
        <v>23.010407000000001</v>
      </c>
      <c r="U46" s="84" t="s">
        <v>547</v>
      </c>
    </row>
    <row r="47" spans="1:21" x14ac:dyDescent="0.2">
      <c r="B47" s="84" t="s">
        <v>348</v>
      </c>
      <c r="C47" s="88">
        <v>5.2128279999999982</v>
      </c>
      <c r="D47" s="88">
        <v>44.383292000000004</v>
      </c>
      <c r="E47" s="88">
        <v>76.133251000000271</v>
      </c>
      <c r="F47" s="88">
        <v>33.156157000000007</v>
      </c>
      <c r="G47" s="88">
        <v>140.6357909999999</v>
      </c>
      <c r="H47" s="88">
        <v>26.559316000000003</v>
      </c>
      <c r="I47" s="88">
        <v>54.070389999999996</v>
      </c>
      <c r="J47" s="88">
        <v>29.735291000000004</v>
      </c>
      <c r="K47" s="88">
        <v>48.897438999999999</v>
      </c>
      <c r="L47" s="88">
        <v>484.67487099999994</v>
      </c>
      <c r="M47" s="88">
        <v>29.180813999999998</v>
      </c>
      <c r="N47" s="88">
        <v>76.076058000000003</v>
      </c>
      <c r="O47" s="88">
        <v>137.20281900000001</v>
      </c>
      <c r="P47" s="88">
        <v>26.643312000000002</v>
      </c>
      <c r="Q47" s="88">
        <v>24.166393000000006</v>
      </c>
      <c r="R47" s="88">
        <v>26.708090999999989</v>
      </c>
      <c r="S47" s="88">
        <v>21.413422000000004</v>
      </c>
      <c r="U47" s="84" t="s">
        <v>548</v>
      </c>
    </row>
    <row r="48" spans="1:21" x14ac:dyDescent="0.2">
      <c r="B48" s="84" t="s">
        <v>349</v>
      </c>
      <c r="C48" s="88">
        <v>4.1606000000000005</v>
      </c>
      <c r="D48" s="88">
        <v>38.109723000000002</v>
      </c>
      <c r="E48" s="88">
        <v>57.403678000000028</v>
      </c>
      <c r="F48" s="88">
        <v>25.076122000000005</v>
      </c>
      <c r="G48" s="88">
        <v>99.139890000000065</v>
      </c>
      <c r="H48" s="88">
        <v>24.373368000000003</v>
      </c>
      <c r="I48" s="88">
        <v>42.887972000000005</v>
      </c>
      <c r="J48" s="88">
        <v>25.81481999999999</v>
      </c>
      <c r="K48" s="88">
        <v>74.265309999999999</v>
      </c>
      <c r="L48" s="88">
        <v>497.77113200000008</v>
      </c>
      <c r="M48" s="88">
        <v>10.318539000000001</v>
      </c>
      <c r="N48" s="88">
        <v>71.410851000000008</v>
      </c>
      <c r="O48" s="88">
        <v>134.056442</v>
      </c>
      <c r="P48" s="88">
        <v>22.376978000000001</v>
      </c>
      <c r="Q48" s="88">
        <v>19.318307000000004</v>
      </c>
      <c r="R48" s="88">
        <v>21.878860999999993</v>
      </c>
      <c r="S48" s="88">
        <v>15.915990999999998</v>
      </c>
      <c r="U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2">
      <c r="A50" s="87">
        <v>2023</v>
      </c>
      <c r="B50" s="84" t="s">
        <v>338</v>
      </c>
      <c r="C50" s="88">
        <v>4.6538990000000009</v>
      </c>
      <c r="D50" s="88">
        <v>39.333320999999991</v>
      </c>
      <c r="E50" s="88">
        <v>58.952310000000026</v>
      </c>
      <c r="F50" s="88">
        <v>28.52039700000001</v>
      </c>
      <c r="G50" s="88">
        <v>100.62287400000004</v>
      </c>
      <c r="H50" s="88">
        <v>22.449640000000002</v>
      </c>
      <c r="I50" s="88">
        <v>58.196061</v>
      </c>
      <c r="J50" s="88">
        <v>31.499873000000008</v>
      </c>
      <c r="K50" s="88">
        <v>34.317222999999998</v>
      </c>
      <c r="L50" s="88">
        <v>500.54422600000004</v>
      </c>
      <c r="M50" s="88">
        <v>21.043230000000001</v>
      </c>
      <c r="N50" s="88">
        <v>71.28439400000002</v>
      </c>
      <c r="O50" s="88">
        <v>136.09840500000001</v>
      </c>
      <c r="P50" s="88">
        <v>19.533672000000003</v>
      </c>
      <c r="Q50" s="88">
        <v>28.691816000000006</v>
      </c>
      <c r="R50" s="88">
        <v>20.477361999999985</v>
      </c>
      <c r="S50" s="88">
        <v>19.065971000000001</v>
      </c>
      <c r="T50" s="87">
        <v>2023</v>
      </c>
      <c r="U50" s="84" t="s">
        <v>538</v>
      </c>
    </row>
    <row r="51" spans="1:21" x14ac:dyDescent="0.2">
      <c r="B51" s="84" t="s">
        <v>339</v>
      </c>
      <c r="C51" s="88">
        <v>4.9199580000000003</v>
      </c>
      <c r="D51" s="88">
        <v>40.805844000000008</v>
      </c>
      <c r="E51" s="88">
        <v>49.461747000000003</v>
      </c>
      <c r="F51" s="88">
        <v>32.217241000000001</v>
      </c>
      <c r="G51" s="88">
        <v>103.10115300000002</v>
      </c>
      <c r="H51" s="88">
        <v>24.080513000000003</v>
      </c>
      <c r="I51" s="88">
        <v>59.577067</v>
      </c>
      <c r="J51" s="88">
        <v>29.959163999999998</v>
      </c>
      <c r="K51" s="88">
        <v>56.051805999999999</v>
      </c>
      <c r="L51" s="88">
        <v>419.707313</v>
      </c>
      <c r="M51" s="88">
        <v>16.798310000000001</v>
      </c>
      <c r="N51" s="88">
        <v>99.517885000000007</v>
      </c>
      <c r="O51" s="88">
        <v>133.12163899999999</v>
      </c>
      <c r="P51" s="88">
        <v>16.731328999999999</v>
      </c>
      <c r="Q51" s="88">
        <v>27.843011999999995</v>
      </c>
      <c r="R51" s="88">
        <v>23.052485000000004</v>
      </c>
      <c r="S51" s="88">
        <v>16.761877000000002</v>
      </c>
      <c r="U51" s="84" t="s">
        <v>539</v>
      </c>
    </row>
    <row r="52" spans="1:21" x14ac:dyDescent="0.2">
      <c r="B52" s="84" t="s">
        <v>340</v>
      </c>
      <c r="C52" s="88">
        <v>5.9115549999999999</v>
      </c>
      <c r="D52" s="88">
        <v>44.694494000000013</v>
      </c>
      <c r="E52" s="88">
        <v>63.103564999999996</v>
      </c>
      <c r="F52" s="88">
        <v>39.240431999999998</v>
      </c>
      <c r="G52" s="88">
        <v>126.40978599999994</v>
      </c>
      <c r="H52" s="88">
        <v>26.181953</v>
      </c>
      <c r="I52" s="88">
        <v>64.774046999999996</v>
      </c>
      <c r="J52" s="88">
        <v>40.102314</v>
      </c>
      <c r="K52" s="88">
        <v>84.876047</v>
      </c>
      <c r="L52" s="88">
        <v>423.26082900000006</v>
      </c>
      <c r="M52" s="88">
        <v>13.075462000000002</v>
      </c>
      <c r="N52" s="88">
        <v>73.285978000000028</v>
      </c>
      <c r="O52" s="88">
        <v>529.13518099999999</v>
      </c>
      <c r="P52" s="88">
        <v>17.881754000000001</v>
      </c>
      <c r="Q52" s="88">
        <v>32.558699000000011</v>
      </c>
      <c r="R52" s="88">
        <v>26.426968999999996</v>
      </c>
      <c r="S52" s="88">
        <v>22.168671000000003</v>
      </c>
      <c r="U52" s="84" t="s">
        <v>540</v>
      </c>
    </row>
    <row r="53" spans="1:21" x14ac:dyDescent="0.2">
      <c r="B53" s="84" t="s">
        <v>341</v>
      </c>
      <c r="C53" s="88">
        <v>4.3532469999999996</v>
      </c>
      <c r="D53" s="88">
        <v>35.967176000000009</v>
      </c>
      <c r="E53" s="88">
        <v>46.812840000000008</v>
      </c>
      <c r="F53" s="88">
        <v>33.121042000000003</v>
      </c>
      <c r="G53" s="88">
        <v>103.48040899999998</v>
      </c>
      <c r="H53" s="88">
        <v>23.962365999999996</v>
      </c>
      <c r="I53" s="88">
        <v>68.657761000000008</v>
      </c>
      <c r="J53" s="88">
        <v>29.788699000000001</v>
      </c>
      <c r="K53" s="88">
        <v>26.381312999999999</v>
      </c>
      <c r="L53" s="88">
        <v>421.80832200000009</v>
      </c>
      <c r="M53" s="88">
        <v>11.554311</v>
      </c>
      <c r="N53" s="88">
        <v>91.720305999999994</v>
      </c>
      <c r="O53" s="88">
        <v>183.96858000000003</v>
      </c>
      <c r="P53" s="88">
        <v>11.851108999999999</v>
      </c>
      <c r="Q53" s="88">
        <v>23.440051999999994</v>
      </c>
      <c r="R53" s="88">
        <v>22.394217999999999</v>
      </c>
      <c r="S53" s="88">
        <v>15.70626100000001</v>
      </c>
      <c r="U53" s="84" t="s">
        <v>541</v>
      </c>
    </row>
    <row r="54" spans="1:21" x14ac:dyDescent="0.2">
      <c r="B54" s="84" t="s">
        <v>342</v>
      </c>
      <c r="C54" s="88">
        <v>6.8067779999999996</v>
      </c>
      <c r="D54" s="88">
        <v>44.879805999999995</v>
      </c>
      <c r="E54" s="88">
        <v>54.915518000000013</v>
      </c>
      <c r="F54" s="88">
        <v>38.865565000000011</v>
      </c>
      <c r="G54" s="88">
        <v>125.66592900000009</v>
      </c>
      <c r="H54" s="88">
        <v>23.238450999999998</v>
      </c>
      <c r="I54" s="88">
        <v>66.397447999999997</v>
      </c>
      <c r="J54" s="88">
        <v>36.490424999999988</v>
      </c>
      <c r="K54" s="88">
        <v>55.543986000000004</v>
      </c>
      <c r="L54" s="88">
        <v>449.66534600000011</v>
      </c>
      <c r="M54" s="88">
        <v>14.606980000000004</v>
      </c>
      <c r="N54" s="88">
        <v>60.967934999999997</v>
      </c>
      <c r="O54" s="88">
        <v>136.93871199999998</v>
      </c>
      <c r="P54" s="88">
        <v>10.522454</v>
      </c>
      <c r="Q54" s="88">
        <v>30.435154000000004</v>
      </c>
      <c r="R54" s="88">
        <v>28.675053000000002</v>
      </c>
      <c r="S54" s="88">
        <v>18.442348999999993</v>
      </c>
      <c r="U54" s="84" t="s">
        <v>542</v>
      </c>
    </row>
    <row r="55" spans="1:21" x14ac:dyDescent="0.2">
      <c r="B55" s="84" t="s">
        <v>343</v>
      </c>
      <c r="C55" s="88">
        <v>5.1472960000000008</v>
      </c>
      <c r="D55" s="88">
        <v>42.561824000000001</v>
      </c>
      <c r="E55" s="88">
        <v>57.003993999999992</v>
      </c>
      <c r="F55" s="88">
        <v>34.069490999999999</v>
      </c>
      <c r="G55" s="88">
        <v>124.28899000000001</v>
      </c>
      <c r="H55" s="88">
        <v>24.938829999999999</v>
      </c>
      <c r="I55" s="88">
        <v>80.062150000000003</v>
      </c>
      <c r="J55" s="88">
        <v>36.75380100000001</v>
      </c>
      <c r="K55" s="88">
        <v>48.205829999999999</v>
      </c>
      <c r="L55" s="88">
        <v>443.15096100000005</v>
      </c>
      <c r="M55" s="88">
        <v>9.4413470000000004</v>
      </c>
      <c r="N55" s="88">
        <v>92.686897999999999</v>
      </c>
      <c r="O55" s="88">
        <v>149.53663600000002</v>
      </c>
      <c r="P55" s="88">
        <v>10.999438000000001</v>
      </c>
      <c r="Q55" s="88">
        <v>23.242842999999993</v>
      </c>
      <c r="R55" s="88">
        <v>27.848761999999994</v>
      </c>
      <c r="S55" s="88">
        <v>17.998695000000001</v>
      </c>
      <c r="U55" s="84" t="s">
        <v>543</v>
      </c>
    </row>
    <row r="56" spans="1:21" x14ac:dyDescent="0.2">
      <c r="B56" s="84" t="s">
        <v>344</v>
      </c>
      <c r="C56" s="88">
        <v>5.1951739999999997</v>
      </c>
      <c r="D56" s="88">
        <v>44.767772999999991</v>
      </c>
      <c r="E56" s="88">
        <v>45.293956000000001</v>
      </c>
      <c r="F56" s="88">
        <v>32.959171000000005</v>
      </c>
      <c r="G56" s="88">
        <v>125.44373899999997</v>
      </c>
      <c r="H56" s="88">
        <v>19.079239000000001</v>
      </c>
      <c r="I56" s="88">
        <v>71.923645999999991</v>
      </c>
      <c r="J56" s="88">
        <v>31.730619000000004</v>
      </c>
      <c r="K56" s="88">
        <v>40.119712</v>
      </c>
      <c r="L56" s="88">
        <v>367.77198399999997</v>
      </c>
      <c r="M56" s="88">
        <v>12.019696</v>
      </c>
      <c r="N56" s="88">
        <v>41.945688000000004</v>
      </c>
      <c r="O56" s="88">
        <v>148.51152099999999</v>
      </c>
      <c r="P56" s="88">
        <v>13.406884999999999</v>
      </c>
      <c r="Q56" s="88">
        <v>22.426392999999997</v>
      </c>
      <c r="R56" s="88">
        <v>26.770541000000001</v>
      </c>
      <c r="S56" s="88">
        <v>18.111791000000004</v>
      </c>
      <c r="U56" s="84" t="s">
        <v>544</v>
      </c>
    </row>
    <row r="57" spans="1:21" x14ac:dyDescent="0.2">
      <c r="B57" s="84" t="s">
        <v>345</v>
      </c>
      <c r="C57" s="88">
        <v>5.0980989999999995</v>
      </c>
      <c r="D57" s="88">
        <v>45.963324000000014</v>
      </c>
      <c r="E57" s="88">
        <v>48.399681999999984</v>
      </c>
      <c r="F57" s="88">
        <v>32.642244000000012</v>
      </c>
      <c r="G57" s="88">
        <v>103.14522399999996</v>
      </c>
      <c r="H57" s="88">
        <v>19.275921999999998</v>
      </c>
      <c r="I57" s="88">
        <v>67.872669999999999</v>
      </c>
      <c r="J57" s="88">
        <v>28.388114000000009</v>
      </c>
      <c r="K57" s="88">
        <v>43.983221999999998</v>
      </c>
      <c r="L57" s="88">
        <v>524.86145499999986</v>
      </c>
      <c r="M57" s="88">
        <v>8.9571909999999999</v>
      </c>
      <c r="N57" s="88">
        <v>53.477225000000004</v>
      </c>
      <c r="O57" s="88">
        <v>139.67454000000001</v>
      </c>
      <c r="P57" s="88">
        <v>12.727574000000001</v>
      </c>
      <c r="Q57" s="88">
        <v>19.939275999999992</v>
      </c>
      <c r="R57" s="88">
        <v>26.123876999999993</v>
      </c>
      <c r="S57" s="88">
        <v>17.538239000000001</v>
      </c>
      <c r="U57" s="84" t="s">
        <v>545</v>
      </c>
    </row>
    <row r="58" spans="1:21" x14ac:dyDescent="0.2">
      <c r="B58" s="84" t="s">
        <v>346</v>
      </c>
      <c r="C58" s="88">
        <v>7.0708120000000001</v>
      </c>
      <c r="D58" s="88">
        <v>44.236979000000005</v>
      </c>
      <c r="E58" s="88">
        <v>57.705716000000031</v>
      </c>
      <c r="F58" s="88">
        <v>32.165368000000001</v>
      </c>
      <c r="G58" s="88">
        <v>115.49203199999997</v>
      </c>
      <c r="H58" s="88">
        <v>20.129007000000001</v>
      </c>
      <c r="I58" s="88">
        <v>70.352640000000008</v>
      </c>
      <c r="J58" s="88">
        <v>27.933109000000002</v>
      </c>
      <c r="K58" s="88">
        <v>61.819594000000002</v>
      </c>
      <c r="L58" s="88">
        <v>392.52242100000001</v>
      </c>
      <c r="M58" s="88">
        <v>14.224575999999999</v>
      </c>
      <c r="N58" s="88">
        <v>40.866026000000005</v>
      </c>
      <c r="O58" s="88">
        <v>280.16188299999999</v>
      </c>
      <c r="P58" s="88">
        <v>14.641764999999999</v>
      </c>
      <c r="Q58" s="88">
        <v>23.359387999999996</v>
      </c>
      <c r="R58" s="88">
        <v>25.967387999999985</v>
      </c>
      <c r="S58" s="88">
        <v>16.380923999999993</v>
      </c>
      <c r="U58" s="84" t="s">
        <v>546</v>
      </c>
    </row>
    <row r="59" spans="1:21" x14ac:dyDescent="0.2">
      <c r="B59" s="84" t="s">
        <v>347</v>
      </c>
      <c r="C59" s="88">
        <v>8.4692309999999988</v>
      </c>
      <c r="D59" s="88">
        <v>43.846345999999997</v>
      </c>
      <c r="E59" s="88">
        <v>68.865224000000012</v>
      </c>
      <c r="F59" s="88">
        <v>31.906970000000001</v>
      </c>
      <c r="G59" s="88">
        <v>126.72608300000002</v>
      </c>
      <c r="H59" s="88">
        <v>20.676371</v>
      </c>
      <c r="I59" s="88">
        <v>69.896615999999995</v>
      </c>
      <c r="J59" s="88">
        <v>29.877858000000003</v>
      </c>
      <c r="K59" s="88">
        <v>48.702382999999998</v>
      </c>
      <c r="L59" s="88">
        <v>344.52283199999999</v>
      </c>
      <c r="M59" s="88">
        <v>23.054895000000002</v>
      </c>
      <c r="N59" s="88">
        <v>41.352060999999999</v>
      </c>
      <c r="O59" s="88">
        <v>236.91481599999989</v>
      </c>
      <c r="P59" s="88">
        <v>18.097497000000001</v>
      </c>
      <c r="Q59" s="88">
        <v>25.830699999999993</v>
      </c>
      <c r="R59" s="88">
        <v>28.448423999999996</v>
      </c>
      <c r="S59" s="88">
        <v>21.195854999999998</v>
      </c>
      <c r="U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2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2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2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3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3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5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2">
      <c r="A68" s="87">
        <v>2022</v>
      </c>
      <c r="B68" s="84" t="s">
        <v>338</v>
      </c>
      <c r="C68" s="88">
        <v>11.708732000000001</v>
      </c>
      <c r="D68" s="88">
        <v>0.40013200000000004</v>
      </c>
      <c r="E68" s="88">
        <v>0.22247000000000006</v>
      </c>
      <c r="F68" s="88">
        <v>50.733972000000001</v>
      </c>
      <c r="G68" s="88">
        <v>319.96504899999968</v>
      </c>
      <c r="H68" s="88">
        <v>117.05912699999999</v>
      </c>
      <c r="I68" s="88">
        <v>9.692653</v>
      </c>
      <c r="J68" s="88">
        <v>19.322513000000004</v>
      </c>
      <c r="K68" s="88">
        <v>0.404308</v>
      </c>
      <c r="L68" s="88">
        <v>75.269028999999989</v>
      </c>
      <c r="M68" s="88">
        <v>91.210727999999989</v>
      </c>
      <c r="N68" s="88">
        <v>2.2148999999999999E-2</v>
      </c>
      <c r="O68" s="88">
        <v>71.543468000000004</v>
      </c>
      <c r="P68" s="88">
        <v>186.04067100000003</v>
      </c>
      <c r="Q68" s="88">
        <v>5.2113010000000006</v>
      </c>
      <c r="R68" s="88">
        <v>3.6549999999999999E-2</v>
      </c>
      <c r="S68" s="88">
        <v>4.9001030000000005</v>
      </c>
      <c r="T68" s="87">
        <v>2022</v>
      </c>
      <c r="U68" s="84" t="s">
        <v>538</v>
      </c>
    </row>
    <row r="69" spans="1:21" x14ac:dyDescent="0.2">
      <c r="B69" s="84" t="s">
        <v>339</v>
      </c>
      <c r="C69" s="88">
        <v>10.805406999999999</v>
      </c>
      <c r="D69" s="88">
        <v>0.49253099999999994</v>
      </c>
      <c r="E69" s="88">
        <v>0.46377000000000002</v>
      </c>
      <c r="F69" s="88">
        <v>51.397518999999996</v>
      </c>
      <c r="G69" s="88">
        <v>326.37547900000004</v>
      </c>
      <c r="H69" s="88">
        <v>118.30619699999997</v>
      </c>
      <c r="I69" s="88">
        <v>9.4344370000000009</v>
      </c>
      <c r="J69" s="88">
        <v>21.166409000000002</v>
      </c>
      <c r="K69" s="88">
        <v>0.51908599999999994</v>
      </c>
      <c r="L69" s="88">
        <v>80.778160999999997</v>
      </c>
      <c r="M69" s="88">
        <v>98.726138000000006</v>
      </c>
      <c r="N69" s="88">
        <v>4.8235E-2</v>
      </c>
      <c r="O69" s="88">
        <v>60.583575000000003</v>
      </c>
      <c r="P69" s="88">
        <v>202.95643000000004</v>
      </c>
      <c r="Q69" s="88">
        <v>4.6412790000000008</v>
      </c>
      <c r="R69" s="88">
        <v>8.8783000000000001E-2</v>
      </c>
      <c r="S69" s="88">
        <v>5.6032790000000006</v>
      </c>
      <c r="U69" s="84" t="s">
        <v>539</v>
      </c>
    </row>
    <row r="70" spans="1:21" x14ac:dyDescent="0.2">
      <c r="B70" s="84" t="s">
        <v>340</v>
      </c>
      <c r="C70" s="88">
        <v>10.839296000000003</v>
      </c>
      <c r="D70" s="88">
        <v>0.86609399999999992</v>
      </c>
      <c r="E70" s="88">
        <v>0.43633999999999989</v>
      </c>
      <c r="F70" s="88">
        <v>53.447187</v>
      </c>
      <c r="G70" s="88">
        <v>359.4004740000002</v>
      </c>
      <c r="H70" s="88">
        <v>128.30883500000002</v>
      </c>
      <c r="I70" s="88">
        <v>11.716386</v>
      </c>
      <c r="J70" s="88">
        <v>21.576024999999998</v>
      </c>
      <c r="K70" s="88">
        <v>0.75820300000000007</v>
      </c>
      <c r="L70" s="88">
        <v>88.207007999999988</v>
      </c>
      <c r="M70" s="88">
        <v>116.27475699999997</v>
      </c>
      <c r="N70" s="88">
        <v>5.7095E-2</v>
      </c>
      <c r="O70" s="88">
        <v>84.697483000000005</v>
      </c>
      <c r="P70" s="88">
        <v>229.33487300000002</v>
      </c>
      <c r="Q70" s="88">
        <v>5.6049030000000002</v>
      </c>
      <c r="R70" s="88">
        <v>8.6639999999999995E-2</v>
      </c>
      <c r="S70" s="88">
        <v>5.4966360000000005</v>
      </c>
      <c r="U70" s="84" t="s">
        <v>540</v>
      </c>
    </row>
    <row r="71" spans="1:21" x14ac:dyDescent="0.2">
      <c r="B71" s="84" t="s">
        <v>341</v>
      </c>
      <c r="C71" s="88">
        <v>11.027096</v>
      </c>
      <c r="D71" s="88">
        <v>0.70687999999999995</v>
      </c>
      <c r="E71" s="88">
        <v>0.38295900000000005</v>
      </c>
      <c r="F71" s="88">
        <v>41.617514</v>
      </c>
      <c r="G71" s="88">
        <v>326.46143699999988</v>
      </c>
      <c r="H71" s="88">
        <v>118.11386299999998</v>
      </c>
      <c r="I71" s="88">
        <v>11.381930000000001</v>
      </c>
      <c r="J71" s="88">
        <v>18.858597</v>
      </c>
      <c r="K71" s="88">
        <v>1.302289</v>
      </c>
      <c r="L71" s="88">
        <v>84.004207000000008</v>
      </c>
      <c r="M71" s="88">
        <v>106.45350600000003</v>
      </c>
      <c r="N71" s="88">
        <v>3.9934999999999998E-2</v>
      </c>
      <c r="O71" s="88">
        <v>71.111405999999988</v>
      </c>
      <c r="P71" s="88">
        <v>224.76187599999994</v>
      </c>
      <c r="Q71" s="88">
        <v>5.9665909999999984</v>
      </c>
      <c r="R71" s="88">
        <v>0.17655499999999999</v>
      </c>
      <c r="S71" s="88">
        <v>7.9228500000000004</v>
      </c>
      <c r="U71" s="84" t="s">
        <v>541</v>
      </c>
    </row>
    <row r="72" spans="1:21" x14ac:dyDescent="0.2">
      <c r="B72" s="84" t="s">
        <v>342</v>
      </c>
      <c r="C72" s="88">
        <v>14.032176000000003</v>
      </c>
      <c r="D72" s="88">
        <v>0.945245</v>
      </c>
      <c r="E72" s="88">
        <v>0.33859300000000003</v>
      </c>
      <c r="F72" s="88">
        <v>45.332060999999996</v>
      </c>
      <c r="G72" s="88">
        <v>378.67833899999999</v>
      </c>
      <c r="H72" s="88">
        <v>152.574028</v>
      </c>
      <c r="I72" s="88">
        <v>14.393248</v>
      </c>
      <c r="J72" s="88">
        <v>23.561076999999997</v>
      </c>
      <c r="K72" s="88">
        <v>1.077909</v>
      </c>
      <c r="L72" s="88">
        <v>98.886099000000002</v>
      </c>
      <c r="M72" s="88">
        <v>119.76462699999999</v>
      </c>
      <c r="N72" s="88">
        <v>4.5624999999999999E-2</v>
      </c>
      <c r="O72" s="88">
        <v>74.852716999999998</v>
      </c>
      <c r="P72" s="88">
        <v>267.25957099999999</v>
      </c>
      <c r="Q72" s="88">
        <v>9.3749159999999989</v>
      </c>
      <c r="R72" s="88">
        <v>3.7229999999999999E-2</v>
      </c>
      <c r="S72" s="88">
        <v>7.210858</v>
      </c>
      <c r="U72" s="84" t="s">
        <v>542</v>
      </c>
    </row>
    <row r="73" spans="1:21" x14ac:dyDescent="0.2">
      <c r="B73" s="84" t="s">
        <v>343</v>
      </c>
      <c r="C73" s="88">
        <v>13.080143999999999</v>
      </c>
      <c r="D73" s="88">
        <v>0.68754999999999999</v>
      </c>
      <c r="E73" s="88">
        <v>0.51760700000000004</v>
      </c>
      <c r="F73" s="88">
        <v>55.942796000000008</v>
      </c>
      <c r="G73" s="88">
        <v>369.24595500000009</v>
      </c>
      <c r="H73" s="88">
        <v>141.23365899999999</v>
      </c>
      <c r="I73" s="88">
        <v>11.280549000000001</v>
      </c>
      <c r="J73" s="88">
        <v>22.836649999999995</v>
      </c>
      <c r="K73" s="88">
        <v>1.026114</v>
      </c>
      <c r="L73" s="88">
        <v>93.244726999999997</v>
      </c>
      <c r="M73" s="88">
        <v>110.94387900000001</v>
      </c>
      <c r="N73" s="88">
        <v>4.4020000000000004E-2</v>
      </c>
      <c r="O73" s="88">
        <v>87.641068000000004</v>
      </c>
      <c r="P73" s="88">
        <v>266.01894799999997</v>
      </c>
      <c r="Q73" s="88">
        <v>5.6284989999999997</v>
      </c>
      <c r="R73" s="88">
        <v>5.5440999999999997E-2</v>
      </c>
      <c r="S73" s="88">
        <v>5.4384080000000008</v>
      </c>
      <c r="U73" s="84" t="s">
        <v>543</v>
      </c>
    </row>
    <row r="74" spans="1:21" x14ac:dyDescent="0.2">
      <c r="B74" s="84" t="s">
        <v>344</v>
      </c>
      <c r="C74" s="88">
        <v>10.838976000000001</v>
      </c>
      <c r="D74" s="88">
        <v>0.69849899999999998</v>
      </c>
      <c r="E74" s="88">
        <v>0.36892499999999995</v>
      </c>
      <c r="F74" s="88">
        <v>56.414793000000003</v>
      </c>
      <c r="G74" s="88">
        <v>378.84074800000008</v>
      </c>
      <c r="H74" s="88">
        <v>154.82030700000004</v>
      </c>
      <c r="I74" s="88">
        <v>12.277660000000001</v>
      </c>
      <c r="J74" s="88">
        <v>24.966065999999998</v>
      </c>
      <c r="K74" s="88">
        <v>1.3328500000000001</v>
      </c>
      <c r="L74" s="88">
        <v>95.690060999999986</v>
      </c>
      <c r="M74" s="88">
        <v>116.725066</v>
      </c>
      <c r="N74" s="88">
        <v>2.9075E-2</v>
      </c>
      <c r="O74" s="88">
        <v>87.309002000000007</v>
      </c>
      <c r="P74" s="88">
        <v>260.99653000000018</v>
      </c>
      <c r="Q74" s="88">
        <v>4.6986120000000016</v>
      </c>
      <c r="R74" s="88">
        <v>1.0673E-2</v>
      </c>
      <c r="S74" s="88">
        <v>6.5318079999999998</v>
      </c>
      <c r="U74" s="84" t="s">
        <v>544</v>
      </c>
    </row>
    <row r="75" spans="1:21" x14ac:dyDescent="0.2">
      <c r="B75" s="84" t="s">
        <v>345</v>
      </c>
      <c r="C75" s="88">
        <v>9.0207760000000015</v>
      </c>
      <c r="D75" s="88">
        <v>0.98523700000000003</v>
      </c>
      <c r="E75" s="88">
        <v>0.38608100000000001</v>
      </c>
      <c r="F75" s="88">
        <v>32.340519000000008</v>
      </c>
      <c r="G75" s="88">
        <v>288.83299</v>
      </c>
      <c r="H75" s="88">
        <v>113.232833</v>
      </c>
      <c r="I75" s="88">
        <v>6.9913629999999998</v>
      </c>
      <c r="J75" s="88">
        <v>21.646343999999996</v>
      </c>
      <c r="K75" s="88">
        <v>0.37754199999999999</v>
      </c>
      <c r="L75" s="88">
        <v>57.787841999999983</v>
      </c>
      <c r="M75" s="88">
        <v>61.443601999999998</v>
      </c>
      <c r="N75" s="88">
        <v>5.0021000000000003E-2</v>
      </c>
      <c r="O75" s="88">
        <v>76.786309000000003</v>
      </c>
      <c r="P75" s="88">
        <v>265.87576799999999</v>
      </c>
      <c r="Q75" s="88">
        <v>4.7061790000000006</v>
      </c>
      <c r="R75" s="88">
        <v>7.5076999999999991E-2</v>
      </c>
      <c r="S75" s="88">
        <v>3.1828139999999996</v>
      </c>
      <c r="U75" s="84" t="s">
        <v>545</v>
      </c>
    </row>
    <row r="76" spans="1:21" x14ac:dyDescent="0.2">
      <c r="B76" s="84" t="s">
        <v>346</v>
      </c>
      <c r="C76" s="88">
        <v>9.7292629999999996</v>
      </c>
      <c r="D76" s="88">
        <v>0.88330799999999998</v>
      </c>
      <c r="E76" s="88">
        <v>0.49976799999999999</v>
      </c>
      <c r="F76" s="88">
        <v>49.67196899999999</v>
      </c>
      <c r="G76" s="88">
        <v>366.64811500000008</v>
      </c>
      <c r="H76" s="88">
        <v>149.55487299999993</v>
      </c>
      <c r="I76" s="88">
        <v>10.523339999999999</v>
      </c>
      <c r="J76" s="88">
        <v>25.480801999999997</v>
      </c>
      <c r="K76" s="88">
        <v>0.68998999999999999</v>
      </c>
      <c r="L76" s="88">
        <v>86.368618999999995</v>
      </c>
      <c r="M76" s="88">
        <v>97.955804999999984</v>
      </c>
      <c r="N76" s="88">
        <v>0.11635400000000001</v>
      </c>
      <c r="O76" s="88">
        <v>88.586889000000014</v>
      </c>
      <c r="P76" s="88">
        <v>275.64803399999994</v>
      </c>
      <c r="Q76" s="88">
        <v>5.5945699999999992</v>
      </c>
      <c r="R76" s="88">
        <v>0.12581199999999998</v>
      </c>
      <c r="S76" s="88">
        <v>6.5448209999999998</v>
      </c>
      <c r="U76" s="84" t="s">
        <v>546</v>
      </c>
    </row>
    <row r="77" spans="1:21" x14ac:dyDescent="0.2">
      <c r="B77" s="84" t="s">
        <v>347</v>
      </c>
      <c r="C77" s="88">
        <v>9.7554729999999985</v>
      </c>
      <c r="D77" s="88">
        <v>0.84054099999999998</v>
      </c>
      <c r="E77" s="88">
        <v>0.36569999999999991</v>
      </c>
      <c r="F77" s="88">
        <v>35.625749999999989</v>
      </c>
      <c r="G77" s="88">
        <v>341.69406499999997</v>
      </c>
      <c r="H77" s="88">
        <v>149.65499599999998</v>
      </c>
      <c r="I77" s="88">
        <v>10.097709999999999</v>
      </c>
      <c r="J77" s="88">
        <v>23.706407000000002</v>
      </c>
      <c r="K77" s="88">
        <v>0.50547699999999995</v>
      </c>
      <c r="L77" s="88">
        <v>80.979635000000002</v>
      </c>
      <c r="M77" s="88">
        <v>101.32189199999998</v>
      </c>
      <c r="N77" s="88">
        <v>6.1107000000000002E-2</v>
      </c>
      <c r="O77" s="88">
        <v>79.580244999999991</v>
      </c>
      <c r="P77" s="88">
        <v>248.72656000000012</v>
      </c>
      <c r="Q77" s="88">
        <v>7.0028919999999992</v>
      </c>
      <c r="R77" s="88">
        <v>6.9623000000000004E-2</v>
      </c>
      <c r="S77" s="88">
        <v>5.9834540000000001</v>
      </c>
      <c r="U77" s="84" t="s">
        <v>547</v>
      </c>
    </row>
    <row r="78" spans="1:21" x14ac:dyDescent="0.2">
      <c r="B78" s="84" t="s">
        <v>348</v>
      </c>
      <c r="C78" s="88">
        <v>10.237695</v>
      </c>
      <c r="D78" s="88">
        <v>0.816716</v>
      </c>
      <c r="E78" s="88">
        <v>0.40786</v>
      </c>
      <c r="F78" s="88">
        <v>42.222968999999992</v>
      </c>
      <c r="G78" s="88">
        <v>334.71839699999992</v>
      </c>
      <c r="H78" s="88">
        <v>148.44862899999998</v>
      </c>
      <c r="I78" s="88">
        <v>10.610205000000001</v>
      </c>
      <c r="J78" s="88">
        <v>26.968325999999998</v>
      </c>
      <c r="K78" s="88">
        <v>0.36174899999999999</v>
      </c>
      <c r="L78" s="88">
        <v>80.063428000000002</v>
      </c>
      <c r="M78" s="88">
        <v>100.51066300000001</v>
      </c>
      <c r="N78" s="88">
        <v>6.0330000000000002E-2</v>
      </c>
      <c r="O78" s="88">
        <v>54.671627000000001</v>
      </c>
      <c r="P78" s="88">
        <v>256.65222000000006</v>
      </c>
      <c r="Q78" s="88">
        <v>6.598542000000001</v>
      </c>
      <c r="R78" s="88">
        <v>0.25468599999999997</v>
      </c>
      <c r="S78" s="88">
        <v>5.5334580000000004</v>
      </c>
      <c r="U78" s="84" t="s">
        <v>548</v>
      </c>
    </row>
    <row r="79" spans="1:21" x14ac:dyDescent="0.2">
      <c r="B79" s="84" t="s">
        <v>349</v>
      </c>
      <c r="C79" s="88">
        <v>6.9421649999999975</v>
      </c>
      <c r="D79" s="88">
        <v>1.045223</v>
      </c>
      <c r="E79" s="88">
        <v>0.56226700000000007</v>
      </c>
      <c r="F79" s="88">
        <v>46.919072</v>
      </c>
      <c r="G79" s="88">
        <v>260.92395600000003</v>
      </c>
      <c r="H79" s="88">
        <v>103.82540800000007</v>
      </c>
      <c r="I79" s="88">
        <v>10.408415999999999</v>
      </c>
      <c r="J79" s="88">
        <v>23.594320000000007</v>
      </c>
      <c r="K79" s="88">
        <v>0.49032900000000001</v>
      </c>
      <c r="L79" s="88">
        <v>66.289813999999993</v>
      </c>
      <c r="M79" s="88">
        <v>87.677278000000015</v>
      </c>
      <c r="N79" s="88">
        <v>5.0176999999999999E-2</v>
      </c>
      <c r="O79" s="88">
        <v>71.681104000000005</v>
      </c>
      <c r="P79" s="88">
        <v>240.64052999999996</v>
      </c>
      <c r="Q79" s="88">
        <v>4.1476429999999995</v>
      </c>
      <c r="R79" s="88">
        <v>3.6319999999999998E-2</v>
      </c>
      <c r="S79" s="88">
        <v>4.9487939999999995</v>
      </c>
      <c r="U79" s="84" t="s">
        <v>549</v>
      </c>
    </row>
    <row r="80" spans="1:21" x14ac:dyDescent="0.2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2">
      <c r="A81" s="87">
        <v>2023</v>
      </c>
      <c r="B81" s="84" t="s">
        <v>338</v>
      </c>
      <c r="C81" s="88">
        <v>11.071950000000001</v>
      </c>
      <c r="D81" s="88">
        <v>0.75733399999999995</v>
      </c>
      <c r="E81" s="88">
        <v>0.38811700000000005</v>
      </c>
      <c r="F81" s="88">
        <v>46.425153999999999</v>
      </c>
      <c r="G81" s="88">
        <v>312.19604200000003</v>
      </c>
      <c r="H81" s="88">
        <v>142.01894399999998</v>
      </c>
      <c r="I81" s="88">
        <v>10.185576000000001</v>
      </c>
      <c r="J81" s="88">
        <v>26.873821000000003</v>
      </c>
      <c r="K81" s="88">
        <v>0.58371899999999999</v>
      </c>
      <c r="L81" s="88">
        <v>85.85662499999998</v>
      </c>
      <c r="M81" s="88">
        <v>97.105318000000011</v>
      </c>
      <c r="N81" s="88">
        <v>2.4638E-2</v>
      </c>
      <c r="O81" s="88">
        <v>78.137191000000001</v>
      </c>
      <c r="P81" s="88">
        <v>215.50072</v>
      </c>
      <c r="Q81" s="88">
        <v>5.3730249999999993</v>
      </c>
      <c r="R81" s="88">
        <v>4.2501000000000004E-2</v>
      </c>
      <c r="S81" s="88">
        <v>4.5877590000000001</v>
      </c>
      <c r="T81" s="87">
        <v>2023</v>
      </c>
      <c r="U81" s="84" t="s">
        <v>538</v>
      </c>
    </row>
    <row r="82" spans="1:21" x14ac:dyDescent="0.2">
      <c r="B82" s="84" t="s">
        <v>339</v>
      </c>
      <c r="C82" s="88">
        <v>9.0624269999999996</v>
      </c>
      <c r="D82" s="88">
        <v>1.048495</v>
      </c>
      <c r="E82" s="88">
        <v>0.33418899999999996</v>
      </c>
      <c r="F82" s="88">
        <v>38.502046000000007</v>
      </c>
      <c r="G82" s="88">
        <v>318.69236200000006</v>
      </c>
      <c r="H82" s="88">
        <v>137.04201799999998</v>
      </c>
      <c r="I82" s="88">
        <v>9.6893529999999988</v>
      </c>
      <c r="J82" s="88">
        <v>22.147815999999999</v>
      </c>
      <c r="K82" s="88">
        <v>0.47933499999999996</v>
      </c>
      <c r="L82" s="88">
        <v>80.800338999999994</v>
      </c>
      <c r="M82" s="88">
        <v>105.10213600000002</v>
      </c>
      <c r="N82" s="88">
        <v>0.133136</v>
      </c>
      <c r="O82" s="88">
        <v>75.50882900000002</v>
      </c>
      <c r="P82" s="88">
        <v>201.340844</v>
      </c>
      <c r="Q82" s="88">
        <v>5.246980999999999</v>
      </c>
      <c r="R82" s="88">
        <v>5.4685999999999998E-2</v>
      </c>
      <c r="S82" s="88">
        <v>5.687412000000001</v>
      </c>
      <c r="U82" s="84" t="s">
        <v>539</v>
      </c>
    </row>
    <row r="83" spans="1:21" x14ac:dyDescent="0.2">
      <c r="B83" s="84" t="s">
        <v>340</v>
      </c>
      <c r="C83" s="88">
        <v>10.25957</v>
      </c>
      <c r="D83" s="88">
        <v>0.93323400000000001</v>
      </c>
      <c r="E83" s="88">
        <v>0.472856</v>
      </c>
      <c r="F83" s="88">
        <v>53.067971999999997</v>
      </c>
      <c r="G83" s="88">
        <v>374.8546980000001</v>
      </c>
      <c r="H83" s="88">
        <v>167.26242400000007</v>
      </c>
      <c r="I83" s="88">
        <v>11.854062999999998</v>
      </c>
      <c r="J83" s="88">
        <v>26.662291</v>
      </c>
      <c r="K83" s="88">
        <v>1.0103610000000001</v>
      </c>
      <c r="L83" s="88">
        <v>94.388078999999991</v>
      </c>
      <c r="M83" s="88">
        <v>130.00831100000002</v>
      </c>
      <c r="N83" s="88">
        <v>6.4128999999999992E-2</v>
      </c>
      <c r="O83" s="88">
        <v>47.796965</v>
      </c>
      <c r="P83" s="88">
        <v>218.04885899999999</v>
      </c>
      <c r="Q83" s="88">
        <v>4.3650440000000001</v>
      </c>
      <c r="R83" s="88">
        <v>0.11954000000000001</v>
      </c>
      <c r="S83" s="88">
        <v>8.0938489999999987</v>
      </c>
      <c r="U83" s="84" t="s">
        <v>540</v>
      </c>
    </row>
    <row r="84" spans="1:21" x14ac:dyDescent="0.2">
      <c r="B84" s="84" t="s">
        <v>341</v>
      </c>
      <c r="C84" s="88">
        <v>9.3844429999999974</v>
      </c>
      <c r="D84" s="88">
        <v>1.1188119999999999</v>
      </c>
      <c r="E84" s="88">
        <v>0.350184</v>
      </c>
      <c r="F84" s="88">
        <v>39.426779000000003</v>
      </c>
      <c r="G84" s="88">
        <v>307.29946000000001</v>
      </c>
      <c r="H84" s="88">
        <v>137.24878399999992</v>
      </c>
      <c r="I84" s="88">
        <v>9.9125300000000003</v>
      </c>
      <c r="J84" s="88">
        <v>23.181294000000001</v>
      </c>
      <c r="K84" s="88">
        <v>1.0807129999999998</v>
      </c>
      <c r="L84" s="88">
        <v>72.302644000000001</v>
      </c>
      <c r="M84" s="88">
        <v>100.983621</v>
      </c>
      <c r="N84" s="88">
        <v>0.185195</v>
      </c>
      <c r="O84" s="88">
        <v>69.634671999999995</v>
      </c>
      <c r="P84" s="88">
        <v>178.501543</v>
      </c>
      <c r="Q84" s="88">
        <v>6.4238500000000007</v>
      </c>
      <c r="R84" s="88">
        <v>0.117326</v>
      </c>
      <c r="S84" s="88">
        <v>7.1357520000000001</v>
      </c>
      <c r="U84" s="84" t="s">
        <v>541</v>
      </c>
    </row>
    <row r="85" spans="1:21" x14ac:dyDescent="0.2">
      <c r="B85" s="84" t="s">
        <v>342</v>
      </c>
      <c r="C85" s="88">
        <v>10.672205</v>
      </c>
      <c r="D85" s="88">
        <v>0.90198299999999998</v>
      </c>
      <c r="E85" s="88">
        <v>0.40908900000000004</v>
      </c>
      <c r="F85" s="88">
        <v>40.347525000000005</v>
      </c>
      <c r="G85" s="88">
        <v>353.72264799999999</v>
      </c>
      <c r="H85" s="88">
        <v>156.59152499999996</v>
      </c>
      <c r="I85" s="88">
        <v>11.519263</v>
      </c>
      <c r="J85" s="88">
        <v>24.990823999999996</v>
      </c>
      <c r="K85" s="88">
        <v>1.3443180000000001</v>
      </c>
      <c r="L85" s="88">
        <v>85.240430000000003</v>
      </c>
      <c r="M85" s="88">
        <v>122.226507</v>
      </c>
      <c r="N85" s="88">
        <v>3.9358000000000004E-2</v>
      </c>
      <c r="O85" s="88">
        <v>71.955522000000002</v>
      </c>
      <c r="P85" s="88">
        <v>187.615082</v>
      </c>
      <c r="Q85" s="88">
        <v>5.2101969999999991</v>
      </c>
      <c r="R85" s="88">
        <v>8.276399999999999E-2</v>
      </c>
      <c r="S85" s="88">
        <v>7.0701879999999999</v>
      </c>
      <c r="U85" s="84" t="s">
        <v>542</v>
      </c>
    </row>
    <row r="86" spans="1:21" x14ac:dyDescent="0.2">
      <c r="B86" s="84" t="s">
        <v>343</v>
      </c>
      <c r="C86" s="88">
        <v>9.6770539999999983</v>
      </c>
      <c r="D86" s="88">
        <v>0.95948800000000001</v>
      </c>
      <c r="E86" s="88">
        <v>0.38226599999999999</v>
      </c>
      <c r="F86" s="88">
        <v>44.564571000000001</v>
      </c>
      <c r="G86" s="88">
        <v>310.34774999999996</v>
      </c>
      <c r="H86" s="88">
        <v>156.995182</v>
      </c>
      <c r="I86" s="88">
        <v>11.359631</v>
      </c>
      <c r="J86" s="88">
        <v>26.106746999999995</v>
      </c>
      <c r="K86" s="88">
        <v>1.178307</v>
      </c>
      <c r="L86" s="88">
        <v>76.917959999999994</v>
      </c>
      <c r="M86" s="88">
        <v>114.34781599999999</v>
      </c>
      <c r="N86" s="88">
        <v>3.3687999999999996E-2</v>
      </c>
      <c r="O86" s="88">
        <v>67.085174999999992</v>
      </c>
      <c r="P86" s="88">
        <v>189.80506199999999</v>
      </c>
      <c r="Q86" s="88">
        <v>7.3064099999999987</v>
      </c>
      <c r="R86" s="88">
        <v>9.0467000000000006E-2</v>
      </c>
      <c r="S86" s="88">
        <v>8.3479449999999993</v>
      </c>
      <c r="U86" s="84" t="s">
        <v>543</v>
      </c>
    </row>
    <row r="87" spans="1:21" x14ac:dyDescent="0.2">
      <c r="B87" s="84" t="s">
        <v>344</v>
      </c>
      <c r="C87" s="88">
        <v>10.992197000000001</v>
      </c>
      <c r="D87" s="88">
        <v>0.82673599999999992</v>
      </c>
      <c r="E87" s="88">
        <v>0.33697899999999997</v>
      </c>
      <c r="F87" s="88">
        <v>35.937503999999997</v>
      </c>
      <c r="G87" s="88">
        <v>300.72783000000004</v>
      </c>
      <c r="H87" s="88">
        <v>148.52979400000004</v>
      </c>
      <c r="I87" s="88">
        <v>14.387350000000001</v>
      </c>
      <c r="J87" s="88">
        <v>26.504998999999998</v>
      </c>
      <c r="K87" s="88">
        <v>1.050584</v>
      </c>
      <c r="L87" s="88">
        <v>77.161190999999988</v>
      </c>
      <c r="M87" s="88">
        <v>115.42655199999999</v>
      </c>
      <c r="N87" s="88">
        <v>4.8547E-2</v>
      </c>
      <c r="O87" s="88">
        <v>67.74429099999999</v>
      </c>
      <c r="P87" s="88">
        <v>170.630304</v>
      </c>
      <c r="Q87" s="88">
        <v>6.3630319999999987</v>
      </c>
      <c r="R87" s="88">
        <v>2.8768000000000002E-2</v>
      </c>
      <c r="S87" s="88">
        <v>8.425930000000001</v>
      </c>
      <c r="U87" s="84" t="s">
        <v>544</v>
      </c>
    </row>
    <row r="88" spans="1:21" x14ac:dyDescent="0.2">
      <c r="B88" s="84" t="s">
        <v>345</v>
      </c>
      <c r="C88" s="88">
        <v>7.5453919999999997</v>
      </c>
      <c r="D88" s="88">
        <v>0.89162300000000005</v>
      </c>
      <c r="E88" s="88">
        <v>0.24238999999999999</v>
      </c>
      <c r="F88" s="88">
        <v>32.609333999999997</v>
      </c>
      <c r="G88" s="88">
        <v>234.93118600000014</v>
      </c>
      <c r="H88" s="88">
        <v>123.28862900000001</v>
      </c>
      <c r="I88" s="88">
        <v>6.8304209999999994</v>
      </c>
      <c r="J88" s="88">
        <v>22.537605999999997</v>
      </c>
      <c r="K88" s="88">
        <v>0.48929700000000004</v>
      </c>
      <c r="L88" s="88">
        <v>51.171516000000004</v>
      </c>
      <c r="M88" s="88">
        <v>57.608048999999994</v>
      </c>
      <c r="N88" s="88">
        <v>3.4965999999999997E-2</v>
      </c>
      <c r="O88" s="88">
        <v>67.624139</v>
      </c>
      <c r="P88" s="88">
        <v>176.20899599999998</v>
      </c>
      <c r="Q88" s="88">
        <v>7.1747259999999997</v>
      </c>
      <c r="R88" s="88">
        <v>6.1321000000000001E-2</v>
      </c>
      <c r="S88" s="88">
        <v>4.1642729999999997</v>
      </c>
      <c r="U88" s="84" t="s">
        <v>545</v>
      </c>
    </row>
    <row r="89" spans="1:21" x14ac:dyDescent="0.2">
      <c r="B89" s="84" t="s">
        <v>346</v>
      </c>
      <c r="C89" s="88">
        <v>8.9216719999999992</v>
      </c>
      <c r="D89" s="88">
        <v>0.66742900000000005</v>
      </c>
      <c r="E89" s="88">
        <v>0.4181140000000001</v>
      </c>
      <c r="F89" s="88">
        <v>33.564534000000002</v>
      </c>
      <c r="G89" s="88">
        <v>296.61032099999994</v>
      </c>
      <c r="H89" s="88">
        <v>157.43258399999996</v>
      </c>
      <c r="I89" s="88">
        <v>8.9387150000000002</v>
      </c>
      <c r="J89" s="88">
        <v>27.961157</v>
      </c>
      <c r="K89" s="88">
        <v>0.91408099999999992</v>
      </c>
      <c r="L89" s="88">
        <v>67.612021999999996</v>
      </c>
      <c r="M89" s="88">
        <v>101.000055</v>
      </c>
      <c r="N89" s="88">
        <v>6.4532000000000006E-2</v>
      </c>
      <c r="O89" s="88">
        <v>65.360478000000001</v>
      </c>
      <c r="P89" s="88">
        <v>187.69023399999989</v>
      </c>
      <c r="Q89" s="88">
        <v>5.3500889999999988</v>
      </c>
      <c r="R89" s="88">
        <v>2.9160999999999999E-2</v>
      </c>
      <c r="S89" s="88">
        <v>7.4875080000000001</v>
      </c>
      <c r="U89" s="84" t="s">
        <v>546</v>
      </c>
    </row>
    <row r="90" spans="1:21" x14ac:dyDescent="0.2">
      <c r="B90" s="84" t="s">
        <v>347</v>
      </c>
      <c r="C90" s="88">
        <v>9.0841879999999993</v>
      </c>
      <c r="D90" s="88">
        <v>0.68209599999999992</v>
      </c>
      <c r="E90" s="88">
        <v>0.25845499999999999</v>
      </c>
      <c r="F90" s="88">
        <v>34.156858</v>
      </c>
      <c r="G90" s="88">
        <v>300.10810299999997</v>
      </c>
      <c r="H90" s="88">
        <v>173.86664999999996</v>
      </c>
      <c r="I90" s="88">
        <v>10.958221999999999</v>
      </c>
      <c r="J90" s="88">
        <v>27.431245999999994</v>
      </c>
      <c r="K90" s="88">
        <v>0.36676299999999995</v>
      </c>
      <c r="L90" s="88">
        <v>74.965977999999993</v>
      </c>
      <c r="M90" s="88">
        <v>103.36853500000001</v>
      </c>
      <c r="N90" s="88">
        <v>0.22296299999999999</v>
      </c>
      <c r="O90" s="88">
        <v>68.628621999999993</v>
      </c>
      <c r="P90" s="88">
        <v>184.73006500000002</v>
      </c>
      <c r="Q90" s="88">
        <v>6.3169310000000003</v>
      </c>
      <c r="R90" s="88">
        <v>9.1813000000000006E-2</v>
      </c>
      <c r="S90" s="88">
        <v>6.5560890000000001</v>
      </c>
      <c r="U90" s="84" t="s">
        <v>547</v>
      </c>
    </row>
    <row r="91" spans="1:21" x14ac:dyDescent="0.2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2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2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2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2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3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3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5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2">
      <c r="A99" s="87">
        <v>2022</v>
      </c>
      <c r="B99" s="84" t="s">
        <v>338</v>
      </c>
      <c r="C99" s="88">
        <v>19.388496</v>
      </c>
      <c r="D99" s="88">
        <v>1.439208</v>
      </c>
      <c r="E99" s="88">
        <v>8.4462150000000005</v>
      </c>
      <c r="F99" s="88">
        <v>22.947874000000002</v>
      </c>
      <c r="G99" s="88">
        <v>37.276267000000004</v>
      </c>
      <c r="H99" s="88">
        <v>5.6435890000000004</v>
      </c>
      <c r="I99" s="88">
        <v>6.9259599999999999</v>
      </c>
      <c r="J99" s="88">
        <v>26.913843999999997</v>
      </c>
      <c r="K99" s="88">
        <v>14.742443</v>
      </c>
      <c r="L99" s="88">
        <v>209.12015099999996</v>
      </c>
      <c r="M99" s="88">
        <v>73.548779999999994</v>
      </c>
      <c r="N99" s="88">
        <v>67.322078000000005</v>
      </c>
      <c r="O99" s="88">
        <v>154.99160000000001</v>
      </c>
      <c r="P99" s="88">
        <v>6.1206779999999998</v>
      </c>
      <c r="Q99" s="88">
        <v>0.55905199999999999</v>
      </c>
      <c r="R99" s="88">
        <v>0.229902</v>
      </c>
      <c r="S99" s="88">
        <v>44.446446999999999</v>
      </c>
      <c r="T99" s="87">
        <v>2022</v>
      </c>
      <c r="U99" s="84" t="s">
        <v>538</v>
      </c>
    </row>
    <row r="100" spans="1:21" x14ac:dyDescent="0.2">
      <c r="B100" s="84" t="s">
        <v>339</v>
      </c>
      <c r="C100" s="88">
        <v>18.095768999999997</v>
      </c>
      <c r="D100" s="88">
        <v>1.6665829999999999</v>
      </c>
      <c r="E100" s="88">
        <v>10.206087</v>
      </c>
      <c r="F100" s="88">
        <v>25.419507000000003</v>
      </c>
      <c r="G100" s="88">
        <v>32.135294000000009</v>
      </c>
      <c r="H100" s="88">
        <v>5.7682970000000005</v>
      </c>
      <c r="I100" s="88">
        <v>9.5213580000000011</v>
      </c>
      <c r="J100" s="88">
        <v>26.817536000000004</v>
      </c>
      <c r="K100" s="88">
        <v>15.693519999999999</v>
      </c>
      <c r="L100" s="88">
        <v>207.62127000000001</v>
      </c>
      <c r="M100" s="88">
        <v>87.67142299999999</v>
      </c>
      <c r="N100" s="88">
        <v>72.828790999999995</v>
      </c>
      <c r="O100" s="88">
        <v>170.57337799999999</v>
      </c>
      <c r="P100" s="88">
        <v>7.1988430000000001</v>
      </c>
      <c r="Q100" s="88">
        <v>0.70953999999999995</v>
      </c>
      <c r="R100" s="88">
        <v>0.27646999999999999</v>
      </c>
      <c r="S100" s="88">
        <v>53.155637999999996</v>
      </c>
      <c r="U100" s="84" t="s">
        <v>539</v>
      </c>
    </row>
    <row r="101" spans="1:21" x14ac:dyDescent="0.2">
      <c r="B101" s="84" t="s">
        <v>340</v>
      </c>
      <c r="C101" s="88">
        <v>20.148367000000004</v>
      </c>
      <c r="D101" s="88">
        <v>1.6837500000000001</v>
      </c>
      <c r="E101" s="88">
        <v>10.803611000000002</v>
      </c>
      <c r="F101" s="88">
        <v>30.287049999999997</v>
      </c>
      <c r="G101" s="88">
        <v>36.658773000000004</v>
      </c>
      <c r="H101" s="88">
        <v>7.0488120000000007</v>
      </c>
      <c r="I101" s="88">
        <v>7.1887179999999988</v>
      </c>
      <c r="J101" s="88">
        <v>28.758856000000002</v>
      </c>
      <c r="K101" s="88">
        <v>19.666023999999997</v>
      </c>
      <c r="L101" s="88">
        <v>226.47866000000002</v>
      </c>
      <c r="M101" s="88">
        <v>91.128959999999978</v>
      </c>
      <c r="N101" s="88">
        <v>72.009782999999999</v>
      </c>
      <c r="O101" s="88">
        <v>181.57148899999999</v>
      </c>
      <c r="P101" s="88">
        <v>8.0570249999999994</v>
      </c>
      <c r="Q101" s="88">
        <v>1.253161</v>
      </c>
      <c r="R101" s="88">
        <v>0.33990999999999999</v>
      </c>
      <c r="S101" s="88">
        <v>58.116334000000009</v>
      </c>
      <c r="U101" s="84" t="s">
        <v>540</v>
      </c>
    </row>
    <row r="102" spans="1:21" x14ac:dyDescent="0.2">
      <c r="B102" s="84" t="s">
        <v>341</v>
      </c>
      <c r="C102" s="88">
        <v>19.939791999999997</v>
      </c>
      <c r="D102" s="88">
        <v>0.76534800000000003</v>
      </c>
      <c r="E102" s="88">
        <v>10.037096000000002</v>
      </c>
      <c r="F102" s="88">
        <v>28.595748999999998</v>
      </c>
      <c r="G102" s="88">
        <v>33.880338999999999</v>
      </c>
      <c r="H102" s="88">
        <v>5.8109599999999997</v>
      </c>
      <c r="I102" s="88">
        <v>7.5508519999999999</v>
      </c>
      <c r="J102" s="88">
        <v>27.049716000000004</v>
      </c>
      <c r="K102" s="88">
        <v>17.928840000000001</v>
      </c>
      <c r="L102" s="88">
        <v>215.32004000000001</v>
      </c>
      <c r="M102" s="88">
        <v>77.030275000000032</v>
      </c>
      <c r="N102" s="88">
        <v>62.044881999999994</v>
      </c>
      <c r="O102" s="88">
        <v>150.989317</v>
      </c>
      <c r="P102" s="88">
        <v>7.0524440000000004</v>
      </c>
      <c r="Q102" s="88">
        <v>0.95381299999999991</v>
      </c>
      <c r="R102" s="88">
        <v>0.31523800000000002</v>
      </c>
      <c r="S102" s="88">
        <v>53.09508799999999</v>
      </c>
      <c r="U102" s="84" t="s">
        <v>541</v>
      </c>
    </row>
    <row r="103" spans="1:21" x14ac:dyDescent="0.2">
      <c r="B103" s="84" t="s">
        <v>342</v>
      </c>
      <c r="C103" s="88">
        <v>20.157359</v>
      </c>
      <c r="D103" s="88">
        <v>1.0223409999999999</v>
      </c>
      <c r="E103" s="88">
        <v>10.311695</v>
      </c>
      <c r="F103" s="88">
        <v>31.522292</v>
      </c>
      <c r="G103" s="88">
        <v>32.866497000000003</v>
      </c>
      <c r="H103" s="88">
        <v>6.5441919999999989</v>
      </c>
      <c r="I103" s="88">
        <v>7.2621229999999999</v>
      </c>
      <c r="J103" s="88">
        <v>30.881239999999998</v>
      </c>
      <c r="K103" s="88">
        <v>17.48882</v>
      </c>
      <c r="L103" s="88">
        <v>212.55788699999999</v>
      </c>
      <c r="M103" s="88">
        <v>80.882543999999996</v>
      </c>
      <c r="N103" s="88">
        <v>77.499856999999992</v>
      </c>
      <c r="O103" s="88">
        <v>160.25600100000003</v>
      </c>
      <c r="P103" s="88">
        <v>8.1028149999999997</v>
      </c>
      <c r="Q103" s="88">
        <v>1.3797919999999999</v>
      </c>
      <c r="R103" s="88">
        <v>0.43424999999999997</v>
      </c>
      <c r="S103" s="88">
        <v>59.797707000000003</v>
      </c>
      <c r="U103" s="84" t="s">
        <v>542</v>
      </c>
    </row>
    <row r="104" spans="1:21" x14ac:dyDescent="0.2">
      <c r="B104" s="84" t="s">
        <v>343</v>
      </c>
      <c r="C104" s="88">
        <v>19.270427999999995</v>
      </c>
      <c r="D104" s="88">
        <v>0.61241100000000004</v>
      </c>
      <c r="E104" s="88">
        <v>10.256484</v>
      </c>
      <c r="F104" s="88">
        <v>26.263348000000001</v>
      </c>
      <c r="G104" s="88">
        <v>28.231352999999999</v>
      </c>
      <c r="H104" s="88">
        <v>6.1096810000000001</v>
      </c>
      <c r="I104" s="88">
        <v>6.1523260000000004</v>
      </c>
      <c r="J104" s="88">
        <v>29.456095000000012</v>
      </c>
      <c r="K104" s="88">
        <v>15.64622</v>
      </c>
      <c r="L104" s="88">
        <v>212.58801200000002</v>
      </c>
      <c r="M104" s="88">
        <v>76.944035999999997</v>
      </c>
      <c r="N104" s="88">
        <v>80.575754000000003</v>
      </c>
      <c r="O104" s="88">
        <v>168.70477000000002</v>
      </c>
      <c r="P104" s="88">
        <v>7.6630549999999999</v>
      </c>
      <c r="Q104" s="88">
        <v>1.2797479999999999</v>
      </c>
      <c r="R104" s="88">
        <v>0.42192200000000002</v>
      </c>
      <c r="S104" s="88">
        <v>55.69387600000001</v>
      </c>
      <c r="U104" s="84" t="s">
        <v>543</v>
      </c>
    </row>
    <row r="105" spans="1:21" x14ac:dyDescent="0.2">
      <c r="B105" s="84" t="s">
        <v>344</v>
      </c>
      <c r="C105" s="88">
        <v>18.019793999999997</v>
      </c>
      <c r="D105" s="88">
        <v>0.56710199999999999</v>
      </c>
      <c r="E105" s="88">
        <v>10.206627999999998</v>
      </c>
      <c r="F105" s="88">
        <v>30.585815000000011</v>
      </c>
      <c r="G105" s="88">
        <v>30.566488</v>
      </c>
      <c r="H105" s="88">
        <v>6.4382980000000005</v>
      </c>
      <c r="I105" s="88">
        <v>6.598179</v>
      </c>
      <c r="J105" s="88">
        <v>32.490822000000009</v>
      </c>
      <c r="K105" s="88">
        <v>16.011129000000004</v>
      </c>
      <c r="L105" s="88">
        <v>268.30757399999999</v>
      </c>
      <c r="M105" s="88">
        <v>98.394224999999992</v>
      </c>
      <c r="N105" s="88">
        <v>88.581510000000009</v>
      </c>
      <c r="O105" s="88">
        <v>234.81278899999998</v>
      </c>
      <c r="P105" s="88">
        <v>7.8124140000000004</v>
      </c>
      <c r="Q105" s="88">
        <v>0.96100399999999997</v>
      </c>
      <c r="R105" s="88">
        <v>0.55968799999999996</v>
      </c>
      <c r="S105" s="88">
        <v>59.631189000000006</v>
      </c>
      <c r="U105" s="84" t="s">
        <v>544</v>
      </c>
    </row>
    <row r="106" spans="1:21" x14ac:dyDescent="0.2">
      <c r="B106" s="84" t="s">
        <v>345</v>
      </c>
      <c r="C106" s="88">
        <v>10.917128999999999</v>
      </c>
      <c r="D106" s="88">
        <v>0.26651599999999998</v>
      </c>
      <c r="E106" s="88">
        <v>5.9093160000000005</v>
      </c>
      <c r="F106" s="88">
        <v>20.572596000000001</v>
      </c>
      <c r="G106" s="88">
        <v>15.218146999999998</v>
      </c>
      <c r="H106" s="88">
        <v>4.2668239999999997</v>
      </c>
      <c r="I106" s="88">
        <v>3.8934430000000004</v>
      </c>
      <c r="J106" s="88">
        <v>21.419394000000004</v>
      </c>
      <c r="K106" s="88">
        <v>10.227943</v>
      </c>
      <c r="L106" s="88">
        <v>189.217387</v>
      </c>
      <c r="M106" s="88">
        <v>80.904976999999988</v>
      </c>
      <c r="N106" s="88">
        <v>63.130774999999979</v>
      </c>
      <c r="O106" s="88">
        <v>180.89128700000003</v>
      </c>
      <c r="P106" s="88">
        <v>5.9827120000000011</v>
      </c>
      <c r="Q106" s="88">
        <v>0.49958999999999998</v>
      </c>
      <c r="R106" s="88">
        <v>0.73259799999999997</v>
      </c>
      <c r="S106" s="88">
        <v>42.959389000000002</v>
      </c>
      <c r="U106" s="84" t="s">
        <v>545</v>
      </c>
    </row>
    <row r="107" spans="1:21" x14ac:dyDescent="0.2">
      <c r="B107" s="84" t="s">
        <v>346</v>
      </c>
      <c r="C107" s="88">
        <v>17.994474</v>
      </c>
      <c r="D107" s="88">
        <v>1.3348640000000001</v>
      </c>
      <c r="E107" s="88">
        <v>9.764622000000001</v>
      </c>
      <c r="F107" s="88">
        <v>29.387650000000001</v>
      </c>
      <c r="G107" s="88">
        <v>18.392323999999995</v>
      </c>
      <c r="H107" s="88">
        <v>6.170774999999999</v>
      </c>
      <c r="I107" s="88">
        <v>6.2030409999999998</v>
      </c>
      <c r="J107" s="88">
        <v>33.045394999999999</v>
      </c>
      <c r="K107" s="88">
        <v>14.356697</v>
      </c>
      <c r="L107" s="88">
        <v>184.08173000000002</v>
      </c>
      <c r="M107" s="88">
        <v>87.441838999999987</v>
      </c>
      <c r="N107" s="88">
        <v>69.086641</v>
      </c>
      <c r="O107" s="88">
        <v>183.00344999999999</v>
      </c>
      <c r="P107" s="88">
        <v>6.6928540000000005</v>
      </c>
      <c r="Q107" s="88">
        <v>0.62253700000000001</v>
      </c>
      <c r="R107" s="88">
        <v>1.1082419999999999</v>
      </c>
      <c r="S107" s="88">
        <v>52.180278999999999</v>
      </c>
      <c r="U107" s="84" t="s">
        <v>546</v>
      </c>
    </row>
    <row r="108" spans="1:21" x14ac:dyDescent="0.2">
      <c r="B108" s="84" t="s">
        <v>347</v>
      </c>
      <c r="C108" s="88">
        <v>17.459049999999994</v>
      </c>
      <c r="D108" s="88">
        <v>1.8833500000000001</v>
      </c>
      <c r="E108" s="88">
        <v>9.4812919999999998</v>
      </c>
      <c r="F108" s="88">
        <v>25.804718000000001</v>
      </c>
      <c r="G108" s="88">
        <v>19.486018000000001</v>
      </c>
      <c r="H108" s="88">
        <v>5.9840879999999999</v>
      </c>
      <c r="I108" s="88">
        <v>5.1901969999999995</v>
      </c>
      <c r="J108" s="88">
        <v>28.805227000000002</v>
      </c>
      <c r="K108" s="88">
        <v>12.688226</v>
      </c>
      <c r="L108" s="88">
        <v>209.21566999999999</v>
      </c>
      <c r="M108" s="88">
        <v>85.286956000000004</v>
      </c>
      <c r="N108" s="88">
        <v>64.593163999999973</v>
      </c>
      <c r="O108" s="88">
        <v>175.440247</v>
      </c>
      <c r="P108" s="88">
        <v>6.587377</v>
      </c>
      <c r="Q108" s="88">
        <v>0.59797999999999996</v>
      </c>
      <c r="R108" s="88">
        <v>0.55133900000000002</v>
      </c>
      <c r="S108" s="88">
        <v>59.333199999999991</v>
      </c>
      <c r="U108" s="84" t="s">
        <v>547</v>
      </c>
    </row>
    <row r="109" spans="1:21" x14ac:dyDescent="0.2">
      <c r="B109" s="84" t="s">
        <v>348</v>
      </c>
      <c r="C109" s="88">
        <v>17.573543000000001</v>
      </c>
      <c r="D109" s="88">
        <v>2.0728089999999999</v>
      </c>
      <c r="E109" s="88">
        <v>8.9361319999999989</v>
      </c>
      <c r="F109" s="88">
        <v>26.395944</v>
      </c>
      <c r="G109" s="88">
        <v>29.327236999999997</v>
      </c>
      <c r="H109" s="88">
        <v>6.4248469999999998</v>
      </c>
      <c r="I109" s="88">
        <v>5.3717930000000003</v>
      </c>
      <c r="J109" s="88">
        <v>31.243249000000006</v>
      </c>
      <c r="K109" s="88">
        <v>16.608336999999999</v>
      </c>
      <c r="L109" s="88">
        <v>210.19162200000002</v>
      </c>
      <c r="M109" s="88">
        <v>85.043041000000017</v>
      </c>
      <c r="N109" s="88">
        <v>62.73736599999998</v>
      </c>
      <c r="O109" s="88">
        <v>164.341002</v>
      </c>
      <c r="P109" s="88">
        <v>7.7720090000000006</v>
      </c>
      <c r="Q109" s="88">
        <v>0.844557</v>
      </c>
      <c r="R109" s="88">
        <v>0.266237</v>
      </c>
      <c r="S109" s="88">
        <v>56.110923000000007</v>
      </c>
      <c r="U109" s="84" t="s">
        <v>548</v>
      </c>
    </row>
    <row r="110" spans="1:21" x14ac:dyDescent="0.2">
      <c r="B110" s="84" t="s">
        <v>349</v>
      </c>
      <c r="C110" s="88">
        <v>11.488394999999999</v>
      </c>
      <c r="D110" s="88">
        <v>1.8640970000000001</v>
      </c>
      <c r="E110" s="88">
        <v>6.3947609999999999</v>
      </c>
      <c r="F110" s="88">
        <v>17.614446000000001</v>
      </c>
      <c r="G110" s="88">
        <v>18.047666</v>
      </c>
      <c r="H110" s="88">
        <v>6.0782280000000011</v>
      </c>
      <c r="I110" s="88">
        <v>3.9951339999999997</v>
      </c>
      <c r="J110" s="88">
        <v>25.301230000000004</v>
      </c>
      <c r="K110" s="88">
        <v>11.489079</v>
      </c>
      <c r="L110" s="88">
        <v>182.33390900000001</v>
      </c>
      <c r="M110" s="88">
        <v>79.362899000000013</v>
      </c>
      <c r="N110" s="88">
        <v>53.70464800000002</v>
      </c>
      <c r="O110" s="88">
        <v>143.06113799999997</v>
      </c>
      <c r="P110" s="88">
        <v>7.9289079999999998</v>
      </c>
      <c r="Q110" s="88">
        <v>0.71486399999999994</v>
      </c>
      <c r="R110" s="88">
        <v>0.24243899999999999</v>
      </c>
      <c r="S110" s="88">
        <v>41.396469999999994</v>
      </c>
      <c r="U110" s="84" t="s">
        <v>549</v>
      </c>
    </row>
    <row r="111" spans="1:21" x14ac:dyDescent="0.2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2">
      <c r="A112" s="87">
        <v>2023</v>
      </c>
      <c r="B112" s="84" t="s">
        <v>338</v>
      </c>
      <c r="C112" s="88">
        <v>20.052351999999999</v>
      </c>
      <c r="D112" s="88">
        <v>2.3890229999999999</v>
      </c>
      <c r="E112" s="88">
        <v>8.9462580000000003</v>
      </c>
      <c r="F112" s="88">
        <v>24.004792000000002</v>
      </c>
      <c r="G112" s="88">
        <v>29.930016000000002</v>
      </c>
      <c r="H112" s="88">
        <v>5.6901949999999992</v>
      </c>
      <c r="I112" s="88">
        <v>5.798979000000001</v>
      </c>
      <c r="J112" s="88">
        <v>31.796641000000005</v>
      </c>
      <c r="K112" s="88">
        <v>15.833671000000002</v>
      </c>
      <c r="L112" s="88">
        <v>211.07643400000003</v>
      </c>
      <c r="M112" s="88">
        <v>94.550418000000008</v>
      </c>
      <c r="N112" s="88">
        <v>62.128338999999983</v>
      </c>
      <c r="O112" s="88">
        <v>179.82772199999999</v>
      </c>
      <c r="P112" s="88">
        <v>7.6525400000000001</v>
      </c>
      <c r="Q112" s="88">
        <v>1.129559</v>
      </c>
      <c r="R112" s="88">
        <v>0.28372999999999998</v>
      </c>
      <c r="S112" s="88">
        <v>50.045544000000007</v>
      </c>
      <c r="T112" s="87">
        <v>2023</v>
      </c>
      <c r="U112" s="84" t="s">
        <v>538</v>
      </c>
    </row>
    <row r="113" spans="1:21" x14ac:dyDescent="0.2">
      <c r="B113" s="84" t="s">
        <v>339</v>
      </c>
      <c r="C113" s="88">
        <v>15.063597999999999</v>
      </c>
      <c r="D113" s="88">
        <v>1.4694199999999999</v>
      </c>
      <c r="E113" s="88">
        <v>9.6229359999999993</v>
      </c>
      <c r="F113" s="88">
        <v>22.458753000000002</v>
      </c>
      <c r="G113" s="88">
        <v>31.396336999999995</v>
      </c>
      <c r="H113" s="88">
        <v>5.4363089999999996</v>
      </c>
      <c r="I113" s="88">
        <v>6.4229630000000002</v>
      </c>
      <c r="J113" s="88">
        <v>29.631909999999991</v>
      </c>
      <c r="K113" s="88">
        <v>17.969222000000002</v>
      </c>
      <c r="L113" s="88">
        <v>199.03087099999996</v>
      </c>
      <c r="M113" s="88">
        <v>95.392333999999977</v>
      </c>
      <c r="N113" s="88">
        <v>53.561353999999994</v>
      </c>
      <c r="O113" s="88">
        <v>175.12530100000004</v>
      </c>
      <c r="P113" s="88">
        <v>7.0234070000000006</v>
      </c>
      <c r="Q113" s="88">
        <v>0.98095600000000005</v>
      </c>
      <c r="R113" s="88">
        <v>0.29455900000000002</v>
      </c>
      <c r="S113" s="88">
        <v>51.798219000000017</v>
      </c>
      <c r="U113" s="84" t="s">
        <v>539</v>
      </c>
    </row>
    <row r="114" spans="1:21" x14ac:dyDescent="0.2">
      <c r="B114" s="84" t="s">
        <v>340</v>
      </c>
      <c r="C114" s="88">
        <v>19.014722000000006</v>
      </c>
      <c r="D114" s="88">
        <v>1.9654450000000001</v>
      </c>
      <c r="E114" s="88">
        <v>11.765018000000001</v>
      </c>
      <c r="F114" s="88">
        <v>28.834589000000001</v>
      </c>
      <c r="G114" s="88">
        <v>41.456000999999993</v>
      </c>
      <c r="H114" s="88">
        <v>7.5565809999999995</v>
      </c>
      <c r="I114" s="88">
        <v>7.4827340000000007</v>
      </c>
      <c r="J114" s="88">
        <v>34.697112000000004</v>
      </c>
      <c r="K114" s="88">
        <v>23.01793</v>
      </c>
      <c r="L114" s="88">
        <v>223.97432499999999</v>
      </c>
      <c r="M114" s="88">
        <v>114.97743599999998</v>
      </c>
      <c r="N114" s="88">
        <v>63.24816899999999</v>
      </c>
      <c r="O114" s="88">
        <v>186.05584399999998</v>
      </c>
      <c r="P114" s="88">
        <v>8.6954440000000002</v>
      </c>
      <c r="Q114" s="88">
        <v>1.2893060000000001</v>
      </c>
      <c r="R114" s="88">
        <v>0.467335</v>
      </c>
      <c r="S114" s="88">
        <v>67.101731000000001</v>
      </c>
      <c r="U114" s="84" t="s">
        <v>540</v>
      </c>
    </row>
    <row r="115" spans="1:21" x14ac:dyDescent="0.2">
      <c r="B115" s="84" t="s">
        <v>341</v>
      </c>
      <c r="C115" s="88">
        <v>14.163475000000002</v>
      </c>
      <c r="D115" s="88">
        <v>2.1582619999999997</v>
      </c>
      <c r="E115" s="88">
        <v>7.0800330000000002</v>
      </c>
      <c r="F115" s="88">
        <v>24.476901999999999</v>
      </c>
      <c r="G115" s="88">
        <v>26.704910999999996</v>
      </c>
      <c r="H115" s="88">
        <v>5.9517590000000009</v>
      </c>
      <c r="I115" s="88">
        <v>6.4019339999999998</v>
      </c>
      <c r="J115" s="88">
        <v>27.19069300000001</v>
      </c>
      <c r="K115" s="88">
        <v>17.428019999999997</v>
      </c>
      <c r="L115" s="88">
        <v>165.49201500000004</v>
      </c>
      <c r="M115" s="88">
        <v>74.178336999999985</v>
      </c>
      <c r="N115" s="88">
        <v>47.572974000000009</v>
      </c>
      <c r="O115" s="88">
        <v>117.46337299999999</v>
      </c>
      <c r="P115" s="88">
        <v>6.8023420000000003</v>
      </c>
      <c r="Q115" s="88">
        <v>1.6362340000000002</v>
      </c>
      <c r="R115" s="88">
        <v>0.20944199999999999</v>
      </c>
      <c r="S115" s="88">
        <v>50.740259999999992</v>
      </c>
      <c r="U115" s="84" t="s">
        <v>541</v>
      </c>
    </row>
    <row r="116" spans="1:21" x14ac:dyDescent="0.2">
      <c r="B116" s="84" t="s">
        <v>342</v>
      </c>
      <c r="C116" s="88">
        <v>16.518898999999998</v>
      </c>
      <c r="D116" s="88">
        <v>3.8186639999999983</v>
      </c>
      <c r="E116" s="88">
        <v>8.904541</v>
      </c>
      <c r="F116" s="88">
        <v>26.472140000000003</v>
      </c>
      <c r="G116" s="88">
        <v>30.730482000000002</v>
      </c>
      <c r="H116" s="88">
        <v>6.575867999999998</v>
      </c>
      <c r="I116" s="88">
        <v>6.9305979999999998</v>
      </c>
      <c r="J116" s="88">
        <v>31.986454999999999</v>
      </c>
      <c r="K116" s="88">
        <v>18.22653</v>
      </c>
      <c r="L116" s="88">
        <v>190.42004599999996</v>
      </c>
      <c r="M116" s="88">
        <v>88.703609000000014</v>
      </c>
      <c r="N116" s="88">
        <v>64.824280000000002</v>
      </c>
      <c r="O116" s="88">
        <v>155.67534999999998</v>
      </c>
      <c r="P116" s="88">
        <v>8.6666319999999999</v>
      </c>
      <c r="Q116" s="88">
        <v>1.667967</v>
      </c>
      <c r="R116" s="88">
        <v>0.34193499999999999</v>
      </c>
      <c r="S116" s="88">
        <v>59.564672999999999</v>
      </c>
      <c r="U116" s="84" t="s">
        <v>542</v>
      </c>
    </row>
    <row r="117" spans="1:21" x14ac:dyDescent="0.2">
      <c r="B117" s="84" t="s">
        <v>343</v>
      </c>
      <c r="C117" s="88">
        <v>15.416684</v>
      </c>
      <c r="D117" s="88">
        <v>2.5003359999999999</v>
      </c>
      <c r="E117" s="88">
        <v>9.1913540000000005</v>
      </c>
      <c r="F117" s="88">
        <v>23.369333000000001</v>
      </c>
      <c r="G117" s="88">
        <v>27.834244999999996</v>
      </c>
      <c r="H117" s="88">
        <v>6.2124690000000005</v>
      </c>
      <c r="I117" s="88">
        <v>6.5303979999999999</v>
      </c>
      <c r="J117" s="88">
        <v>30.618161999999998</v>
      </c>
      <c r="K117" s="88">
        <v>17.836131000000002</v>
      </c>
      <c r="L117" s="88">
        <v>216.464856</v>
      </c>
      <c r="M117" s="88">
        <v>95.822147000000015</v>
      </c>
      <c r="N117" s="88">
        <v>65.710409999999996</v>
      </c>
      <c r="O117" s="88">
        <v>191.23239599999999</v>
      </c>
      <c r="P117" s="88">
        <v>8.2403730000000017</v>
      </c>
      <c r="Q117" s="88">
        <v>1.2338439999999999</v>
      </c>
      <c r="R117" s="88">
        <v>0.404636</v>
      </c>
      <c r="S117" s="88">
        <v>57.367034000000004</v>
      </c>
      <c r="U117" s="84" t="s">
        <v>543</v>
      </c>
    </row>
    <row r="118" spans="1:21" x14ac:dyDescent="0.2">
      <c r="B118" s="84" t="s">
        <v>344</v>
      </c>
      <c r="C118" s="88">
        <v>13.606611000000001</v>
      </c>
      <c r="D118" s="88">
        <v>1.5549790000000001</v>
      </c>
      <c r="E118" s="88">
        <v>8.3794209999999989</v>
      </c>
      <c r="F118" s="88">
        <v>22.075442000000006</v>
      </c>
      <c r="G118" s="88">
        <v>26.625608</v>
      </c>
      <c r="H118" s="88">
        <v>6.4792489999999994</v>
      </c>
      <c r="I118" s="88">
        <v>6.1841520000000001</v>
      </c>
      <c r="J118" s="88">
        <v>28.012740000000001</v>
      </c>
      <c r="K118" s="88">
        <v>14.527112000000001</v>
      </c>
      <c r="L118" s="88">
        <v>215.24407199999996</v>
      </c>
      <c r="M118" s="88">
        <v>97.168181000000004</v>
      </c>
      <c r="N118" s="88">
        <v>67.086212000000017</v>
      </c>
      <c r="O118" s="88">
        <v>218.848817</v>
      </c>
      <c r="P118" s="88">
        <v>8.3257189999999994</v>
      </c>
      <c r="Q118" s="88">
        <v>1.2021040000000001</v>
      </c>
      <c r="R118" s="88">
        <v>0.35778199999999999</v>
      </c>
      <c r="S118" s="88">
        <v>55.767862000000008</v>
      </c>
      <c r="U118" s="84" t="s">
        <v>544</v>
      </c>
    </row>
    <row r="119" spans="1:21" x14ac:dyDescent="0.2">
      <c r="B119" s="84" t="s">
        <v>345</v>
      </c>
      <c r="C119" s="88">
        <v>9.1120439999999991</v>
      </c>
      <c r="D119" s="88">
        <v>0.76599700000000004</v>
      </c>
      <c r="E119" s="88">
        <v>6.2507439999999992</v>
      </c>
      <c r="F119" s="88">
        <v>15.155575000000002</v>
      </c>
      <c r="G119" s="88">
        <v>12.28351</v>
      </c>
      <c r="H119" s="88">
        <v>4.8237569999999987</v>
      </c>
      <c r="I119" s="88">
        <v>3.961983</v>
      </c>
      <c r="J119" s="88">
        <v>22.512457000000001</v>
      </c>
      <c r="K119" s="88">
        <v>8.8648999999999987</v>
      </c>
      <c r="L119" s="88">
        <v>167.33407200000005</v>
      </c>
      <c r="M119" s="88">
        <v>85.821053000000035</v>
      </c>
      <c r="N119" s="88">
        <v>58.766678999999989</v>
      </c>
      <c r="O119" s="88">
        <v>154.49796899999998</v>
      </c>
      <c r="P119" s="88">
        <v>6.6134719999999998</v>
      </c>
      <c r="Q119" s="88">
        <v>0.57225899999999996</v>
      </c>
      <c r="R119" s="88">
        <v>0.34315899999999999</v>
      </c>
      <c r="S119" s="88">
        <v>39.130295999999994</v>
      </c>
      <c r="U119" s="84" t="s">
        <v>545</v>
      </c>
    </row>
    <row r="120" spans="1:21" x14ac:dyDescent="0.2">
      <c r="B120" s="84" t="s">
        <v>346</v>
      </c>
      <c r="C120" s="88">
        <v>16.021413999999993</v>
      </c>
      <c r="D120" s="88">
        <v>1.4582190000000002</v>
      </c>
      <c r="E120" s="88">
        <v>8.1289249999999988</v>
      </c>
      <c r="F120" s="88">
        <v>22.831078000000005</v>
      </c>
      <c r="G120" s="88">
        <v>17.923708000000001</v>
      </c>
      <c r="H120" s="88">
        <v>6.3993569999999993</v>
      </c>
      <c r="I120" s="88">
        <v>5.8092810000000004</v>
      </c>
      <c r="J120" s="88">
        <v>29.054563999999999</v>
      </c>
      <c r="K120" s="88">
        <v>11.607514999999999</v>
      </c>
      <c r="L120" s="88">
        <v>180.40095199999999</v>
      </c>
      <c r="M120" s="88">
        <v>80.170626000000013</v>
      </c>
      <c r="N120" s="88">
        <v>60.876928999999976</v>
      </c>
      <c r="O120" s="88">
        <v>133.98867999999999</v>
      </c>
      <c r="P120" s="88">
        <v>9.0297330000000002</v>
      </c>
      <c r="Q120" s="88">
        <v>0.48422399999999999</v>
      </c>
      <c r="R120" s="88">
        <v>1.0349599999999999</v>
      </c>
      <c r="S120" s="88">
        <v>51.720343999999997</v>
      </c>
      <c r="U120" s="84" t="s">
        <v>546</v>
      </c>
    </row>
    <row r="121" spans="1:21" x14ac:dyDescent="0.2">
      <c r="B121" s="84" t="s">
        <v>347</v>
      </c>
      <c r="C121" s="88">
        <v>15.523169999999997</v>
      </c>
      <c r="D121" s="88">
        <v>1.5776250000000001</v>
      </c>
      <c r="E121" s="88">
        <v>8.6848730000000014</v>
      </c>
      <c r="F121" s="88">
        <v>21.666420000000002</v>
      </c>
      <c r="G121" s="88">
        <v>21.249551999999994</v>
      </c>
      <c r="H121" s="88">
        <v>7.7345479999999984</v>
      </c>
      <c r="I121" s="88">
        <v>6.5421589999999998</v>
      </c>
      <c r="J121" s="88">
        <v>29.223217999999996</v>
      </c>
      <c r="K121" s="88">
        <v>12.457483</v>
      </c>
      <c r="L121" s="88">
        <v>197.93801000000002</v>
      </c>
      <c r="M121" s="88">
        <v>82.248158000000018</v>
      </c>
      <c r="N121" s="88">
        <v>70.192958999999988</v>
      </c>
      <c r="O121" s="88">
        <v>131.35538700000001</v>
      </c>
      <c r="P121" s="88">
        <v>7.4069200000000004</v>
      </c>
      <c r="Q121" s="88">
        <v>0.63548499999999997</v>
      </c>
      <c r="R121" s="88">
        <v>0.44811200000000001</v>
      </c>
      <c r="S121" s="88">
        <v>55.805379000000002</v>
      </c>
      <c r="U121" s="84" t="s">
        <v>547</v>
      </c>
    </row>
    <row r="122" spans="1:21" x14ac:dyDescent="0.2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2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2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2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2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3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3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5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2">
      <c r="A130" s="87">
        <v>2022</v>
      </c>
      <c r="B130" s="84" t="s">
        <v>338</v>
      </c>
      <c r="C130" s="88">
        <v>73.873967000000007</v>
      </c>
      <c r="D130" s="88">
        <v>49.843696000000001</v>
      </c>
      <c r="E130" s="88">
        <v>16.580255000000001</v>
      </c>
      <c r="F130" s="88">
        <v>158.15524499999998</v>
      </c>
      <c r="G130" s="88">
        <v>186.11528999999999</v>
      </c>
      <c r="H130" s="88">
        <v>32.893100000000004</v>
      </c>
      <c r="I130" s="88">
        <v>6.9291999999999992E-2</v>
      </c>
      <c r="J130" s="88">
        <v>72.908103999999994</v>
      </c>
      <c r="K130" s="88">
        <v>1.7556959999999999</v>
      </c>
      <c r="L130" s="88">
        <v>1.5420199999999999</v>
      </c>
      <c r="M130" s="88">
        <v>3.5237970000000001</v>
      </c>
      <c r="N130" s="88">
        <v>0.46620300000000003</v>
      </c>
      <c r="O130" s="88">
        <v>17.657405000000004</v>
      </c>
      <c r="P130" s="88">
        <v>37.928243000000002</v>
      </c>
      <c r="Q130" s="88">
        <v>307.32068100000009</v>
      </c>
      <c r="R130" s="88">
        <v>455.51265899999999</v>
      </c>
      <c r="S130" s="88">
        <v>0.315776</v>
      </c>
      <c r="T130" s="87">
        <v>2022</v>
      </c>
      <c r="U130" s="84" t="s">
        <v>538</v>
      </c>
    </row>
    <row r="131" spans="1:21" x14ac:dyDescent="0.2">
      <c r="B131" s="84" t="s">
        <v>339</v>
      </c>
      <c r="C131" s="88">
        <v>77.274241000000018</v>
      </c>
      <c r="D131" s="88">
        <v>49.622038999999994</v>
      </c>
      <c r="E131" s="88">
        <v>25.056159000000001</v>
      </c>
      <c r="F131" s="88">
        <v>169.23833200000001</v>
      </c>
      <c r="G131" s="88">
        <v>190.57244399999993</v>
      </c>
      <c r="H131" s="88">
        <v>41.608113000000003</v>
      </c>
      <c r="I131" s="88">
        <v>0.199183</v>
      </c>
      <c r="J131" s="88">
        <v>92.793295000000001</v>
      </c>
      <c r="K131" s="88">
        <v>3.075933</v>
      </c>
      <c r="L131" s="88">
        <v>2.2228870000000001</v>
      </c>
      <c r="M131" s="88">
        <v>3.2928389999999998</v>
      </c>
      <c r="N131" s="88">
        <v>0.26027400000000001</v>
      </c>
      <c r="O131" s="88">
        <v>19.481292</v>
      </c>
      <c r="P131" s="88">
        <v>39.315158000000004</v>
      </c>
      <c r="Q131" s="88">
        <v>313.65799500000008</v>
      </c>
      <c r="R131" s="88">
        <v>467.25058800000005</v>
      </c>
      <c r="S131" s="88">
        <v>0.76628199999999991</v>
      </c>
      <c r="U131" s="84" t="s">
        <v>539</v>
      </c>
    </row>
    <row r="132" spans="1:21" x14ac:dyDescent="0.2">
      <c r="B132" s="84" t="s">
        <v>340</v>
      </c>
      <c r="C132" s="88">
        <v>86.034755000000004</v>
      </c>
      <c r="D132" s="88">
        <v>48.954668000000005</v>
      </c>
      <c r="E132" s="88">
        <v>40.768062999999998</v>
      </c>
      <c r="F132" s="88">
        <v>170.13429699999998</v>
      </c>
      <c r="G132" s="88">
        <v>233.15625099999991</v>
      </c>
      <c r="H132" s="88">
        <v>40.297671000000008</v>
      </c>
      <c r="I132" s="88">
        <v>2.6607000000000002E-2</v>
      </c>
      <c r="J132" s="88">
        <v>100.932697</v>
      </c>
      <c r="K132" s="88">
        <v>2.7837150000000004</v>
      </c>
      <c r="L132" s="88">
        <v>2.6021640000000001</v>
      </c>
      <c r="M132" s="88">
        <v>2.3271989999999998</v>
      </c>
      <c r="N132" s="88">
        <v>0.57352400000000003</v>
      </c>
      <c r="O132" s="88">
        <v>21.360205999999998</v>
      </c>
      <c r="P132" s="88">
        <v>42.127295000000004</v>
      </c>
      <c r="Q132" s="88">
        <v>387.83011900000008</v>
      </c>
      <c r="R132" s="88">
        <v>543.44674000000009</v>
      </c>
      <c r="S132" s="88">
        <v>0.187612</v>
      </c>
      <c r="U132" s="84" t="s">
        <v>540</v>
      </c>
    </row>
    <row r="133" spans="1:21" x14ac:dyDescent="0.2">
      <c r="B133" s="84" t="s">
        <v>341</v>
      </c>
      <c r="C133" s="88">
        <v>86.504201000000009</v>
      </c>
      <c r="D133" s="88">
        <v>58.617028999999995</v>
      </c>
      <c r="E133" s="88">
        <v>25.958679</v>
      </c>
      <c r="F133" s="88">
        <v>194.36181999999997</v>
      </c>
      <c r="G133" s="88">
        <v>218.90019600000005</v>
      </c>
      <c r="H133" s="88">
        <v>38.158288000000006</v>
      </c>
      <c r="I133" s="88">
        <v>0.56173200000000001</v>
      </c>
      <c r="J133" s="88">
        <v>99.486828000000003</v>
      </c>
      <c r="K133" s="88">
        <v>2.5192679999999998</v>
      </c>
      <c r="L133" s="88">
        <v>2.272961</v>
      </c>
      <c r="M133" s="88">
        <v>3.7048380000000001</v>
      </c>
      <c r="N133" s="88">
        <v>0.33534200000000003</v>
      </c>
      <c r="O133" s="88">
        <v>18.547891</v>
      </c>
      <c r="P133" s="88">
        <v>38.812676000000003</v>
      </c>
      <c r="Q133" s="88">
        <v>353.58803899999975</v>
      </c>
      <c r="R133" s="88">
        <v>447.48341400000021</v>
      </c>
      <c r="S133" s="88">
        <v>0.23885400000000001</v>
      </c>
      <c r="U133" s="84" t="s">
        <v>541</v>
      </c>
    </row>
    <row r="134" spans="1:21" x14ac:dyDescent="0.2">
      <c r="B134" s="84" t="s">
        <v>342</v>
      </c>
      <c r="C134" s="88">
        <v>93.868521000000001</v>
      </c>
      <c r="D134" s="88">
        <v>66.120963000000003</v>
      </c>
      <c r="E134" s="88">
        <v>31.902961999999999</v>
      </c>
      <c r="F134" s="88">
        <v>235.88849699999997</v>
      </c>
      <c r="G134" s="88">
        <v>249.79791099999991</v>
      </c>
      <c r="H134" s="88">
        <v>44.950302000000008</v>
      </c>
      <c r="I134" s="88">
        <v>0.24871300000000002</v>
      </c>
      <c r="J134" s="88">
        <v>107.35637800000001</v>
      </c>
      <c r="K134" s="88">
        <v>3.525652</v>
      </c>
      <c r="L134" s="88">
        <v>2.2812289999999997</v>
      </c>
      <c r="M134" s="88">
        <v>2.4205210000000004</v>
      </c>
      <c r="N134" s="88">
        <v>0.342198</v>
      </c>
      <c r="O134" s="88">
        <v>23.33678900000001</v>
      </c>
      <c r="P134" s="88">
        <v>43.679210999999995</v>
      </c>
      <c r="Q134" s="88">
        <v>419.36495000000031</v>
      </c>
      <c r="R134" s="88">
        <v>505.95928800000002</v>
      </c>
      <c r="S134" s="88">
        <v>0.77318199999999992</v>
      </c>
      <c r="U134" s="84" t="s">
        <v>542</v>
      </c>
    </row>
    <row r="135" spans="1:21" x14ac:dyDescent="0.2">
      <c r="B135" s="84" t="s">
        <v>343</v>
      </c>
      <c r="C135" s="88">
        <v>88.909626000000003</v>
      </c>
      <c r="D135" s="88">
        <v>63.090211999999994</v>
      </c>
      <c r="E135" s="88">
        <v>21.670074</v>
      </c>
      <c r="F135" s="88">
        <v>161.92655000000002</v>
      </c>
      <c r="G135" s="88">
        <v>233.997274</v>
      </c>
      <c r="H135" s="88">
        <v>32.932898000000002</v>
      </c>
      <c r="I135" s="88">
        <v>0.122514</v>
      </c>
      <c r="J135" s="88">
        <v>97.573961999999995</v>
      </c>
      <c r="K135" s="88">
        <v>2.923108</v>
      </c>
      <c r="L135" s="88">
        <v>1.9247129999999999</v>
      </c>
      <c r="M135" s="88">
        <v>5.0478770000000006</v>
      </c>
      <c r="N135" s="88">
        <v>0.34992999999999996</v>
      </c>
      <c r="O135" s="88">
        <v>21.516952000000003</v>
      </c>
      <c r="P135" s="88">
        <v>46.42248</v>
      </c>
      <c r="Q135" s="88">
        <v>420.69442100000009</v>
      </c>
      <c r="R135" s="88">
        <v>506.31656100000004</v>
      </c>
      <c r="S135" s="88">
        <v>0.28680000000000005</v>
      </c>
      <c r="U135" s="84" t="s">
        <v>543</v>
      </c>
    </row>
    <row r="136" spans="1:21" x14ac:dyDescent="0.2">
      <c r="B136" s="84" t="s">
        <v>344</v>
      </c>
      <c r="C136" s="88">
        <v>88.929186999999999</v>
      </c>
      <c r="D136" s="88">
        <v>65.862548000000004</v>
      </c>
      <c r="E136" s="88">
        <v>26.601773999999999</v>
      </c>
      <c r="F136" s="88">
        <v>175.05183599999998</v>
      </c>
      <c r="G136" s="88">
        <v>219.23571499999997</v>
      </c>
      <c r="H136" s="88">
        <v>35.285436000000004</v>
      </c>
      <c r="I136" s="88">
        <v>0.43096099999999998</v>
      </c>
      <c r="J136" s="88">
        <v>100.618752</v>
      </c>
      <c r="K136" s="88">
        <v>2.239554</v>
      </c>
      <c r="L136" s="88">
        <v>1.8934389999999999</v>
      </c>
      <c r="M136" s="88">
        <v>5.6035469999999998</v>
      </c>
      <c r="N136" s="88">
        <v>0.25677099999999997</v>
      </c>
      <c r="O136" s="88">
        <v>23.036394000000001</v>
      </c>
      <c r="P136" s="88">
        <v>42.407108999999998</v>
      </c>
      <c r="Q136" s="88">
        <v>392.81716100000034</v>
      </c>
      <c r="R136" s="88">
        <v>572.40505999999993</v>
      </c>
      <c r="S136" s="88">
        <v>0.59233199999999997</v>
      </c>
      <c r="U136" s="84" t="s">
        <v>544</v>
      </c>
    </row>
    <row r="137" spans="1:21" x14ac:dyDescent="0.2">
      <c r="B137" s="84" t="s">
        <v>345</v>
      </c>
      <c r="C137" s="88">
        <v>59.813435000000013</v>
      </c>
      <c r="D137" s="88">
        <v>66.09872</v>
      </c>
      <c r="E137" s="88">
        <v>21.129075999999998</v>
      </c>
      <c r="F137" s="88">
        <v>134.34639200000001</v>
      </c>
      <c r="G137" s="88">
        <v>163.26614600000008</v>
      </c>
      <c r="H137" s="88">
        <v>23.308658000000001</v>
      </c>
      <c r="I137" s="88">
        <v>6.9263999999999992E-2</v>
      </c>
      <c r="J137" s="88">
        <v>57.233918000000003</v>
      </c>
      <c r="K137" s="88">
        <v>1.2843830000000001</v>
      </c>
      <c r="L137" s="88">
        <v>0.78199599999999991</v>
      </c>
      <c r="M137" s="88">
        <v>1.78779</v>
      </c>
      <c r="N137" s="88">
        <v>9.9418000000000006E-2</v>
      </c>
      <c r="O137" s="88">
        <v>17.092382000000001</v>
      </c>
      <c r="P137" s="88">
        <v>29.756152000000007</v>
      </c>
      <c r="Q137" s="88">
        <v>288.74558899999988</v>
      </c>
      <c r="R137" s="88">
        <v>520.841857</v>
      </c>
      <c r="S137" s="88">
        <v>0.17279800000000001</v>
      </c>
      <c r="U137" s="84" t="s">
        <v>545</v>
      </c>
    </row>
    <row r="138" spans="1:21" x14ac:dyDescent="0.2">
      <c r="B138" s="84" t="s">
        <v>346</v>
      </c>
      <c r="C138" s="88">
        <v>78.551526999999979</v>
      </c>
      <c r="D138" s="88">
        <v>60.955735000000004</v>
      </c>
      <c r="E138" s="88">
        <v>22.802629999999997</v>
      </c>
      <c r="F138" s="88">
        <v>170.799395</v>
      </c>
      <c r="G138" s="88">
        <v>221.11104799999998</v>
      </c>
      <c r="H138" s="88">
        <v>34.344804000000003</v>
      </c>
      <c r="I138" s="88">
        <v>0.182065</v>
      </c>
      <c r="J138" s="88">
        <v>92.206691000000006</v>
      </c>
      <c r="K138" s="88">
        <v>1.986267</v>
      </c>
      <c r="L138" s="88">
        <v>1.395086</v>
      </c>
      <c r="M138" s="88">
        <v>3.5509059999999999</v>
      </c>
      <c r="N138" s="88">
        <v>0.30770900000000001</v>
      </c>
      <c r="O138" s="88">
        <v>20.721578000000001</v>
      </c>
      <c r="P138" s="88">
        <v>43.352384000000001</v>
      </c>
      <c r="Q138" s="88">
        <v>442.64688399999994</v>
      </c>
      <c r="R138" s="88">
        <v>707.41336799999976</v>
      </c>
      <c r="S138" s="88">
        <v>0.37670500000000001</v>
      </c>
      <c r="U138" s="84" t="s">
        <v>546</v>
      </c>
    </row>
    <row r="139" spans="1:21" x14ac:dyDescent="0.2">
      <c r="B139" s="84" t="s">
        <v>347</v>
      </c>
      <c r="C139" s="88">
        <v>82.380927999999997</v>
      </c>
      <c r="D139" s="88">
        <v>57.059126000000006</v>
      </c>
      <c r="E139" s="88">
        <v>22.856166000000002</v>
      </c>
      <c r="F139" s="88">
        <v>164.63969100000003</v>
      </c>
      <c r="G139" s="88">
        <v>209.13383999999999</v>
      </c>
      <c r="H139" s="88">
        <v>37.205972000000003</v>
      </c>
      <c r="I139" s="88">
        <v>7.8183000000000002E-2</v>
      </c>
      <c r="J139" s="88">
        <v>83.429459000000008</v>
      </c>
      <c r="K139" s="88">
        <v>1.7124079999999999</v>
      </c>
      <c r="L139" s="88">
        <v>1.3964209999999999</v>
      </c>
      <c r="M139" s="88">
        <v>2.2209460000000001</v>
      </c>
      <c r="N139" s="88">
        <v>0.16372799999999998</v>
      </c>
      <c r="O139" s="88">
        <v>22.894996000000003</v>
      </c>
      <c r="P139" s="88">
        <v>40.100884000000001</v>
      </c>
      <c r="Q139" s="88">
        <v>428.09126999999984</v>
      </c>
      <c r="R139" s="88">
        <v>643.61907199999973</v>
      </c>
      <c r="S139" s="88">
        <v>0.32768799999999998</v>
      </c>
      <c r="U139" s="84" t="s">
        <v>547</v>
      </c>
    </row>
    <row r="140" spans="1:21" x14ac:dyDescent="0.2">
      <c r="B140" s="84" t="s">
        <v>348</v>
      </c>
      <c r="C140" s="88">
        <v>84.311470999999983</v>
      </c>
      <c r="D140" s="88">
        <v>64.888717</v>
      </c>
      <c r="E140" s="88">
        <v>32.530538</v>
      </c>
      <c r="F140" s="88">
        <v>166.563322</v>
      </c>
      <c r="G140" s="88">
        <v>216.75874499999992</v>
      </c>
      <c r="H140" s="88">
        <v>38.403528999999999</v>
      </c>
      <c r="I140" s="88">
        <v>6.2532000000000004E-2</v>
      </c>
      <c r="J140" s="88">
        <v>81.708110000000005</v>
      </c>
      <c r="K140" s="88">
        <v>3.1838880000000001</v>
      </c>
      <c r="L140" s="88">
        <v>1.410339</v>
      </c>
      <c r="M140" s="88">
        <v>3.3717290000000002</v>
      </c>
      <c r="N140" s="88">
        <v>0.336007</v>
      </c>
      <c r="O140" s="88">
        <v>23.876346000000002</v>
      </c>
      <c r="P140" s="88">
        <v>41.431619999999995</v>
      </c>
      <c r="Q140" s="88">
        <v>471.85024899999991</v>
      </c>
      <c r="R140" s="88">
        <v>664.62547500000005</v>
      </c>
      <c r="S140" s="88">
        <v>1.396798</v>
      </c>
      <c r="U140" s="84" t="s">
        <v>548</v>
      </c>
    </row>
    <row r="141" spans="1:21" x14ac:dyDescent="0.2">
      <c r="B141" s="84" t="s">
        <v>349</v>
      </c>
      <c r="C141" s="88">
        <v>63.671359000000017</v>
      </c>
      <c r="D141" s="88">
        <v>47.448339000000004</v>
      </c>
      <c r="E141" s="88">
        <v>25.119121</v>
      </c>
      <c r="F141" s="88">
        <v>107.76998400000001</v>
      </c>
      <c r="G141" s="88">
        <v>158.51693399999999</v>
      </c>
      <c r="H141" s="88">
        <v>22.287296999999999</v>
      </c>
      <c r="I141" s="88">
        <v>1.3790999999999999E-2</v>
      </c>
      <c r="J141" s="88">
        <v>61.105050000000006</v>
      </c>
      <c r="K141" s="88">
        <v>1.4147620000000001</v>
      </c>
      <c r="L141" s="88">
        <v>0.92223199999999994</v>
      </c>
      <c r="M141" s="88">
        <v>1.943306</v>
      </c>
      <c r="N141" s="88">
        <v>0.11493700000000001</v>
      </c>
      <c r="O141" s="88">
        <v>19.825946999999996</v>
      </c>
      <c r="P141" s="88">
        <v>25.513342999999999</v>
      </c>
      <c r="Q141" s="88">
        <v>388.1311980000001</v>
      </c>
      <c r="R141" s="88">
        <v>506.61316200000022</v>
      </c>
      <c r="S141" s="88">
        <v>0.525698</v>
      </c>
      <c r="U141" s="84" t="s">
        <v>549</v>
      </c>
    </row>
    <row r="142" spans="1:21" x14ac:dyDescent="0.2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2">
      <c r="A143" s="87">
        <v>2023</v>
      </c>
      <c r="B143" s="84" t="s">
        <v>338</v>
      </c>
      <c r="C143" s="88">
        <v>80.883677000000006</v>
      </c>
      <c r="D143" s="88">
        <v>63.855415999999998</v>
      </c>
      <c r="E143" s="88">
        <v>21.557244000000001</v>
      </c>
      <c r="F143" s="88">
        <v>159.01153299999999</v>
      </c>
      <c r="G143" s="88">
        <v>194.36612500000004</v>
      </c>
      <c r="H143" s="88">
        <v>44.81528800000001</v>
      </c>
      <c r="I143" s="88">
        <v>0.23009599999999999</v>
      </c>
      <c r="J143" s="88">
        <v>78.301672999999994</v>
      </c>
      <c r="K143" s="88">
        <v>4.8768270000000005</v>
      </c>
      <c r="L143" s="88">
        <v>1.7508239999999999</v>
      </c>
      <c r="M143" s="88">
        <v>7.3533139999999992</v>
      </c>
      <c r="N143" s="88">
        <v>1.097324</v>
      </c>
      <c r="O143" s="88">
        <v>22.317847000000004</v>
      </c>
      <c r="P143" s="88">
        <v>40.543566000000006</v>
      </c>
      <c r="Q143" s="88">
        <v>414.31745699999993</v>
      </c>
      <c r="R143" s="88">
        <v>541.13397799999984</v>
      </c>
      <c r="S143" s="88">
        <v>2.0373030000000001</v>
      </c>
      <c r="T143" s="87">
        <v>2023</v>
      </c>
      <c r="U143" s="84" t="s">
        <v>538</v>
      </c>
    </row>
    <row r="144" spans="1:21" x14ac:dyDescent="0.2">
      <c r="B144" s="84" t="s">
        <v>339</v>
      </c>
      <c r="C144" s="88">
        <v>76.117817000000016</v>
      </c>
      <c r="D144" s="88">
        <v>66.970202999999998</v>
      </c>
      <c r="E144" s="88">
        <v>18.018394000000001</v>
      </c>
      <c r="F144" s="88">
        <v>149.962029</v>
      </c>
      <c r="G144" s="88">
        <v>191.79489899999999</v>
      </c>
      <c r="H144" s="88">
        <v>38.038533999999999</v>
      </c>
      <c r="I144" s="88">
        <v>0.84246700000000008</v>
      </c>
      <c r="J144" s="88">
        <v>82.592805999999996</v>
      </c>
      <c r="K144" s="88">
        <v>3.4750900000000002</v>
      </c>
      <c r="L144" s="88">
        <v>1.5933900000000001</v>
      </c>
      <c r="M144" s="88">
        <v>3.6389420000000001</v>
      </c>
      <c r="N144" s="88">
        <v>1.0441310000000001</v>
      </c>
      <c r="O144" s="88">
        <v>19.780339000000009</v>
      </c>
      <c r="P144" s="88">
        <v>39.936621999999993</v>
      </c>
      <c r="Q144" s="88">
        <v>413.16999500000009</v>
      </c>
      <c r="R144" s="88">
        <v>501.50528900000006</v>
      </c>
      <c r="S144" s="88">
        <v>0.377525</v>
      </c>
      <c r="U144" s="84" t="s">
        <v>539</v>
      </c>
    </row>
    <row r="145" spans="1:21" x14ac:dyDescent="0.2">
      <c r="B145" s="84" t="s">
        <v>340</v>
      </c>
      <c r="C145" s="88">
        <v>90.581008999999995</v>
      </c>
      <c r="D145" s="88">
        <v>81.709584000000007</v>
      </c>
      <c r="E145" s="88">
        <v>26.678473999999998</v>
      </c>
      <c r="F145" s="88">
        <v>207.09835299999997</v>
      </c>
      <c r="G145" s="88">
        <v>231.051817</v>
      </c>
      <c r="H145" s="88">
        <v>43.011601999999996</v>
      </c>
      <c r="I145" s="88">
        <v>0.31217299999999998</v>
      </c>
      <c r="J145" s="88">
        <v>103.63402300000001</v>
      </c>
      <c r="K145" s="88">
        <v>3.8111199999999998</v>
      </c>
      <c r="L145" s="88">
        <v>2.4637410000000002</v>
      </c>
      <c r="M145" s="88">
        <v>3.038462</v>
      </c>
      <c r="N145" s="88">
        <v>1.06636</v>
      </c>
      <c r="O145" s="88">
        <v>24.756482999999999</v>
      </c>
      <c r="P145" s="88">
        <v>50.724545000000006</v>
      </c>
      <c r="Q145" s="88">
        <v>535.19881800000019</v>
      </c>
      <c r="R145" s="88">
        <v>633.57590099999993</v>
      </c>
      <c r="S145" s="88">
        <v>0.59460599999999997</v>
      </c>
      <c r="U145" s="84" t="s">
        <v>540</v>
      </c>
    </row>
    <row r="146" spans="1:21" x14ac:dyDescent="0.2">
      <c r="B146" s="84" t="s">
        <v>341</v>
      </c>
      <c r="C146" s="88">
        <v>69.429600000000008</v>
      </c>
      <c r="D146" s="88">
        <v>72.754915999999994</v>
      </c>
      <c r="E146" s="88">
        <v>24.45665</v>
      </c>
      <c r="F146" s="88">
        <v>168.88596699999999</v>
      </c>
      <c r="G146" s="88">
        <v>178.39226100000002</v>
      </c>
      <c r="H146" s="88">
        <v>34.862553000000005</v>
      </c>
      <c r="I146" s="88">
        <v>0.21133200000000002</v>
      </c>
      <c r="J146" s="88">
        <v>79.449453000000005</v>
      </c>
      <c r="K146" s="88">
        <v>3.8474249999999999</v>
      </c>
      <c r="L146" s="88">
        <v>1.27443</v>
      </c>
      <c r="M146" s="88">
        <v>2.9149949999999998</v>
      </c>
      <c r="N146" s="88">
        <v>0.98449300000000006</v>
      </c>
      <c r="O146" s="88">
        <v>18.185823999999997</v>
      </c>
      <c r="P146" s="88">
        <v>37.151161000000002</v>
      </c>
      <c r="Q146" s="88">
        <v>424.07028500000007</v>
      </c>
      <c r="R146" s="88">
        <v>492.68604100000005</v>
      </c>
      <c r="S146" s="88">
        <v>0.21678900000000001</v>
      </c>
      <c r="U146" s="84" t="s">
        <v>541</v>
      </c>
    </row>
    <row r="147" spans="1:21" x14ac:dyDescent="0.2">
      <c r="B147" s="84" t="s">
        <v>342</v>
      </c>
      <c r="C147" s="88">
        <v>82.345303999999999</v>
      </c>
      <c r="D147" s="88">
        <v>75.033192999999983</v>
      </c>
      <c r="E147" s="88">
        <v>34.998322999999999</v>
      </c>
      <c r="F147" s="88">
        <v>182.14203900000001</v>
      </c>
      <c r="G147" s="88">
        <v>223.40171099999992</v>
      </c>
      <c r="H147" s="88">
        <v>36.151298000000011</v>
      </c>
      <c r="I147" s="88">
        <v>0.34100600000000003</v>
      </c>
      <c r="J147" s="88">
        <v>95.702027999999999</v>
      </c>
      <c r="K147" s="88">
        <v>4.4264220000000005</v>
      </c>
      <c r="L147" s="88">
        <v>2.094814</v>
      </c>
      <c r="M147" s="88">
        <v>2.5866280000000001</v>
      </c>
      <c r="N147" s="88">
        <v>1.325088</v>
      </c>
      <c r="O147" s="88">
        <v>26.054517999999995</v>
      </c>
      <c r="P147" s="88">
        <v>47.308516999999995</v>
      </c>
      <c r="Q147" s="88">
        <v>501.26512799999966</v>
      </c>
      <c r="R147" s="88">
        <v>550.14925199999993</v>
      </c>
      <c r="S147" s="88">
        <v>0.26268400000000003</v>
      </c>
      <c r="U147" s="84" t="s">
        <v>542</v>
      </c>
    </row>
    <row r="148" spans="1:21" x14ac:dyDescent="0.2">
      <c r="B148" s="84" t="s">
        <v>343</v>
      </c>
      <c r="C148" s="88">
        <v>80.133007000000006</v>
      </c>
      <c r="D148" s="88">
        <v>62.898678000000004</v>
      </c>
      <c r="E148" s="88">
        <v>20.439889000000001</v>
      </c>
      <c r="F148" s="88">
        <v>161.72229999999999</v>
      </c>
      <c r="G148" s="88">
        <v>219.556918</v>
      </c>
      <c r="H148" s="88">
        <v>33.384624999999986</v>
      </c>
      <c r="I148" s="88">
        <v>0.11608400000000001</v>
      </c>
      <c r="J148" s="88">
        <v>92.626870999999994</v>
      </c>
      <c r="K148" s="88">
        <v>3.3958970000000002</v>
      </c>
      <c r="L148" s="88">
        <v>1.5344340000000001</v>
      </c>
      <c r="M148" s="88">
        <v>2.653035</v>
      </c>
      <c r="N148" s="88">
        <v>1.2698240000000001</v>
      </c>
      <c r="O148" s="88">
        <v>21.85324700000001</v>
      </c>
      <c r="P148" s="88">
        <v>45.346906000000004</v>
      </c>
      <c r="Q148" s="88">
        <v>465.59918799999991</v>
      </c>
      <c r="R148" s="88">
        <v>614.54450800000018</v>
      </c>
      <c r="S148" s="88">
        <v>0.27643499999999999</v>
      </c>
      <c r="U148" s="84" t="s">
        <v>543</v>
      </c>
    </row>
    <row r="149" spans="1:21" x14ac:dyDescent="0.2">
      <c r="B149" s="84" t="s">
        <v>344</v>
      </c>
      <c r="C149" s="88">
        <v>77.378239000000008</v>
      </c>
      <c r="D149" s="88">
        <v>78.482308000000003</v>
      </c>
      <c r="E149" s="88">
        <v>20.615197000000002</v>
      </c>
      <c r="F149" s="88">
        <v>132.790436</v>
      </c>
      <c r="G149" s="88">
        <v>218.55943500000001</v>
      </c>
      <c r="H149" s="88">
        <v>32.434924000000002</v>
      </c>
      <c r="I149" s="88">
        <v>9.4456000000000012E-2</v>
      </c>
      <c r="J149" s="88">
        <v>87.467162000000002</v>
      </c>
      <c r="K149" s="88">
        <v>3.931508</v>
      </c>
      <c r="L149" s="88">
        <v>1.803142</v>
      </c>
      <c r="M149" s="88">
        <v>2.7705890000000002</v>
      </c>
      <c r="N149" s="88">
        <v>1.4088510000000001</v>
      </c>
      <c r="O149" s="88">
        <v>21.142636999999993</v>
      </c>
      <c r="P149" s="88">
        <v>44.923059000000002</v>
      </c>
      <c r="Q149" s="88">
        <v>458.67712799999987</v>
      </c>
      <c r="R149" s="88">
        <v>563.37923500000022</v>
      </c>
      <c r="S149" s="88">
        <v>0.22700400000000001</v>
      </c>
      <c r="U149" s="84" t="s">
        <v>544</v>
      </c>
    </row>
    <row r="150" spans="1:21" x14ac:dyDescent="0.2">
      <c r="B150" s="84" t="s">
        <v>345</v>
      </c>
      <c r="C150" s="88">
        <v>52.233225000000004</v>
      </c>
      <c r="D150" s="88">
        <v>59.675742</v>
      </c>
      <c r="E150" s="88">
        <v>19.917370999999999</v>
      </c>
      <c r="F150" s="88">
        <v>111.27905700000002</v>
      </c>
      <c r="G150" s="88">
        <v>168.114227</v>
      </c>
      <c r="H150" s="88">
        <v>26.591548999999997</v>
      </c>
      <c r="I150" s="88">
        <v>5.8493999999999997E-2</v>
      </c>
      <c r="J150" s="88">
        <v>51.203796999999994</v>
      </c>
      <c r="K150" s="88">
        <v>3.8652489999999999</v>
      </c>
      <c r="L150" s="88">
        <v>0.71896300000000002</v>
      </c>
      <c r="M150" s="88">
        <v>2.7121910000000002</v>
      </c>
      <c r="N150" s="88">
        <v>1.045256</v>
      </c>
      <c r="O150" s="88">
        <v>16.998414000000007</v>
      </c>
      <c r="P150" s="88">
        <v>31.678675000000002</v>
      </c>
      <c r="Q150" s="88">
        <v>324.57959099999994</v>
      </c>
      <c r="R150" s="88">
        <v>496.64321400000017</v>
      </c>
      <c r="S150" s="88">
        <v>0.25284199999999996</v>
      </c>
      <c r="U150" s="84" t="s">
        <v>545</v>
      </c>
    </row>
    <row r="151" spans="1:21" x14ac:dyDescent="0.2">
      <c r="B151" s="84" t="s">
        <v>346</v>
      </c>
      <c r="C151" s="88">
        <v>68.112549999999999</v>
      </c>
      <c r="D151" s="88">
        <v>62.375416999999999</v>
      </c>
      <c r="E151" s="88">
        <v>25.814677999999997</v>
      </c>
      <c r="F151" s="88">
        <v>148.44092099999997</v>
      </c>
      <c r="G151" s="88">
        <v>194.41180100000003</v>
      </c>
      <c r="H151" s="88">
        <v>35.79992</v>
      </c>
      <c r="I151" s="88">
        <v>9.4105999999999995E-2</v>
      </c>
      <c r="J151" s="88">
        <v>81.216526000000016</v>
      </c>
      <c r="K151" s="88">
        <v>4.4665169999999996</v>
      </c>
      <c r="L151" s="88">
        <v>1.6651309999999999</v>
      </c>
      <c r="M151" s="88">
        <v>3.6285020000000001</v>
      </c>
      <c r="N151" s="88">
        <v>1.3831629999999999</v>
      </c>
      <c r="O151" s="88">
        <v>19.115440999999997</v>
      </c>
      <c r="P151" s="88">
        <v>47.048485999999997</v>
      </c>
      <c r="Q151" s="88">
        <v>435.19174399999997</v>
      </c>
      <c r="R151" s="88">
        <v>578.96243499999969</v>
      </c>
      <c r="S151" s="88">
        <v>0.12522</v>
      </c>
      <c r="U151" s="84" t="s">
        <v>546</v>
      </c>
    </row>
    <row r="152" spans="1:21" x14ac:dyDescent="0.2">
      <c r="B152" s="84" t="s">
        <v>347</v>
      </c>
      <c r="C152" s="88">
        <v>75.976843000000002</v>
      </c>
      <c r="D152" s="88">
        <v>56.834865999999991</v>
      </c>
      <c r="E152" s="88">
        <v>26.508355999999999</v>
      </c>
      <c r="F152" s="88">
        <v>150.09586100000001</v>
      </c>
      <c r="G152" s="88">
        <v>223.29522399999996</v>
      </c>
      <c r="H152" s="88">
        <v>31.265143999999992</v>
      </c>
      <c r="I152" s="88">
        <v>0.17915899999999998</v>
      </c>
      <c r="J152" s="88">
        <v>81.141486999999998</v>
      </c>
      <c r="K152" s="88">
        <v>4.4610979999999998</v>
      </c>
      <c r="L152" s="88">
        <v>1.841726</v>
      </c>
      <c r="M152" s="88">
        <v>2.5286050000000002</v>
      </c>
      <c r="N152" s="88">
        <v>1.918166</v>
      </c>
      <c r="O152" s="88">
        <v>21.540863000000005</v>
      </c>
      <c r="P152" s="88">
        <v>48.067177000000001</v>
      </c>
      <c r="Q152" s="88">
        <v>439.36180400000006</v>
      </c>
      <c r="R152" s="88">
        <v>597.87479800000017</v>
      </c>
      <c r="S152" s="88">
        <v>0.15888300000000002</v>
      </c>
      <c r="U152" s="84" t="s">
        <v>547</v>
      </c>
    </row>
    <row r="153" spans="1:21" x14ac:dyDescent="0.2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2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2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2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2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3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3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5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2">
      <c r="A161" s="87">
        <v>2022</v>
      </c>
      <c r="B161" s="84" t="s">
        <v>338</v>
      </c>
      <c r="C161" s="88">
        <v>647.5513279999999</v>
      </c>
      <c r="D161" s="88">
        <v>25.648937999999998</v>
      </c>
      <c r="E161" s="88">
        <v>7.9158290000000004</v>
      </c>
      <c r="F161" s="88">
        <v>154.33673200000001</v>
      </c>
      <c r="G161" s="88">
        <v>10.023816999999998</v>
      </c>
      <c r="H161" s="88">
        <v>0.75813799999999998</v>
      </c>
      <c r="I161" s="88">
        <v>4.3635989999999998</v>
      </c>
      <c r="J161" s="88">
        <v>166.125663</v>
      </c>
      <c r="K161" s="88">
        <v>6.8048320000000011</v>
      </c>
      <c r="L161" s="88">
        <v>9.4638629999999999</v>
      </c>
      <c r="M161" s="88">
        <v>0.52621499999999999</v>
      </c>
      <c r="N161" s="88">
        <v>0</v>
      </c>
      <c r="O161" s="88">
        <v>6.57951</v>
      </c>
      <c r="P161" s="87">
        <v>2022</v>
      </c>
      <c r="Q161" s="84" t="s">
        <v>538</v>
      </c>
    </row>
    <row r="162" spans="1:17" x14ac:dyDescent="0.2">
      <c r="B162" s="84" t="s">
        <v>339</v>
      </c>
      <c r="C162" s="88">
        <v>718.95351699999992</v>
      </c>
      <c r="D162" s="88">
        <v>21.457983000000006</v>
      </c>
      <c r="E162" s="88">
        <v>8.439096000000001</v>
      </c>
      <c r="F162" s="88">
        <v>157.51976300000001</v>
      </c>
      <c r="G162" s="88">
        <v>11.776676999999994</v>
      </c>
      <c r="H162" s="88">
        <v>0.76448899999999997</v>
      </c>
      <c r="I162" s="88">
        <v>6.6171609999999994</v>
      </c>
      <c r="J162" s="88">
        <v>170.177955</v>
      </c>
      <c r="K162" s="88">
        <v>7.7171669999999981</v>
      </c>
      <c r="L162" s="88">
        <v>9.6757729999999977</v>
      </c>
      <c r="M162" s="88">
        <v>0.69962500000000005</v>
      </c>
      <c r="N162" s="88">
        <v>0</v>
      </c>
      <c r="O162" s="88">
        <v>6.6144470000000002</v>
      </c>
      <c r="P162" s="83"/>
      <c r="Q162" s="84" t="s">
        <v>539</v>
      </c>
    </row>
    <row r="163" spans="1:17" x14ac:dyDescent="0.2">
      <c r="B163" s="84" t="s">
        <v>340</v>
      </c>
      <c r="C163" s="88">
        <v>749.98909500000002</v>
      </c>
      <c r="D163" s="88">
        <v>43.973782</v>
      </c>
      <c r="E163" s="88">
        <v>12.653226999999998</v>
      </c>
      <c r="F163" s="88">
        <v>174.88916500000005</v>
      </c>
      <c r="G163" s="88">
        <v>15.362024000000002</v>
      </c>
      <c r="H163" s="88">
        <v>1.0757479999999999</v>
      </c>
      <c r="I163" s="88">
        <v>6.2338260000000005</v>
      </c>
      <c r="J163" s="88">
        <v>183.90724399999996</v>
      </c>
      <c r="K163" s="88">
        <v>9.2916650000000001</v>
      </c>
      <c r="L163" s="88">
        <v>11.197790999999999</v>
      </c>
      <c r="M163" s="88">
        <v>7.1710279999999997</v>
      </c>
      <c r="N163" s="88">
        <v>0</v>
      </c>
      <c r="O163" s="88">
        <v>9.541724999999996</v>
      </c>
      <c r="P163" s="83"/>
      <c r="Q163" s="84" t="s">
        <v>540</v>
      </c>
    </row>
    <row r="164" spans="1:17" x14ac:dyDescent="0.2">
      <c r="B164" s="84" t="s">
        <v>341</v>
      </c>
      <c r="C164" s="88">
        <v>660.53886200000011</v>
      </c>
      <c r="D164" s="88">
        <v>31.978920000000002</v>
      </c>
      <c r="E164" s="88">
        <v>8.8381489999999996</v>
      </c>
      <c r="F164" s="88">
        <v>150.139712</v>
      </c>
      <c r="G164" s="88">
        <v>12.300273999999996</v>
      </c>
      <c r="H164" s="88">
        <v>0.77113299999999996</v>
      </c>
      <c r="I164" s="88">
        <v>5.7859039999999986</v>
      </c>
      <c r="J164" s="88">
        <v>162.88970999999998</v>
      </c>
      <c r="K164" s="88">
        <v>9.8359380000000005</v>
      </c>
      <c r="L164" s="88">
        <v>10.640332000000001</v>
      </c>
      <c r="M164" s="88">
        <v>0.64319499999999996</v>
      </c>
      <c r="N164" s="88">
        <v>0</v>
      </c>
      <c r="O164" s="88">
        <v>17.645541999999999</v>
      </c>
      <c r="P164" s="83"/>
      <c r="Q164" s="84" t="s">
        <v>541</v>
      </c>
    </row>
    <row r="165" spans="1:17" x14ac:dyDescent="0.2">
      <c r="B165" s="84" t="s">
        <v>342</v>
      </c>
      <c r="C165" s="88">
        <v>772.70460900000012</v>
      </c>
      <c r="D165" s="88">
        <v>39.436576000000002</v>
      </c>
      <c r="E165" s="88">
        <v>10.889073</v>
      </c>
      <c r="F165" s="88">
        <v>161.76853200000002</v>
      </c>
      <c r="G165" s="88">
        <v>13.492362000000002</v>
      </c>
      <c r="H165" s="88">
        <v>0.80969700000000011</v>
      </c>
      <c r="I165" s="88">
        <v>7.3756620000000002</v>
      </c>
      <c r="J165" s="88">
        <v>195.38055100000003</v>
      </c>
      <c r="K165" s="88">
        <v>13.576595999999999</v>
      </c>
      <c r="L165" s="88">
        <v>11.332462999999999</v>
      </c>
      <c r="M165" s="88">
        <v>1.4750510000000001</v>
      </c>
      <c r="N165" s="88">
        <v>0</v>
      </c>
      <c r="O165" s="88">
        <v>12.595192999999998</v>
      </c>
      <c r="P165" s="83"/>
      <c r="Q165" s="84" t="s">
        <v>542</v>
      </c>
    </row>
    <row r="166" spans="1:17" x14ac:dyDescent="0.2">
      <c r="B166" s="84" t="s">
        <v>343</v>
      </c>
      <c r="C166" s="88">
        <v>921.78425799999991</v>
      </c>
      <c r="D166" s="88">
        <v>37.587105999999999</v>
      </c>
      <c r="E166" s="88">
        <v>12.777080999999999</v>
      </c>
      <c r="F166" s="88">
        <v>152.62774900000002</v>
      </c>
      <c r="G166" s="88">
        <v>12.943989999999999</v>
      </c>
      <c r="H166" s="88">
        <v>0.75631400000000004</v>
      </c>
      <c r="I166" s="88">
        <v>5.914561</v>
      </c>
      <c r="J166" s="88">
        <v>186.02118899999999</v>
      </c>
      <c r="K166" s="88">
        <v>9.901173</v>
      </c>
      <c r="L166" s="88">
        <v>10.776749999999998</v>
      </c>
      <c r="M166" s="88">
        <v>0.87879499999999999</v>
      </c>
      <c r="N166" s="88">
        <v>0</v>
      </c>
      <c r="O166" s="88">
        <v>14.260161999999998</v>
      </c>
      <c r="P166" s="83"/>
      <c r="Q166" s="84" t="s">
        <v>543</v>
      </c>
    </row>
    <row r="167" spans="1:17" x14ac:dyDescent="0.2">
      <c r="B167" s="84" t="s">
        <v>344</v>
      </c>
      <c r="C167" s="88">
        <v>848.19037900000012</v>
      </c>
      <c r="D167" s="88">
        <v>20.416367000000005</v>
      </c>
      <c r="E167" s="88">
        <v>14.881443999999998</v>
      </c>
      <c r="F167" s="88">
        <v>165.56826000000001</v>
      </c>
      <c r="G167" s="88">
        <v>10.136707999999999</v>
      </c>
      <c r="H167" s="88">
        <v>0.77062799999999998</v>
      </c>
      <c r="I167" s="88">
        <v>6.8479320000000001</v>
      </c>
      <c r="J167" s="88">
        <v>189.34414299999997</v>
      </c>
      <c r="K167" s="88">
        <v>11.009924999999999</v>
      </c>
      <c r="L167" s="88">
        <v>11.058515999999997</v>
      </c>
      <c r="M167" s="88">
        <v>3.5335759999999992</v>
      </c>
      <c r="N167" s="88">
        <v>0</v>
      </c>
      <c r="O167" s="88">
        <v>13.03073</v>
      </c>
      <c r="P167" s="83"/>
      <c r="Q167" s="84" t="s">
        <v>544</v>
      </c>
    </row>
    <row r="168" spans="1:17" x14ac:dyDescent="0.2">
      <c r="B168" s="84" t="s">
        <v>345</v>
      </c>
      <c r="C168" s="88">
        <v>493.558336</v>
      </c>
      <c r="D168" s="88">
        <v>21.878167999999988</v>
      </c>
      <c r="E168" s="88">
        <v>6.6217480000000002</v>
      </c>
      <c r="F168" s="88">
        <v>141.356673</v>
      </c>
      <c r="G168" s="88">
        <v>10.278177000000003</v>
      </c>
      <c r="H168" s="88">
        <v>0.46740000000000004</v>
      </c>
      <c r="I168" s="88">
        <v>5.2154540000000003</v>
      </c>
      <c r="J168" s="88">
        <v>142.86591500000003</v>
      </c>
      <c r="K168" s="88">
        <v>8.7770630000000018</v>
      </c>
      <c r="L168" s="88">
        <v>8.5407799999999998</v>
      </c>
      <c r="M168" s="88">
        <v>0.37240000000000001</v>
      </c>
      <c r="N168" s="88">
        <v>0</v>
      </c>
      <c r="O168" s="88">
        <v>14.195789000000001</v>
      </c>
      <c r="P168" s="83"/>
      <c r="Q168" s="84" t="s">
        <v>545</v>
      </c>
    </row>
    <row r="169" spans="1:17" x14ac:dyDescent="0.2">
      <c r="B169" s="84" t="s">
        <v>346</v>
      </c>
      <c r="C169" s="88">
        <v>745.49587299999996</v>
      </c>
      <c r="D169" s="88">
        <v>38.698483000000003</v>
      </c>
      <c r="E169" s="88">
        <v>12.047294000000001</v>
      </c>
      <c r="F169" s="88">
        <v>206.70236900000006</v>
      </c>
      <c r="G169" s="88">
        <v>14.851863999999999</v>
      </c>
      <c r="H169" s="88">
        <v>0.87772700000000003</v>
      </c>
      <c r="I169" s="88">
        <v>4.3102380000000009</v>
      </c>
      <c r="J169" s="88">
        <v>191.67562400000008</v>
      </c>
      <c r="K169" s="88">
        <v>10.983428</v>
      </c>
      <c r="L169" s="88">
        <v>10.390787</v>
      </c>
      <c r="M169" s="88">
        <v>1.5611650000000001</v>
      </c>
      <c r="N169" s="88">
        <v>0</v>
      </c>
      <c r="O169" s="88">
        <v>13.695418999999999</v>
      </c>
      <c r="P169" s="83"/>
      <c r="Q169" s="84" t="s">
        <v>546</v>
      </c>
    </row>
    <row r="170" spans="1:17" x14ac:dyDescent="0.2">
      <c r="B170" s="84" t="s">
        <v>347</v>
      </c>
      <c r="C170" s="88">
        <v>864.10648000000003</v>
      </c>
      <c r="D170" s="88">
        <v>22.213943999999998</v>
      </c>
      <c r="E170" s="88">
        <v>9.5816949999999999</v>
      </c>
      <c r="F170" s="88">
        <v>180.34144199999997</v>
      </c>
      <c r="G170" s="88">
        <v>12.065758000000002</v>
      </c>
      <c r="H170" s="88">
        <v>0.85237300000000005</v>
      </c>
      <c r="I170" s="88">
        <v>5.3669890000000002</v>
      </c>
      <c r="J170" s="88">
        <v>198.57572299999995</v>
      </c>
      <c r="K170" s="88">
        <v>10.892989999999999</v>
      </c>
      <c r="L170" s="88">
        <v>10.687105999999998</v>
      </c>
      <c r="M170" s="88">
        <v>0.70851999999999993</v>
      </c>
      <c r="N170" s="88">
        <v>0</v>
      </c>
      <c r="O170" s="88">
        <v>11.863159</v>
      </c>
      <c r="P170" s="83"/>
      <c r="Q170" s="84" t="s">
        <v>547</v>
      </c>
    </row>
    <row r="171" spans="1:17" x14ac:dyDescent="0.2">
      <c r="B171" s="84" t="s">
        <v>348</v>
      </c>
      <c r="C171" s="88">
        <v>1049.020935</v>
      </c>
      <c r="D171" s="88">
        <v>33.339783000000011</v>
      </c>
      <c r="E171" s="88">
        <v>13.781469999999999</v>
      </c>
      <c r="F171" s="88">
        <v>209.26054299999998</v>
      </c>
      <c r="G171" s="88">
        <v>13.700172999999999</v>
      </c>
      <c r="H171" s="88">
        <v>1.2147199999999998</v>
      </c>
      <c r="I171" s="88">
        <v>6.8636660000000003</v>
      </c>
      <c r="J171" s="88">
        <v>221.80540500000001</v>
      </c>
      <c r="K171" s="88">
        <v>10.73569</v>
      </c>
      <c r="L171" s="88">
        <v>10.622890000000002</v>
      </c>
      <c r="M171" s="88">
        <v>0.65746899999999997</v>
      </c>
      <c r="N171" s="88">
        <v>0</v>
      </c>
      <c r="O171" s="88">
        <v>11.123932000000003</v>
      </c>
      <c r="P171" s="83"/>
      <c r="Q171" s="84" t="s">
        <v>548</v>
      </c>
    </row>
    <row r="172" spans="1:17" x14ac:dyDescent="0.2">
      <c r="B172" s="84" t="s">
        <v>349</v>
      </c>
      <c r="C172" s="88">
        <v>692.17083400000001</v>
      </c>
      <c r="D172" s="88">
        <v>17.709523999999998</v>
      </c>
      <c r="E172" s="88">
        <v>11.030889</v>
      </c>
      <c r="F172" s="88">
        <v>164.22903600000001</v>
      </c>
      <c r="G172" s="88">
        <v>14.908598999999995</v>
      </c>
      <c r="H172" s="88">
        <v>0.6796859999999999</v>
      </c>
      <c r="I172" s="88">
        <v>5.8711020000000005</v>
      </c>
      <c r="J172" s="88">
        <v>170.06773500000003</v>
      </c>
      <c r="K172" s="88">
        <v>7.4210799999999999</v>
      </c>
      <c r="L172" s="88">
        <v>9.112502000000001</v>
      </c>
      <c r="M172" s="88">
        <v>0.76876999999999995</v>
      </c>
      <c r="N172" s="88">
        <v>0</v>
      </c>
      <c r="O172" s="88">
        <v>8.5006109999999993</v>
      </c>
      <c r="P172" s="83"/>
      <c r="Q172" s="84" t="s">
        <v>549</v>
      </c>
    </row>
    <row r="173" spans="1:17" x14ac:dyDescent="0.2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2">
      <c r="A174" s="87">
        <v>2023</v>
      </c>
      <c r="B174" s="84" t="s">
        <v>338</v>
      </c>
      <c r="C174" s="88">
        <v>696.03198800000018</v>
      </c>
      <c r="D174" s="88">
        <v>20.704222999999995</v>
      </c>
      <c r="E174" s="88">
        <v>14.106948000000001</v>
      </c>
      <c r="F174" s="88">
        <v>182.63231799999997</v>
      </c>
      <c r="G174" s="88">
        <v>9.2100539999999995</v>
      </c>
      <c r="H174" s="88">
        <v>0.79078199999999998</v>
      </c>
      <c r="I174" s="88">
        <v>4.44292</v>
      </c>
      <c r="J174" s="88">
        <v>199.36340800000002</v>
      </c>
      <c r="K174" s="88">
        <v>8.5764220000000009</v>
      </c>
      <c r="L174" s="88">
        <v>9.6452829999999992</v>
      </c>
      <c r="M174" s="88">
        <v>0.43169699999999994</v>
      </c>
      <c r="N174" s="88">
        <v>0</v>
      </c>
      <c r="O174" s="88">
        <v>9.853076999999999</v>
      </c>
      <c r="P174" s="87">
        <v>2023</v>
      </c>
      <c r="Q174" s="84" t="s">
        <v>538</v>
      </c>
    </row>
    <row r="175" spans="1:17" x14ac:dyDescent="0.2">
      <c r="B175" s="84" t="s">
        <v>339</v>
      </c>
      <c r="C175" s="88">
        <v>920.8262850000001</v>
      </c>
      <c r="D175" s="88">
        <v>22.376728999999994</v>
      </c>
      <c r="E175" s="88">
        <v>12.409635000000002</v>
      </c>
      <c r="F175" s="88">
        <v>177.06465700000001</v>
      </c>
      <c r="G175" s="88">
        <v>10.960763000000004</v>
      </c>
      <c r="H175" s="88">
        <v>0.89355999999999991</v>
      </c>
      <c r="I175" s="88">
        <v>6.3083110000000007</v>
      </c>
      <c r="J175" s="88">
        <v>190.85373900000002</v>
      </c>
      <c r="K175" s="88">
        <v>6.9259539999999999</v>
      </c>
      <c r="L175" s="88">
        <v>9.6905859999999997</v>
      </c>
      <c r="M175" s="88">
        <v>1.0994230000000003</v>
      </c>
      <c r="N175" s="88">
        <v>0</v>
      </c>
      <c r="O175" s="88">
        <v>8.6106490000000004</v>
      </c>
      <c r="P175" s="83"/>
      <c r="Q175" s="84" t="s">
        <v>539</v>
      </c>
    </row>
    <row r="176" spans="1:17" x14ac:dyDescent="0.2">
      <c r="B176" s="84" t="s">
        <v>340</v>
      </c>
      <c r="C176" s="88">
        <v>1067.1849009999999</v>
      </c>
      <c r="D176" s="88">
        <v>32.726996000000007</v>
      </c>
      <c r="E176" s="88">
        <v>18.099692000000001</v>
      </c>
      <c r="F176" s="88">
        <v>212.61727300000001</v>
      </c>
      <c r="G176" s="88">
        <v>11.502272999999999</v>
      </c>
      <c r="H176" s="88">
        <v>1.1008659999999999</v>
      </c>
      <c r="I176" s="88">
        <v>13.020256</v>
      </c>
      <c r="J176" s="88">
        <v>225.88428300000004</v>
      </c>
      <c r="K176" s="88">
        <v>8.357266000000001</v>
      </c>
      <c r="L176" s="88">
        <v>13.024685999999999</v>
      </c>
      <c r="M176" s="88">
        <v>1.213076</v>
      </c>
      <c r="N176" s="88">
        <v>0</v>
      </c>
      <c r="O176" s="88">
        <v>9.1675540000000009</v>
      </c>
      <c r="P176" s="83"/>
      <c r="Q176" s="84" t="s">
        <v>540</v>
      </c>
    </row>
    <row r="177" spans="2:19" x14ac:dyDescent="0.2">
      <c r="B177" s="84" t="s">
        <v>341</v>
      </c>
      <c r="C177" s="88">
        <v>732.49119399999995</v>
      </c>
      <c r="D177" s="88">
        <v>22.340318999999994</v>
      </c>
      <c r="E177" s="88">
        <v>15.277555</v>
      </c>
      <c r="F177" s="88">
        <v>178.52309099999997</v>
      </c>
      <c r="G177" s="88">
        <v>8.2564749999999982</v>
      </c>
      <c r="H177" s="88">
        <v>0.69742099999999996</v>
      </c>
      <c r="I177" s="88">
        <v>5.1052900000000001</v>
      </c>
      <c r="J177" s="88">
        <v>181.32351699999998</v>
      </c>
      <c r="K177" s="88">
        <v>9.9419550000000001</v>
      </c>
      <c r="L177" s="88">
        <v>10.910367000000001</v>
      </c>
      <c r="M177" s="88">
        <v>0.53817300000000012</v>
      </c>
      <c r="N177" s="88">
        <v>0</v>
      </c>
      <c r="O177" s="88">
        <v>10.535289000000001</v>
      </c>
      <c r="P177" s="83"/>
      <c r="Q177" s="84" t="s">
        <v>541</v>
      </c>
    </row>
    <row r="178" spans="2:19" x14ac:dyDescent="0.2">
      <c r="B178" s="84" t="s">
        <v>342</v>
      </c>
      <c r="C178" s="88">
        <v>1010.1505300000001</v>
      </c>
      <c r="D178" s="88">
        <v>23.233455000000003</v>
      </c>
      <c r="E178" s="88">
        <v>13.587813000000001</v>
      </c>
      <c r="F178" s="88">
        <v>194.90597300000005</v>
      </c>
      <c r="G178" s="88">
        <v>12.461390999999995</v>
      </c>
      <c r="H178" s="88">
        <v>0.67010599999999998</v>
      </c>
      <c r="I178" s="88">
        <v>7.6025870000000015</v>
      </c>
      <c r="J178" s="88">
        <v>220.97766000000001</v>
      </c>
      <c r="K178" s="88">
        <v>12.613972</v>
      </c>
      <c r="L178" s="88">
        <v>10.688689999999998</v>
      </c>
      <c r="M178" s="88">
        <v>2.5022220000000002</v>
      </c>
      <c r="N178" s="88">
        <v>0</v>
      </c>
      <c r="O178" s="88">
        <v>10.593654000000001</v>
      </c>
      <c r="P178" s="83"/>
      <c r="Q178" s="84" t="s">
        <v>542</v>
      </c>
    </row>
    <row r="179" spans="2:19" x14ac:dyDescent="0.2">
      <c r="B179" s="84" t="s">
        <v>343</v>
      </c>
      <c r="C179" s="88">
        <v>916.04616599999997</v>
      </c>
      <c r="D179" s="88">
        <v>30.923309</v>
      </c>
      <c r="E179" s="88">
        <v>14.177933999999999</v>
      </c>
      <c r="F179" s="88">
        <v>190.39851899999999</v>
      </c>
      <c r="G179" s="88">
        <v>10.326722000000002</v>
      </c>
      <c r="H179" s="88">
        <v>0.57170499999999991</v>
      </c>
      <c r="I179" s="88">
        <v>12.247034000000001</v>
      </c>
      <c r="J179" s="88">
        <v>212.365916</v>
      </c>
      <c r="K179" s="88">
        <v>12.253652999999998</v>
      </c>
      <c r="L179" s="88">
        <v>9.4323659999999983</v>
      </c>
      <c r="M179" s="88">
        <v>1.2038819999999999</v>
      </c>
      <c r="N179" s="88">
        <v>0</v>
      </c>
      <c r="O179" s="88">
        <v>10.422003999999999</v>
      </c>
      <c r="P179" s="83"/>
      <c r="Q179" s="84" t="s">
        <v>543</v>
      </c>
      <c r="R179" s="89"/>
      <c r="S179" s="89"/>
    </row>
    <row r="180" spans="2:19" x14ac:dyDescent="0.2">
      <c r="B180" s="84" t="s">
        <v>344</v>
      </c>
      <c r="C180" s="88">
        <v>849.61230499999988</v>
      </c>
      <c r="D180" s="88">
        <v>25.417110000000019</v>
      </c>
      <c r="E180" s="88">
        <v>9.6891679999999987</v>
      </c>
      <c r="F180" s="88">
        <v>165.32536500000003</v>
      </c>
      <c r="G180" s="88">
        <v>9.7843389999999992</v>
      </c>
      <c r="H180" s="88">
        <v>0.96863199999999994</v>
      </c>
      <c r="I180" s="88">
        <v>9.0115049999999997</v>
      </c>
      <c r="J180" s="88">
        <v>209.47590200000002</v>
      </c>
      <c r="K180" s="88">
        <v>11.870413000000001</v>
      </c>
      <c r="L180" s="88">
        <v>10.868136</v>
      </c>
      <c r="M180" s="88">
        <v>0.37963799999999998</v>
      </c>
      <c r="N180" s="88">
        <v>0</v>
      </c>
      <c r="O180" s="88">
        <v>10.696987</v>
      </c>
      <c r="P180" s="83"/>
      <c r="Q180" s="84" t="s">
        <v>544</v>
      </c>
      <c r="R180" s="89"/>
      <c r="S180" s="89"/>
    </row>
    <row r="181" spans="2:19" x14ac:dyDescent="0.2">
      <c r="B181" s="84" t="s">
        <v>345</v>
      </c>
      <c r="C181" s="88">
        <v>464.69663599999996</v>
      </c>
      <c r="D181" s="88">
        <v>20.405345000000001</v>
      </c>
      <c r="E181" s="88">
        <v>7.4948730000000001</v>
      </c>
      <c r="F181" s="88">
        <v>172.38260599999998</v>
      </c>
      <c r="G181" s="88">
        <v>12.774576999999997</v>
      </c>
      <c r="H181" s="88">
        <v>0.53363099999999997</v>
      </c>
      <c r="I181" s="88">
        <v>6.9850440000000003</v>
      </c>
      <c r="J181" s="88">
        <v>144.99348499999999</v>
      </c>
      <c r="K181" s="88">
        <v>9.5177779999999998</v>
      </c>
      <c r="L181" s="88">
        <v>7.614692999999999</v>
      </c>
      <c r="M181" s="88">
        <v>0.87829400000000002</v>
      </c>
      <c r="N181" s="88">
        <v>0</v>
      </c>
      <c r="O181" s="88">
        <v>13.541104999999998</v>
      </c>
      <c r="P181" s="83"/>
      <c r="Q181" s="84" t="s">
        <v>545</v>
      </c>
      <c r="R181" s="89"/>
      <c r="S181" s="89"/>
    </row>
    <row r="182" spans="2:19" x14ac:dyDescent="0.2">
      <c r="B182" s="84" t="s">
        <v>346</v>
      </c>
      <c r="C182" s="88">
        <v>660.64354800000001</v>
      </c>
      <c r="D182" s="88">
        <v>29.401378999999988</v>
      </c>
      <c r="E182" s="88">
        <v>11.766104</v>
      </c>
      <c r="F182" s="88">
        <v>208.11865299999997</v>
      </c>
      <c r="G182" s="88">
        <v>9.6617139999999999</v>
      </c>
      <c r="H182" s="88">
        <v>0.92188599999999998</v>
      </c>
      <c r="I182" s="88">
        <v>4.645734</v>
      </c>
      <c r="J182" s="88">
        <v>200.27930600000002</v>
      </c>
      <c r="K182" s="88">
        <v>13.079252000000002</v>
      </c>
      <c r="L182" s="88">
        <v>10.125171999999999</v>
      </c>
      <c r="M182" s="88">
        <v>1.1010459999999997</v>
      </c>
      <c r="N182" s="88">
        <v>0</v>
      </c>
      <c r="O182" s="88">
        <v>13.123048999999998</v>
      </c>
      <c r="P182" s="83"/>
      <c r="Q182" s="84" t="s">
        <v>546</v>
      </c>
      <c r="R182" s="89"/>
      <c r="S182" s="89"/>
    </row>
    <row r="183" spans="2:19" x14ac:dyDescent="0.2">
      <c r="B183" s="84" t="s">
        <v>347</v>
      </c>
      <c r="C183" s="88">
        <v>760.60346000000004</v>
      </c>
      <c r="D183" s="88">
        <v>24.452434</v>
      </c>
      <c r="E183" s="88">
        <v>13.845806</v>
      </c>
      <c r="F183" s="88">
        <v>203.36942099999999</v>
      </c>
      <c r="G183" s="88">
        <v>10.591770000000002</v>
      </c>
      <c r="H183" s="88">
        <v>1.0483929999999999</v>
      </c>
      <c r="I183" s="88">
        <v>7.6435820000000003</v>
      </c>
      <c r="J183" s="88">
        <v>214.82320599999997</v>
      </c>
      <c r="K183" s="88">
        <v>12.585542999999999</v>
      </c>
      <c r="L183" s="88">
        <v>10.098632999999998</v>
      </c>
      <c r="M183" s="88">
        <v>1.238572</v>
      </c>
      <c r="N183" s="88">
        <v>0</v>
      </c>
      <c r="O183" s="88">
        <v>15.210870000000003</v>
      </c>
      <c r="P183" s="83"/>
      <c r="Q183" s="84" t="s">
        <v>547</v>
      </c>
      <c r="R183" s="89"/>
      <c r="S183" s="89"/>
    </row>
    <row r="184" spans="2:19" x14ac:dyDescent="0.2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2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2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2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2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7" customWidth="1"/>
    <col min="2" max="2" width="12.33203125" style="7" customWidth="1"/>
    <col min="3" max="3" width="9.33203125" style="7" customWidth="1"/>
    <col min="4" max="4" width="12.33203125" style="7" customWidth="1"/>
    <col min="5" max="5" width="9.33203125" style="7" customWidth="1"/>
    <col min="6" max="6" width="11.6640625" style="7" customWidth="1"/>
    <col min="7" max="7" width="12.33203125" style="7" customWidth="1"/>
    <col min="8" max="8" width="9.33203125" style="7" customWidth="1"/>
    <col min="9" max="9" width="12.33203125" style="7" customWidth="1"/>
    <col min="10" max="10" width="9.33203125" style="7" customWidth="1"/>
    <col min="11" max="11" width="11.6640625" style="7" customWidth="1"/>
    <col min="12" max="12" width="2" style="7" customWidth="1"/>
    <col min="13" max="13" width="40.44140625" style="7" customWidth="1"/>
    <col min="14" max="16384" width="9.109375" style="7"/>
  </cols>
  <sheetData>
    <row r="1" spans="1:13" hidden="1" x14ac:dyDescent="0.3"/>
    <row r="2" spans="1:13" ht="25.5" customHeight="1" x14ac:dyDescent="0.3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3">
      <c r="A3" s="141" t="s">
        <v>715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934</v>
      </c>
    </row>
    <row r="4" spans="1:13" ht="26.25" customHeight="1" x14ac:dyDescent="0.3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3">
      <c r="A5" s="243"/>
      <c r="B5" s="248">
        <v>2022</v>
      </c>
      <c r="C5" s="249"/>
      <c r="D5" s="248">
        <v>2023</v>
      </c>
      <c r="E5" s="249"/>
      <c r="F5" s="145" t="s">
        <v>685</v>
      </c>
      <c r="G5" s="248">
        <v>2022</v>
      </c>
      <c r="H5" s="249"/>
      <c r="I5" s="248">
        <v>2023</v>
      </c>
      <c r="J5" s="249"/>
      <c r="K5" s="145" t="s">
        <v>685</v>
      </c>
      <c r="L5" s="146"/>
      <c r="M5" s="239"/>
    </row>
    <row r="6" spans="1:13" ht="24" customHeight="1" x14ac:dyDescent="0.3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3">
      <c r="A7" s="151" t="s">
        <v>296</v>
      </c>
      <c r="B7" s="152">
        <f>SUM(B9:B25)</f>
        <v>91136.955889000004</v>
      </c>
      <c r="C7" s="152">
        <f>SUM(C9:C25)</f>
        <v>100</v>
      </c>
      <c r="D7" s="152">
        <f>SUM(D9:D25)</f>
        <v>87842.153065999999</v>
      </c>
      <c r="E7" s="152">
        <f>SUM(E9:E25)</f>
        <v>100.00000000000001</v>
      </c>
      <c r="F7" s="152">
        <f>D7/B7*100-100</f>
        <v>-3.6152214991829368</v>
      </c>
      <c r="G7" s="152">
        <f>SUM(G9:G25)</f>
        <v>65473.138136999994</v>
      </c>
      <c r="H7" s="152">
        <f>SUM(H9:H25)</f>
        <v>100.00000000000001</v>
      </c>
      <c r="I7" s="152">
        <f>SUM(I9:I25)</f>
        <v>64831.519785000004</v>
      </c>
      <c r="J7" s="152">
        <f>SUM(J9:J25)</f>
        <v>99.999999999999986</v>
      </c>
      <c r="K7" s="152">
        <f>I7/G7*100-100</f>
        <v>-0.97997189421015207</v>
      </c>
      <c r="L7" s="152"/>
      <c r="M7" s="151" t="s">
        <v>296</v>
      </c>
    </row>
    <row r="8" spans="1:13" x14ac:dyDescent="0.3">
      <c r="M8" s="153"/>
    </row>
    <row r="9" spans="1:13" x14ac:dyDescent="0.3">
      <c r="A9" s="154" t="s">
        <v>297</v>
      </c>
      <c r="B9" s="42">
        <v>9024.3932870000008</v>
      </c>
      <c r="C9" s="42">
        <f t="shared" ref="C9:C25" si="0">B9/$B$7*100</f>
        <v>9.9020130735891989</v>
      </c>
      <c r="D9" s="42">
        <v>9210.9852369999971</v>
      </c>
      <c r="E9" s="42">
        <f>D9/$D$7*100</f>
        <v>10.485837283700622</v>
      </c>
      <c r="F9" s="42">
        <f>D9/B9*100-100</f>
        <v>2.0676398298020757</v>
      </c>
      <c r="G9" s="42">
        <v>4689.7390379999997</v>
      </c>
      <c r="H9" s="42">
        <f>G9/$G$7*100</f>
        <v>7.162844444979716</v>
      </c>
      <c r="I9" s="42">
        <v>4774.6868030000005</v>
      </c>
      <c r="J9" s="42">
        <f>I9/$I$7*100</f>
        <v>7.3647614907597996</v>
      </c>
      <c r="K9" s="42">
        <f>I9/G9*100-100</f>
        <v>1.8113537728152096</v>
      </c>
      <c r="L9" s="42"/>
      <c r="M9" s="154" t="s">
        <v>598</v>
      </c>
    </row>
    <row r="10" spans="1:13" x14ac:dyDescent="0.3">
      <c r="A10" s="154" t="s">
        <v>298</v>
      </c>
      <c r="B10" s="42">
        <v>3455.7182050000001</v>
      </c>
      <c r="C10" s="42">
        <f t="shared" si="0"/>
        <v>3.7917858582075996</v>
      </c>
      <c r="D10" s="42">
        <v>4115.395191999999</v>
      </c>
      <c r="E10" s="42">
        <f t="shared" ref="E10:E25" si="1">D10/$D$7*100</f>
        <v>4.6849889812103154</v>
      </c>
      <c r="F10" s="42">
        <f t="shared" ref="F10:F25" si="2">D10/B10*100-100</f>
        <v>19.089432293568592</v>
      </c>
      <c r="G10" s="42">
        <v>2984.9549889999998</v>
      </c>
      <c r="H10" s="42">
        <f t="shared" ref="H10:H25" si="3">G10/$G$7*100</f>
        <v>4.5590528786845343</v>
      </c>
      <c r="I10" s="42">
        <v>3337.6227999999996</v>
      </c>
      <c r="J10" s="42">
        <f t="shared" ref="J10:J25" si="4">I10/$I$7*100</f>
        <v>5.1481483251796636</v>
      </c>
      <c r="K10" s="42">
        <f t="shared" ref="K10:K25" si="5">I10/G10*100-100</f>
        <v>11.814845191958767</v>
      </c>
      <c r="L10" s="42"/>
      <c r="M10" s="154" t="s">
        <v>599</v>
      </c>
    </row>
    <row r="11" spans="1:13" x14ac:dyDescent="0.3">
      <c r="A11" s="154" t="s">
        <v>299</v>
      </c>
      <c r="B11" s="42">
        <v>15800.510392</v>
      </c>
      <c r="C11" s="42">
        <f t="shared" si="0"/>
        <v>17.337105719489017</v>
      </c>
      <c r="D11" s="42">
        <v>10443.619454</v>
      </c>
      <c r="E11" s="42">
        <f t="shared" si="1"/>
        <v>11.889074993589023</v>
      </c>
      <c r="F11" s="42">
        <f t="shared" si="2"/>
        <v>-33.903277837861893</v>
      </c>
      <c r="G11" s="42">
        <v>5622.4873109999999</v>
      </c>
      <c r="H11" s="42">
        <f t="shared" si="3"/>
        <v>8.5874718563743855</v>
      </c>
      <c r="I11" s="42">
        <v>4287.815689</v>
      </c>
      <c r="J11" s="42">
        <f t="shared" si="4"/>
        <v>6.613782467570763</v>
      </c>
      <c r="K11" s="42">
        <f t="shared" si="5"/>
        <v>-23.738099317517509</v>
      </c>
      <c r="L11" s="42"/>
      <c r="M11" s="154" t="s">
        <v>600</v>
      </c>
    </row>
    <row r="12" spans="1:13" x14ac:dyDescent="0.3">
      <c r="A12" s="154" t="s">
        <v>300</v>
      </c>
      <c r="B12" s="42">
        <v>10069.228856999998</v>
      </c>
      <c r="C12" s="42">
        <f t="shared" si="0"/>
        <v>11.048458617889088</v>
      </c>
      <c r="D12" s="42">
        <v>10346.344623000001</v>
      </c>
      <c r="E12" s="42">
        <f t="shared" si="1"/>
        <v>11.778336780094973</v>
      </c>
      <c r="F12" s="42">
        <f t="shared" si="2"/>
        <v>2.7521051506080028</v>
      </c>
      <c r="G12" s="42">
        <v>4430.859042</v>
      </c>
      <c r="H12" s="42">
        <f t="shared" si="3"/>
        <v>6.7674456549319499</v>
      </c>
      <c r="I12" s="42">
        <v>4237.3120730000001</v>
      </c>
      <c r="J12" s="42">
        <f t="shared" si="4"/>
        <v>6.535882680295245</v>
      </c>
      <c r="K12" s="42">
        <f t="shared" si="5"/>
        <v>-4.3681590221077471</v>
      </c>
      <c r="L12" s="42"/>
      <c r="M12" s="154" t="s">
        <v>601</v>
      </c>
    </row>
    <row r="13" spans="1:13" x14ac:dyDescent="0.3">
      <c r="A13" s="154" t="s">
        <v>357</v>
      </c>
      <c r="B13" s="42">
        <v>5598.4567210000005</v>
      </c>
      <c r="C13" s="42">
        <f t="shared" si="0"/>
        <v>6.1429051106541515</v>
      </c>
      <c r="D13" s="42">
        <v>5045.3773030000002</v>
      </c>
      <c r="E13" s="42">
        <f t="shared" si="1"/>
        <v>5.7436858352153184</v>
      </c>
      <c r="F13" s="42">
        <f t="shared" si="2"/>
        <v>-9.8791407268610527</v>
      </c>
      <c r="G13" s="42">
        <v>4799.0013689999996</v>
      </c>
      <c r="H13" s="42">
        <f t="shared" si="3"/>
        <v>7.329725602823979</v>
      </c>
      <c r="I13" s="42">
        <v>4609.7669339999993</v>
      </c>
      <c r="J13" s="42">
        <f t="shared" si="4"/>
        <v>7.110379255780698</v>
      </c>
      <c r="K13" s="42">
        <f t="shared" si="5"/>
        <v>-3.9432044387899907</v>
      </c>
      <c r="L13" s="42"/>
      <c r="M13" s="154" t="s">
        <v>602</v>
      </c>
    </row>
    <row r="14" spans="1:13" x14ac:dyDescent="0.3">
      <c r="A14" s="154" t="s">
        <v>358</v>
      </c>
      <c r="B14" s="42">
        <v>740.00449999999989</v>
      </c>
      <c r="C14" s="42">
        <f t="shared" si="0"/>
        <v>0.81196973585697363</v>
      </c>
      <c r="D14" s="42">
        <v>746.88004100000001</v>
      </c>
      <c r="E14" s="42">
        <f t="shared" si="1"/>
        <v>0.85025242999091033</v>
      </c>
      <c r="F14" s="42">
        <f t="shared" si="2"/>
        <v>0.92912151209891647</v>
      </c>
      <c r="G14" s="42">
        <v>338.90393399999999</v>
      </c>
      <c r="H14" s="42">
        <f t="shared" si="3"/>
        <v>0.51762286587036144</v>
      </c>
      <c r="I14" s="42">
        <v>368.53040300000004</v>
      </c>
      <c r="J14" s="42">
        <f t="shared" si="4"/>
        <v>0.56844325757309566</v>
      </c>
      <c r="K14" s="42">
        <f t="shared" si="5"/>
        <v>8.7418486561445548</v>
      </c>
      <c r="L14" s="42"/>
      <c r="M14" s="154" t="s">
        <v>603</v>
      </c>
    </row>
    <row r="15" spans="1:13" x14ac:dyDescent="0.3">
      <c r="A15" s="154" t="s">
        <v>359</v>
      </c>
      <c r="B15" s="42">
        <v>1339.5468389999996</v>
      </c>
      <c r="C15" s="42">
        <f t="shared" si="0"/>
        <v>1.469817403854806</v>
      </c>
      <c r="D15" s="42">
        <v>1286.0392050000003</v>
      </c>
      <c r="E15" s="42">
        <f t="shared" si="1"/>
        <v>1.4640342479239297</v>
      </c>
      <c r="F15" s="42">
        <f t="shared" si="2"/>
        <v>-3.9944578600882608</v>
      </c>
      <c r="G15" s="42">
        <v>1862.549004</v>
      </c>
      <c r="H15" s="42">
        <f t="shared" si="3"/>
        <v>2.8447529124122455</v>
      </c>
      <c r="I15" s="42">
        <v>1814.4448360000001</v>
      </c>
      <c r="J15" s="42">
        <f t="shared" si="4"/>
        <v>2.7987078538606251</v>
      </c>
      <c r="K15" s="42">
        <f t="shared" si="5"/>
        <v>-2.582706167552729</v>
      </c>
      <c r="L15" s="42"/>
      <c r="M15" s="154" t="s">
        <v>604</v>
      </c>
    </row>
    <row r="16" spans="1:13" x14ac:dyDescent="0.3">
      <c r="A16" s="154" t="s">
        <v>360</v>
      </c>
      <c r="B16" s="42">
        <v>1620.255228</v>
      </c>
      <c r="C16" s="42">
        <f t="shared" si="0"/>
        <v>1.7778246071477142</v>
      </c>
      <c r="D16" s="42">
        <v>1391.5979339999997</v>
      </c>
      <c r="E16" s="42">
        <f t="shared" si="1"/>
        <v>1.584202897388485</v>
      </c>
      <c r="F16" s="42">
        <f t="shared" si="2"/>
        <v>-14.112424391449039</v>
      </c>
      <c r="G16" s="42">
        <v>3268.7411649999999</v>
      </c>
      <c r="H16" s="42">
        <f t="shared" si="3"/>
        <v>4.9924919715323348</v>
      </c>
      <c r="I16" s="42">
        <v>2648.6778780000004</v>
      </c>
      <c r="J16" s="42">
        <f t="shared" si="4"/>
        <v>4.0854786171661246</v>
      </c>
      <c r="K16" s="42">
        <f t="shared" si="5"/>
        <v>-18.969482614265047</v>
      </c>
      <c r="L16" s="42"/>
      <c r="M16" s="154" t="s">
        <v>605</v>
      </c>
    </row>
    <row r="17" spans="1:13" x14ac:dyDescent="0.3">
      <c r="A17" s="154" t="s">
        <v>301</v>
      </c>
      <c r="B17" s="42">
        <v>2300.0242720000001</v>
      </c>
      <c r="C17" s="42">
        <f t="shared" si="0"/>
        <v>2.5237010053323572</v>
      </c>
      <c r="D17" s="42">
        <v>1901.5919100000001</v>
      </c>
      <c r="E17" s="42">
        <f t="shared" si="1"/>
        <v>2.1647829016340747</v>
      </c>
      <c r="F17" s="42">
        <f t="shared" si="2"/>
        <v>-17.322963363927485</v>
      </c>
      <c r="G17" s="42">
        <v>2187.7636259999999</v>
      </c>
      <c r="H17" s="42">
        <f t="shared" si="3"/>
        <v>3.3414674907168642</v>
      </c>
      <c r="I17" s="42">
        <v>2018.2455319999999</v>
      </c>
      <c r="J17" s="42">
        <f t="shared" si="4"/>
        <v>3.1130621936568561</v>
      </c>
      <c r="K17" s="42">
        <f t="shared" si="5"/>
        <v>-7.748464778616821</v>
      </c>
      <c r="L17" s="42"/>
      <c r="M17" s="154" t="s">
        <v>606</v>
      </c>
    </row>
    <row r="18" spans="1:13" x14ac:dyDescent="0.3">
      <c r="A18" s="154" t="s">
        <v>302</v>
      </c>
      <c r="B18" s="42">
        <v>2252.2328329999996</v>
      </c>
      <c r="C18" s="42">
        <f t="shared" si="0"/>
        <v>2.471261861920317</v>
      </c>
      <c r="D18" s="42">
        <v>2385.6230399999999</v>
      </c>
      <c r="E18" s="42">
        <f t="shared" si="1"/>
        <v>2.7158066562958307</v>
      </c>
      <c r="F18" s="42">
        <f t="shared" si="2"/>
        <v>5.922576256129048</v>
      </c>
      <c r="G18" s="42">
        <v>2973.7423959999996</v>
      </c>
      <c r="H18" s="42">
        <f t="shared" si="3"/>
        <v>4.541927392845535</v>
      </c>
      <c r="I18" s="42">
        <v>2876.407952</v>
      </c>
      <c r="J18" s="42">
        <f t="shared" si="4"/>
        <v>4.4367430557528147</v>
      </c>
      <c r="K18" s="42">
        <f t="shared" si="5"/>
        <v>-3.2731296473737785</v>
      </c>
      <c r="L18" s="42"/>
      <c r="M18" s="154" t="s">
        <v>607</v>
      </c>
    </row>
    <row r="19" spans="1:13" x14ac:dyDescent="0.3">
      <c r="A19" s="154" t="s">
        <v>303</v>
      </c>
      <c r="B19" s="42">
        <v>806.53992399999993</v>
      </c>
      <c r="C19" s="42">
        <f t="shared" si="0"/>
        <v>0.8849757116995689</v>
      </c>
      <c r="D19" s="42">
        <v>796.30608600000005</v>
      </c>
      <c r="E19" s="42">
        <f t="shared" si="1"/>
        <v>0.90651931698634181</v>
      </c>
      <c r="F19" s="42">
        <f t="shared" si="2"/>
        <v>-1.2688569648537111</v>
      </c>
      <c r="G19" s="42">
        <v>1761.234328</v>
      </c>
      <c r="H19" s="42">
        <f t="shared" si="3"/>
        <v>2.6900105571764188</v>
      </c>
      <c r="I19" s="42">
        <v>1644.070839</v>
      </c>
      <c r="J19" s="42">
        <f t="shared" si="4"/>
        <v>2.535912846794603</v>
      </c>
      <c r="K19" s="42">
        <f t="shared" si="5"/>
        <v>-6.6523509755256072</v>
      </c>
      <c r="L19" s="42"/>
      <c r="M19" s="154" t="s">
        <v>608</v>
      </c>
    </row>
    <row r="20" spans="1:13" x14ac:dyDescent="0.3">
      <c r="A20" s="154" t="s">
        <v>361</v>
      </c>
      <c r="B20" s="42">
        <v>1345.0892829999998</v>
      </c>
      <c r="C20" s="42">
        <f t="shared" si="0"/>
        <v>1.4758988490226155</v>
      </c>
      <c r="D20" s="42">
        <v>1382.303073</v>
      </c>
      <c r="E20" s="42">
        <f t="shared" si="1"/>
        <v>1.5736215754654941</v>
      </c>
      <c r="F20" s="42">
        <f t="shared" si="2"/>
        <v>2.7666408817860031</v>
      </c>
      <c r="G20" s="42">
        <v>2830.568851</v>
      </c>
      <c r="H20" s="42">
        <f t="shared" si="3"/>
        <v>4.3232521481972421</v>
      </c>
      <c r="I20" s="42">
        <v>2795.3480279999999</v>
      </c>
      <c r="J20" s="42">
        <f t="shared" si="4"/>
        <v>4.3117113978974722</v>
      </c>
      <c r="K20" s="42">
        <f t="shared" si="5"/>
        <v>-1.2443019355475826</v>
      </c>
      <c r="L20" s="42"/>
      <c r="M20" s="154" t="s">
        <v>609</v>
      </c>
    </row>
    <row r="21" spans="1:13" x14ac:dyDescent="0.3">
      <c r="A21" s="154" t="s">
        <v>304</v>
      </c>
      <c r="B21" s="42">
        <v>8004.0109600000005</v>
      </c>
      <c r="C21" s="42">
        <f t="shared" si="0"/>
        <v>8.7823988435036853</v>
      </c>
      <c r="D21" s="42">
        <v>7415.092799</v>
      </c>
      <c r="E21" s="42">
        <f t="shared" si="1"/>
        <v>8.4413832541521234</v>
      </c>
      <c r="F21" s="42">
        <f t="shared" si="2"/>
        <v>-7.3577880383112415</v>
      </c>
      <c r="G21" s="42">
        <v>5815.6437440000018</v>
      </c>
      <c r="H21" s="42">
        <f t="shared" si="3"/>
        <v>8.8824881615281566</v>
      </c>
      <c r="I21" s="42">
        <v>5554.6835439999986</v>
      </c>
      <c r="J21" s="42">
        <f t="shared" si="4"/>
        <v>8.5678749509820662</v>
      </c>
      <c r="K21" s="42">
        <f t="shared" si="5"/>
        <v>-4.4872109002418767</v>
      </c>
      <c r="L21" s="42"/>
      <c r="M21" s="154" t="s">
        <v>610</v>
      </c>
    </row>
    <row r="22" spans="1:13" x14ac:dyDescent="0.3">
      <c r="A22" s="154" t="s">
        <v>362</v>
      </c>
      <c r="B22" s="42">
        <v>15146.586621999999</v>
      </c>
      <c r="C22" s="42">
        <f t="shared" si="0"/>
        <v>16.619588041153953</v>
      </c>
      <c r="D22" s="42">
        <v>15554.058523</v>
      </c>
      <c r="E22" s="42">
        <f t="shared" si="1"/>
        <v>17.706827508330193</v>
      </c>
      <c r="F22" s="42">
        <f t="shared" si="2"/>
        <v>2.6901896194100772</v>
      </c>
      <c r="G22" s="42">
        <v>9125.0057159999997</v>
      </c>
      <c r="H22" s="42">
        <f t="shared" si="3"/>
        <v>13.937022075994404</v>
      </c>
      <c r="I22" s="42">
        <v>9981.8857889999999</v>
      </c>
      <c r="J22" s="42">
        <f t="shared" si="4"/>
        <v>15.3966555498048</v>
      </c>
      <c r="K22" s="42">
        <f t="shared" si="5"/>
        <v>9.390460671137177</v>
      </c>
      <c r="L22" s="42"/>
      <c r="M22" s="154" t="s">
        <v>611</v>
      </c>
    </row>
    <row r="23" spans="1:13" x14ac:dyDescent="0.3">
      <c r="A23" s="154" t="s">
        <v>363</v>
      </c>
      <c r="B23" s="42">
        <v>8985.7048730000006</v>
      </c>
      <c r="C23" s="42">
        <f t="shared" si="0"/>
        <v>9.8595622218763967</v>
      </c>
      <c r="D23" s="42">
        <v>11005.828009000001</v>
      </c>
      <c r="E23" s="42">
        <f t="shared" si="1"/>
        <v>12.529096367584247</v>
      </c>
      <c r="F23" s="42">
        <f t="shared" si="2"/>
        <v>22.481521088790828</v>
      </c>
      <c r="G23" s="42">
        <v>7834.8456690000012</v>
      </c>
      <c r="H23" s="42">
        <f t="shared" si="3"/>
        <v>11.966503961679507</v>
      </c>
      <c r="I23" s="42">
        <v>8465.2531309999995</v>
      </c>
      <c r="J23" s="42">
        <f t="shared" si="4"/>
        <v>13.05731094855283</v>
      </c>
      <c r="K23" s="42">
        <f t="shared" si="5"/>
        <v>8.0462014011880285</v>
      </c>
      <c r="L23" s="42"/>
      <c r="M23" s="154" t="s">
        <v>612</v>
      </c>
    </row>
    <row r="24" spans="1:13" x14ac:dyDescent="0.3">
      <c r="A24" s="154" t="s">
        <v>325</v>
      </c>
      <c r="B24" s="42">
        <v>1869.6957679999998</v>
      </c>
      <c r="C24" s="42">
        <f t="shared" si="0"/>
        <v>2.0515231716507958</v>
      </c>
      <c r="D24" s="42">
        <v>2018.0637859999999</v>
      </c>
      <c r="E24" s="42">
        <f t="shared" si="1"/>
        <v>2.2973751388854646</v>
      </c>
      <c r="F24" s="42">
        <f t="shared" si="2"/>
        <v>7.935409628632172</v>
      </c>
      <c r="G24" s="42">
        <v>1776.3856949999999</v>
      </c>
      <c r="H24" s="42">
        <f t="shared" si="3"/>
        <v>2.7131519055692457</v>
      </c>
      <c r="I24" s="42">
        <v>1999.0649360000002</v>
      </c>
      <c r="J24" s="42">
        <f t="shared" si="4"/>
        <v>3.0834768992451131</v>
      </c>
      <c r="K24" s="42">
        <f t="shared" si="5"/>
        <v>12.535523204604516</v>
      </c>
      <c r="L24" s="42"/>
      <c r="M24" s="154" t="s">
        <v>613</v>
      </c>
    </row>
    <row r="25" spans="1:13" x14ac:dyDescent="0.3">
      <c r="A25" s="154" t="s">
        <v>305</v>
      </c>
      <c r="B25" s="42">
        <v>2778.9573249999999</v>
      </c>
      <c r="C25" s="42">
        <f t="shared" si="0"/>
        <v>3.0492101671517569</v>
      </c>
      <c r="D25" s="42">
        <v>2797.0468509999992</v>
      </c>
      <c r="E25" s="42">
        <f t="shared" si="1"/>
        <v>3.1841738315526538</v>
      </c>
      <c r="F25" s="42">
        <f t="shared" si="2"/>
        <v>0.65094652002255771</v>
      </c>
      <c r="G25" s="42">
        <v>3170.7122600000002</v>
      </c>
      <c r="H25" s="42">
        <f t="shared" si="3"/>
        <v>4.8427681186831277</v>
      </c>
      <c r="I25" s="42">
        <v>3417.7026180000007</v>
      </c>
      <c r="J25" s="42">
        <f t="shared" si="4"/>
        <v>5.271668209127423</v>
      </c>
      <c r="K25" s="42">
        <f t="shared" si="5"/>
        <v>7.7897436836479272</v>
      </c>
      <c r="L25" s="42"/>
      <c r="M25" s="154" t="s">
        <v>614</v>
      </c>
    </row>
    <row r="27" spans="1:13" x14ac:dyDescent="0.3">
      <c r="A27" s="155"/>
    </row>
    <row r="28" spans="1:13" x14ac:dyDescent="0.3">
      <c r="A28" s="155" t="s">
        <v>364</v>
      </c>
    </row>
    <row r="32" spans="1:13" x14ac:dyDescent="0.3">
      <c r="A32" s="190"/>
      <c r="B32" s="190"/>
    </row>
    <row r="34" spans="1:3" x14ac:dyDescent="0.3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0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7" customWidth="1"/>
    <col min="2" max="2" width="12.88671875" style="180" customWidth="1"/>
    <col min="3" max="3" width="6.88671875" style="42" customWidth="1"/>
    <col min="4" max="4" width="12.88671875" style="7" customWidth="1"/>
    <col min="5" max="5" width="6.88671875" style="42" customWidth="1"/>
    <col min="6" max="6" width="12.88671875" style="7" customWidth="1"/>
    <col min="7" max="7" width="6.88671875" style="42" customWidth="1"/>
    <col min="8" max="8" width="12.88671875" style="7" customWidth="1"/>
    <col min="9" max="9" width="6.88671875" style="42" customWidth="1"/>
    <col min="10" max="11" width="10.6640625" style="7" customWidth="1"/>
    <col min="12" max="12" width="2.5546875" style="7" customWidth="1"/>
    <col min="13" max="13" width="37.88671875" style="155" customWidth="1"/>
    <col min="14" max="14" width="3.6640625" style="7" customWidth="1"/>
    <col min="15" max="16384" width="9.109375" style="7"/>
  </cols>
  <sheetData>
    <row r="1" spans="1:15" s="156" customFormat="1" ht="10.199999999999999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715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934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0.199999999999999" x14ac:dyDescent="0.2">
      <c r="A5" s="254"/>
      <c r="B5" s="250">
        <v>2022</v>
      </c>
      <c r="C5" s="251"/>
      <c r="D5" s="250">
        <v>2023</v>
      </c>
      <c r="E5" s="251"/>
      <c r="F5" s="250">
        <v>2022</v>
      </c>
      <c r="G5" s="251"/>
      <c r="H5" s="250">
        <v>2023</v>
      </c>
      <c r="I5" s="251"/>
      <c r="J5" s="149">
        <v>2022</v>
      </c>
      <c r="K5" s="163">
        <v>2023</v>
      </c>
      <c r="L5" s="164"/>
      <c r="M5" s="253"/>
    </row>
    <row r="6" spans="1:15" s="162" customFormat="1" ht="21" customHeight="1" x14ac:dyDescent="0.3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3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3">
      <c r="A8" s="171" t="s">
        <v>691</v>
      </c>
      <c r="B8" s="172">
        <v>63796225.552000001</v>
      </c>
      <c r="C8" s="173"/>
      <c r="D8" s="172">
        <v>66087082.557999998</v>
      </c>
      <c r="E8" s="173"/>
      <c r="F8" s="172">
        <v>49310649.888000004</v>
      </c>
      <c r="G8" s="173"/>
      <c r="H8" s="172">
        <v>48734318.654999994</v>
      </c>
      <c r="I8" s="173"/>
      <c r="J8" s="174">
        <f>F8-B8</f>
        <v>-14485575.663999997</v>
      </c>
      <c r="K8" s="174">
        <f>H8-D8</f>
        <v>-17352763.903000005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3">
      <c r="A9" s="171" t="s">
        <v>693</v>
      </c>
      <c r="B9" s="172">
        <v>62835573.423</v>
      </c>
      <c r="C9" s="173"/>
      <c r="D9" s="172">
        <v>65134160.430999994</v>
      </c>
      <c r="E9" s="173"/>
      <c r="F9" s="172">
        <v>46145848.337000005</v>
      </c>
      <c r="G9" s="173"/>
      <c r="H9" s="172">
        <v>45695469.535000004</v>
      </c>
      <c r="I9" s="173"/>
      <c r="J9" s="174">
        <f>F9-B9</f>
        <v>-16689725.085999995</v>
      </c>
      <c r="K9" s="174">
        <f>H9-D9</f>
        <v>-19438690.89599999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3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3">
      <c r="A11" s="171" t="s">
        <v>695</v>
      </c>
      <c r="B11" s="172">
        <v>27340730.336999997</v>
      </c>
      <c r="C11" s="177"/>
      <c r="D11" s="172">
        <v>21755070.507999998</v>
      </c>
      <c r="E11" s="173"/>
      <c r="F11" s="172">
        <v>16162488.248999994</v>
      </c>
      <c r="G11" s="177"/>
      <c r="H11" s="172">
        <v>16097201.129999995</v>
      </c>
      <c r="I11" s="173"/>
      <c r="J11" s="174">
        <f>F11-B11</f>
        <v>-11178242.088000003</v>
      </c>
      <c r="K11" s="174">
        <f>H11-D11</f>
        <v>-5657869.3780000024</v>
      </c>
      <c r="L11" s="170"/>
      <c r="M11" s="171" t="s">
        <v>696</v>
      </c>
      <c r="N11" s="139"/>
      <c r="O11" s="175"/>
    </row>
    <row r="12" spans="1:15" x14ac:dyDescent="0.3">
      <c r="A12" s="171" t="s">
        <v>697</v>
      </c>
      <c r="B12" s="172">
        <v>28301382.465999994</v>
      </c>
      <c r="C12" s="177"/>
      <c r="D12" s="172">
        <v>22707992.634999994</v>
      </c>
      <c r="E12" s="177"/>
      <c r="F12" s="172">
        <v>19327289.79999999</v>
      </c>
      <c r="G12" s="177"/>
      <c r="H12" s="172">
        <v>19136050.249999993</v>
      </c>
      <c r="I12" s="177"/>
      <c r="J12" s="174">
        <f>F12-B12</f>
        <v>-8974092.6660000049</v>
      </c>
      <c r="K12" s="174">
        <f>H12-D12</f>
        <v>-3571942.3850000016</v>
      </c>
      <c r="L12" s="174"/>
      <c r="M12" s="171" t="s">
        <v>698</v>
      </c>
      <c r="O12" s="84"/>
    </row>
    <row r="13" spans="1:15" x14ac:dyDescent="0.3">
      <c r="A13" s="155" t="s">
        <v>716</v>
      </c>
      <c r="B13" s="178">
        <v>407700.42299999995</v>
      </c>
      <c r="C13" s="179">
        <f>IF(B13=0,0,IF(OR(B13="x",B13="Ə"),"x",B13/$B$12*100))</f>
        <v>1.4405671648365335</v>
      </c>
      <c r="D13" s="178">
        <v>684857.91500000004</v>
      </c>
      <c r="E13" s="179">
        <f>IF(D13=0,0,IF(OR(D13="x",D13="Ə"),"x",D13/$D$12*100))</f>
        <v>3.0159333147942964</v>
      </c>
      <c r="F13" s="178">
        <v>901312.09700000007</v>
      </c>
      <c r="G13" s="179">
        <f>IF(F13=0,0,IF(OR(F13="x",F13="Ə"),"x",F13/$F$12*100))</f>
        <v>4.6634168904530036</v>
      </c>
      <c r="H13" s="178">
        <v>859038.91299999994</v>
      </c>
      <c r="I13" s="179">
        <f>IF(H13=0,0,IF(OR(H13="x",H13="Ə"),"x",H13/$H$12*100))</f>
        <v>4.4891129662454778</v>
      </c>
      <c r="J13" s="178">
        <v>493611.67400000012</v>
      </c>
      <c r="K13" s="178">
        <v>174180.99799999991</v>
      </c>
      <c r="L13" s="178"/>
      <c r="M13" s="155" t="s">
        <v>716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55" t="s">
        <v>717</v>
      </c>
      <c r="B14" s="178">
        <v>353296.38</v>
      </c>
      <c r="C14" s="179">
        <f t="shared" ref="C14:C77" si="0">IF(B14=0,0,IF(OR(B14="x",B14="Ə"),"x",B14/$B$12*100))</f>
        <v>1.24833612076878</v>
      </c>
      <c r="D14" s="178">
        <v>446504.79</v>
      </c>
      <c r="E14" s="179">
        <f t="shared" ref="E14:E77" si="1">IF(D14=0,0,IF(OR(D14="x",D14="Ə"),"x",D14/$D$12*100))</f>
        <v>1.9662891263748206</v>
      </c>
      <c r="F14" s="178">
        <v>617987.12800000003</v>
      </c>
      <c r="G14" s="179">
        <f t="shared" ref="G14:G77" si="2">IF(F14=0,0,IF(OR(F14="x",F14="Ə"),"x",F14/$F$12*100))</f>
        <v>3.1974846675088422</v>
      </c>
      <c r="H14" s="178">
        <v>642827.68599999999</v>
      </c>
      <c r="I14" s="179">
        <f t="shared" ref="I14:I77" si="3">IF(H14=0,0,IF(OR(H14="x",H14="Ə"),"x",H14/$H$12*100))</f>
        <v>3.3592495713685757</v>
      </c>
      <c r="J14" s="178">
        <v>264690.74800000002</v>
      </c>
      <c r="K14" s="178">
        <v>196322.89600000001</v>
      </c>
      <c r="L14" s="178"/>
      <c r="M14" s="155" t="s">
        <v>935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55" t="s">
        <v>718</v>
      </c>
      <c r="B15" s="178">
        <v>13526.029</v>
      </c>
      <c r="C15" s="179">
        <f t="shared" si="0"/>
        <v>4.7792820779160035E-2</v>
      </c>
      <c r="D15" s="178">
        <v>13077.976000000001</v>
      </c>
      <c r="E15" s="179">
        <f t="shared" si="1"/>
        <v>5.7591951037727664E-2</v>
      </c>
      <c r="F15" s="178">
        <v>14702.687</v>
      </c>
      <c r="G15" s="179">
        <f t="shared" si="2"/>
        <v>7.6072160929671617E-2</v>
      </c>
      <c r="H15" s="178">
        <v>12967.263999999999</v>
      </c>
      <c r="I15" s="179">
        <f t="shared" si="3"/>
        <v>6.7763534431563299E-2</v>
      </c>
      <c r="J15" s="178">
        <v>1176.6579999999994</v>
      </c>
      <c r="K15" s="178">
        <v>-110.71200000000135</v>
      </c>
      <c r="L15" s="178"/>
      <c r="M15" s="155" t="s">
        <v>936</v>
      </c>
    </row>
    <row r="16" spans="1:15" x14ac:dyDescent="0.3">
      <c r="A16" s="155" t="s">
        <v>719</v>
      </c>
      <c r="B16" s="178">
        <v>52.018000000000001</v>
      </c>
      <c r="C16" s="179">
        <f t="shared" si="0"/>
        <v>1.8380020856752167E-4</v>
      </c>
      <c r="D16" s="178">
        <v>70.271000000000001</v>
      </c>
      <c r="E16" s="179">
        <f t="shared" si="1"/>
        <v>3.094549180524693E-4</v>
      </c>
      <c r="F16" s="178">
        <v>423.99200000000002</v>
      </c>
      <c r="G16" s="179">
        <f t="shared" si="2"/>
        <v>2.1937478269715822E-3</v>
      </c>
      <c r="H16" s="178">
        <v>354.161</v>
      </c>
      <c r="I16" s="179">
        <f t="shared" si="3"/>
        <v>1.8507528741465347E-3</v>
      </c>
      <c r="J16" s="178">
        <v>371.97400000000005</v>
      </c>
      <c r="K16" s="178">
        <v>283.89</v>
      </c>
      <c r="L16" s="178"/>
      <c r="M16" s="155" t="s">
        <v>937</v>
      </c>
    </row>
    <row r="17" spans="1:18" x14ac:dyDescent="0.3">
      <c r="A17" s="155" t="s">
        <v>720</v>
      </c>
      <c r="B17" s="178">
        <v>40825.995999999999</v>
      </c>
      <c r="C17" s="179">
        <f t="shared" si="0"/>
        <v>0.14425442308002626</v>
      </c>
      <c r="D17" s="178">
        <v>225204.878</v>
      </c>
      <c r="E17" s="179">
        <f t="shared" si="1"/>
        <v>0.99174278246369552</v>
      </c>
      <c r="F17" s="178">
        <v>268198.28999999998</v>
      </c>
      <c r="G17" s="179">
        <f t="shared" si="2"/>
        <v>1.3876663141875181</v>
      </c>
      <c r="H17" s="178">
        <v>202889.802</v>
      </c>
      <c r="I17" s="179">
        <f t="shared" si="3"/>
        <v>1.0602491075711933</v>
      </c>
      <c r="J17" s="178">
        <v>227372.29399999999</v>
      </c>
      <c r="K17" s="178">
        <v>-22315.076000000001</v>
      </c>
      <c r="L17" s="178"/>
      <c r="M17" s="155" t="s">
        <v>938</v>
      </c>
    </row>
    <row r="18" spans="1:18" x14ac:dyDescent="0.3">
      <c r="A18" s="155" t="s">
        <v>721</v>
      </c>
      <c r="B18" s="178">
        <v>4132717.7379999999</v>
      </c>
      <c r="C18" s="179">
        <f t="shared" si="0"/>
        <v>14.602529551214893</v>
      </c>
      <c r="D18" s="178">
        <v>2957944.7559999996</v>
      </c>
      <c r="E18" s="179">
        <f t="shared" si="1"/>
        <v>13.02600720171495</v>
      </c>
      <c r="F18" s="178">
        <v>1797393.656</v>
      </c>
      <c r="G18" s="179">
        <f t="shared" si="2"/>
        <v>9.2997708142193893</v>
      </c>
      <c r="H18" s="178">
        <v>2050554.8859999999</v>
      </c>
      <c r="I18" s="179">
        <f t="shared" si="3"/>
        <v>10.715664200348767</v>
      </c>
      <c r="J18" s="178">
        <v>-2335324.0819999999</v>
      </c>
      <c r="K18" s="178">
        <v>-907389.86999999965</v>
      </c>
      <c r="L18" s="178"/>
      <c r="M18" s="155" t="s">
        <v>939</v>
      </c>
    </row>
    <row r="19" spans="1:18" x14ac:dyDescent="0.3">
      <c r="A19" s="155" t="s">
        <v>722</v>
      </c>
      <c r="B19" s="178">
        <v>28648.749</v>
      </c>
      <c r="C19" s="179">
        <f t="shared" si="0"/>
        <v>0.10122738362487174</v>
      </c>
      <c r="D19" s="178">
        <v>124292.743</v>
      </c>
      <c r="E19" s="179">
        <f t="shared" si="1"/>
        <v>0.54735240141141628</v>
      </c>
      <c r="F19" s="178">
        <v>123984.001</v>
      </c>
      <c r="G19" s="179">
        <f t="shared" si="2"/>
        <v>0.64149708667378735</v>
      </c>
      <c r="H19" s="178">
        <v>229238.07800000001</v>
      </c>
      <c r="I19" s="179">
        <f t="shared" si="3"/>
        <v>1.1979383154055006</v>
      </c>
      <c r="J19" s="178">
        <v>95335.252000000008</v>
      </c>
      <c r="K19" s="178">
        <v>104945.33500000001</v>
      </c>
      <c r="L19" s="178"/>
      <c r="M19" s="155" t="s">
        <v>940</v>
      </c>
    </row>
    <row r="20" spans="1:18" x14ac:dyDescent="0.3">
      <c r="A20" s="155" t="s">
        <v>723</v>
      </c>
      <c r="B20" s="178">
        <v>537153.36800000002</v>
      </c>
      <c r="C20" s="179">
        <f t="shared" si="0"/>
        <v>1.8979757213108295</v>
      </c>
      <c r="D20" s="178">
        <v>184290.83300000001</v>
      </c>
      <c r="E20" s="179">
        <f t="shared" si="1"/>
        <v>0.81156813797777627</v>
      </c>
      <c r="F20" s="178">
        <v>1161486.2609999999</v>
      </c>
      <c r="G20" s="179">
        <f t="shared" si="2"/>
        <v>6.0095661265450708</v>
      </c>
      <c r="H20" s="178">
        <v>1087110.115</v>
      </c>
      <c r="I20" s="179">
        <f t="shared" si="3"/>
        <v>5.6809534924794649</v>
      </c>
      <c r="J20" s="178">
        <v>624332.89299999992</v>
      </c>
      <c r="K20" s="178">
        <v>902819.28200000001</v>
      </c>
      <c r="L20" s="178"/>
      <c r="M20" s="155" t="s">
        <v>941</v>
      </c>
    </row>
    <row r="21" spans="1:18" x14ac:dyDescent="0.3">
      <c r="A21" s="155" t="s">
        <v>724</v>
      </c>
      <c r="B21" s="178">
        <v>16950.753000000001</v>
      </c>
      <c r="C21" s="179">
        <f t="shared" si="0"/>
        <v>5.9893727878360253E-2</v>
      </c>
      <c r="D21" s="178">
        <v>239633.25700000001</v>
      </c>
      <c r="E21" s="179">
        <f t="shared" si="1"/>
        <v>1.0552815515302376</v>
      </c>
      <c r="F21" s="178">
        <v>8852.8349999999991</v>
      </c>
      <c r="G21" s="179">
        <f t="shared" si="2"/>
        <v>4.5804844298448943E-2</v>
      </c>
      <c r="H21" s="178">
        <v>10404.144</v>
      </c>
      <c r="I21" s="179">
        <f t="shared" si="3"/>
        <v>5.4369338834695025E-2</v>
      </c>
      <c r="J21" s="178">
        <v>-8097.9180000000015</v>
      </c>
      <c r="K21" s="178">
        <v>-229229.11300000001</v>
      </c>
      <c r="L21" s="178"/>
      <c r="M21" s="155" t="s">
        <v>942</v>
      </c>
    </row>
    <row r="22" spans="1:18" x14ac:dyDescent="0.3">
      <c r="A22" s="155" t="s">
        <v>725</v>
      </c>
      <c r="B22" s="178">
        <v>843913.21699999995</v>
      </c>
      <c r="C22" s="179">
        <f t="shared" si="0"/>
        <v>2.9818798357777725</v>
      </c>
      <c r="D22" s="178">
        <v>767175.03799999994</v>
      </c>
      <c r="E22" s="179">
        <f t="shared" si="1"/>
        <v>3.3784361758931856</v>
      </c>
      <c r="F22" s="178">
        <v>218833.47500000001</v>
      </c>
      <c r="G22" s="179">
        <f t="shared" si="2"/>
        <v>1.132251222310539</v>
      </c>
      <c r="H22" s="178">
        <v>411344.74400000001</v>
      </c>
      <c r="I22" s="179">
        <f t="shared" si="3"/>
        <v>2.1495801830892463</v>
      </c>
      <c r="J22" s="178">
        <v>-625079.74199999997</v>
      </c>
      <c r="K22" s="178">
        <v>-355830.29399999994</v>
      </c>
      <c r="L22" s="178"/>
      <c r="M22" s="155" t="s">
        <v>943</v>
      </c>
    </row>
    <row r="23" spans="1:18" x14ac:dyDescent="0.3">
      <c r="A23" s="155" t="s">
        <v>726</v>
      </c>
      <c r="B23" s="178">
        <v>132545.66099999999</v>
      </c>
      <c r="C23" s="179">
        <f t="shared" si="0"/>
        <v>0.4683363477357842</v>
      </c>
      <c r="D23" s="178">
        <v>13024.828</v>
      </c>
      <c r="E23" s="179">
        <f t="shared" si="1"/>
        <v>5.7357901287693469E-2</v>
      </c>
      <c r="F23" s="178">
        <v>9282.5840000000007</v>
      </c>
      <c r="G23" s="179">
        <f t="shared" si="2"/>
        <v>4.8028379022908865E-2</v>
      </c>
      <c r="H23" s="178">
        <v>7526.723</v>
      </c>
      <c r="I23" s="179">
        <f t="shared" si="3"/>
        <v>3.9332688311685446E-2</v>
      </c>
      <c r="J23" s="178">
        <v>-123263.07699999999</v>
      </c>
      <c r="K23" s="178">
        <v>-5498.1049999999996</v>
      </c>
      <c r="L23" s="178"/>
      <c r="M23" s="155" t="s">
        <v>944</v>
      </c>
    </row>
    <row r="24" spans="1:18" x14ac:dyDescent="0.3">
      <c r="A24" s="155" t="s">
        <v>727</v>
      </c>
      <c r="B24" s="178">
        <v>334783.16600000003</v>
      </c>
      <c r="C24" s="179">
        <f t="shared" si="0"/>
        <v>1.182921598979108</v>
      </c>
      <c r="D24" s="178">
        <v>58.11</v>
      </c>
      <c r="E24" s="179">
        <f t="shared" si="1"/>
        <v>2.5590108704912399E-4</v>
      </c>
      <c r="F24" s="178">
        <v>5769.1940000000004</v>
      </c>
      <c r="G24" s="179">
        <f t="shared" si="2"/>
        <v>2.9849989624515301E-2</v>
      </c>
      <c r="H24" s="178">
        <v>5841.4719999999998</v>
      </c>
      <c r="I24" s="179">
        <f t="shared" si="3"/>
        <v>3.0526006797040064E-2</v>
      </c>
      <c r="J24" s="178">
        <v>-329013.97200000001</v>
      </c>
      <c r="K24" s="178">
        <v>5783.3620000000001</v>
      </c>
      <c r="L24" s="178"/>
      <c r="M24" s="155" t="s">
        <v>945</v>
      </c>
    </row>
    <row r="25" spans="1:18" x14ac:dyDescent="0.3">
      <c r="A25" s="155" t="s">
        <v>728</v>
      </c>
      <c r="B25" s="178">
        <v>74.924000000000007</v>
      </c>
      <c r="C25" s="179">
        <f t="shared" si="0"/>
        <v>2.6473618414227761E-4</v>
      </c>
      <c r="D25" s="178">
        <v>5.5949999999999998</v>
      </c>
      <c r="E25" s="179">
        <f t="shared" si="1"/>
        <v>2.4638901773186177E-5</v>
      </c>
      <c r="F25" s="178">
        <v>24632.513999999999</v>
      </c>
      <c r="G25" s="179">
        <f t="shared" si="2"/>
        <v>0.12744939541393957</v>
      </c>
      <c r="H25" s="178">
        <v>21966.321</v>
      </c>
      <c r="I25" s="179">
        <f t="shared" si="3"/>
        <v>0.11479025563282061</v>
      </c>
      <c r="J25" s="178">
        <v>24557.59</v>
      </c>
      <c r="K25" s="178">
        <v>21960.725999999999</v>
      </c>
      <c r="L25" s="178"/>
      <c r="M25" s="155" t="s">
        <v>946</v>
      </c>
    </row>
    <row r="26" spans="1:18" x14ac:dyDescent="0.3">
      <c r="A26" s="155" t="s">
        <v>729</v>
      </c>
      <c r="B26" s="178">
        <v>251.624</v>
      </c>
      <c r="C26" s="179">
        <f t="shared" si="0"/>
        <v>8.8908730978880528E-4</v>
      </c>
      <c r="D26" s="178">
        <v>318.34100000000001</v>
      </c>
      <c r="E26" s="179">
        <f t="shared" si="1"/>
        <v>1.4018896567252654E-3</v>
      </c>
      <c r="F26" s="178">
        <v>1834.259</v>
      </c>
      <c r="G26" s="179">
        <f t="shared" si="2"/>
        <v>9.4905132534412618E-3</v>
      </c>
      <c r="H26" s="178">
        <v>2430.1030000000001</v>
      </c>
      <c r="I26" s="179">
        <f t="shared" si="3"/>
        <v>1.2699083500786695E-2</v>
      </c>
      <c r="J26" s="178">
        <v>1582.635</v>
      </c>
      <c r="K26" s="178">
        <v>2111.7620000000002</v>
      </c>
      <c r="L26" s="178"/>
      <c r="M26" s="155" t="s">
        <v>947</v>
      </c>
    </row>
    <row r="27" spans="1:18" x14ac:dyDescent="0.3">
      <c r="A27" s="155" t="s">
        <v>730</v>
      </c>
      <c r="B27" s="178">
        <v>12522.954</v>
      </c>
      <c r="C27" s="179">
        <f t="shared" si="0"/>
        <v>4.4248559288736201E-2</v>
      </c>
      <c r="D27" s="178">
        <v>35016.584000000003</v>
      </c>
      <c r="E27" s="179">
        <f t="shared" si="1"/>
        <v>0.15420378438043303</v>
      </c>
      <c r="F27" s="178">
        <v>39734.694000000003</v>
      </c>
      <c r="G27" s="179">
        <f t="shared" si="2"/>
        <v>0.2055885455807675</v>
      </c>
      <c r="H27" s="178">
        <v>37269.142</v>
      </c>
      <c r="I27" s="179">
        <f t="shared" si="3"/>
        <v>0.19475880086592068</v>
      </c>
      <c r="J27" s="178">
        <v>27211.740000000005</v>
      </c>
      <c r="K27" s="178">
        <v>2252.5579999999973</v>
      </c>
      <c r="L27" s="178"/>
      <c r="M27" s="155" t="s">
        <v>948</v>
      </c>
    </row>
    <row r="28" spans="1:18" x14ac:dyDescent="0.3">
      <c r="A28" s="155" t="s">
        <v>731</v>
      </c>
      <c r="B28" s="178">
        <v>8638.7139999999999</v>
      </c>
      <c r="C28" s="179">
        <f t="shared" si="0"/>
        <v>3.0524000056810517E-2</v>
      </c>
      <c r="D28" s="178">
        <v>2187.6179999999999</v>
      </c>
      <c r="E28" s="179">
        <f t="shared" si="1"/>
        <v>9.6336916924493286E-3</v>
      </c>
      <c r="F28" s="178">
        <v>29261.394</v>
      </c>
      <c r="G28" s="179">
        <f t="shared" si="2"/>
        <v>0.15139936485042005</v>
      </c>
      <c r="H28" s="178">
        <v>39004.544000000002</v>
      </c>
      <c r="I28" s="179">
        <f t="shared" si="3"/>
        <v>0.20382755840641681</v>
      </c>
      <c r="J28" s="178">
        <v>20622.68</v>
      </c>
      <c r="K28" s="178">
        <v>36816.925999999999</v>
      </c>
      <c r="L28" s="178"/>
      <c r="M28" s="155" t="s">
        <v>949</v>
      </c>
    </row>
    <row r="29" spans="1:18" x14ac:dyDescent="0.3">
      <c r="A29" s="155" t="s">
        <v>732</v>
      </c>
      <c r="B29" s="178">
        <v>1611875.409</v>
      </c>
      <c r="C29" s="179">
        <f t="shared" si="0"/>
        <v>5.6953946010815351</v>
      </c>
      <c r="D29" s="178">
        <v>1128944.922</v>
      </c>
      <c r="E29" s="179">
        <f t="shared" si="1"/>
        <v>4.9715751636274046</v>
      </c>
      <c r="F29" s="178">
        <v>26532.421999999999</v>
      </c>
      <c r="G29" s="179">
        <f t="shared" si="2"/>
        <v>0.1372795786401465</v>
      </c>
      <c r="H29" s="178">
        <v>38280.923000000003</v>
      </c>
      <c r="I29" s="179">
        <f t="shared" si="3"/>
        <v>0.20004610408043852</v>
      </c>
      <c r="J29" s="178">
        <v>-1585342.987</v>
      </c>
      <c r="K29" s="178">
        <v>-1090663.9990000001</v>
      </c>
      <c r="L29" s="178"/>
      <c r="M29" s="155" t="s">
        <v>950</v>
      </c>
      <c r="R29" s="183"/>
    </row>
    <row r="30" spans="1:18" x14ac:dyDescent="0.3">
      <c r="A30" s="155" t="s">
        <v>733</v>
      </c>
      <c r="B30" s="178">
        <v>590574.38199999998</v>
      </c>
      <c r="C30" s="179">
        <f t="shared" si="0"/>
        <v>2.0867333343503254</v>
      </c>
      <c r="D30" s="178">
        <v>427135.62699999998</v>
      </c>
      <c r="E30" s="179">
        <f t="shared" si="1"/>
        <v>1.880992449951973</v>
      </c>
      <c r="F30" s="178">
        <v>139104.36900000001</v>
      </c>
      <c r="G30" s="179">
        <f t="shared" si="2"/>
        <v>0.71973034211967002</v>
      </c>
      <c r="H30" s="178">
        <v>152161.32</v>
      </c>
      <c r="I30" s="179">
        <f t="shared" si="3"/>
        <v>0.79515531163490782</v>
      </c>
      <c r="J30" s="178">
        <v>-451470.01299999998</v>
      </c>
      <c r="K30" s="178">
        <v>-274974.30699999997</v>
      </c>
      <c r="L30" s="178"/>
      <c r="M30" s="155" t="s">
        <v>951</v>
      </c>
    </row>
    <row r="31" spans="1:18" x14ac:dyDescent="0.3">
      <c r="A31" s="155" t="s">
        <v>734</v>
      </c>
      <c r="B31" s="178">
        <v>14784.816999999999</v>
      </c>
      <c r="C31" s="179">
        <f t="shared" si="0"/>
        <v>5.2240617636830335E-2</v>
      </c>
      <c r="D31" s="178">
        <v>35861.26</v>
      </c>
      <c r="E31" s="179">
        <f t="shared" si="1"/>
        <v>0.1579235143168348</v>
      </c>
      <c r="F31" s="178">
        <v>8085.6540000000005</v>
      </c>
      <c r="G31" s="179">
        <f t="shared" si="2"/>
        <v>4.1835425885733885E-2</v>
      </c>
      <c r="H31" s="178">
        <v>7977.2569999999996</v>
      </c>
      <c r="I31" s="179">
        <f t="shared" si="3"/>
        <v>4.1687061309843718E-2</v>
      </c>
      <c r="J31" s="178">
        <v>-6699.1629999999986</v>
      </c>
      <c r="K31" s="178">
        <v>-27884.003000000004</v>
      </c>
      <c r="L31" s="178"/>
      <c r="M31" s="155" t="s">
        <v>952</v>
      </c>
    </row>
    <row r="32" spans="1:18" x14ac:dyDescent="0.3">
      <c r="A32" s="155" t="s">
        <v>735</v>
      </c>
      <c r="B32" s="178">
        <v>594597.31599999999</v>
      </c>
      <c r="C32" s="179">
        <f t="shared" si="0"/>
        <v>2.100947954448241</v>
      </c>
      <c r="D32" s="178">
        <v>225609.86800000002</v>
      </c>
      <c r="E32" s="179">
        <f t="shared" si="1"/>
        <v>0.99352625142332429</v>
      </c>
      <c r="F32" s="178">
        <v>1818788.007</v>
      </c>
      <c r="G32" s="179">
        <f t="shared" si="2"/>
        <v>9.4104658533138004</v>
      </c>
      <c r="H32" s="178">
        <v>1712899.4939999999</v>
      </c>
      <c r="I32" s="179">
        <f t="shared" si="3"/>
        <v>8.9511653221123861</v>
      </c>
      <c r="J32" s="178">
        <v>1224190.6910000001</v>
      </c>
      <c r="K32" s="178">
        <v>1487289.6259999999</v>
      </c>
      <c r="L32" s="178"/>
      <c r="M32" s="155" t="s">
        <v>735</v>
      </c>
    </row>
    <row r="33" spans="1:13" x14ac:dyDescent="0.3">
      <c r="A33" s="155" t="s">
        <v>723</v>
      </c>
      <c r="B33" s="178">
        <v>537153.36800000002</v>
      </c>
      <c r="C33" s="179">
        <f t="shared" si="0"/>
        <v>1.8979757213108295</v>
      </c>
      <c r="D33" s="178">
        <v>184290.83300000001</v>
      </c>
      <c r="E33" s="179">
        <f t="shared" si="1"/>
        <v>0.81156813797777627</v>
      </c>
      <c r="F33" s="178">
        <v>1161486.2609999999</v>
      </c>
      <c r="G33" s="179">
        <f t="shared" si="2"/>
        <v>6.0095661265450708</v>
      </c>
      <c r="H33" s="178">
        <v>1087110.115</v>
      </c>
      <c r="I33" s="179">
        <f t="shared" si="3"/>
        <v>5.6809534924794649</v>
      </c>
      <c r="J33" s="178">
        <v>624332.89299999992</v>
      </c>
      <c r="K33" s="178">
        <v>902819.28200000001</v>
      </c>
      <c r="L33" s="178"/>
      <c r="M33" s="155" t="s">
        <v>941</v>
      </c>
    </row>
    <row r="34" spans="1:13" x14ac:dyDescent="0.3">
      <c r="A34" s="155" t="s">
        <v>736</v>
      </c>
      <c r="B34" s="178">
        <v>8639.5120000000006</v>
      </c>
      <c r="C34" s="179">
        <f t="shared" si="0"/>
        <v>3.0526819707055376E-2</v>
      </c>
      <c r="D34" s="178">
        <v>8652.9930000000004</v>
      </c>
      <c r="E34" s="179">
        <f t="shared" si="1"/>
        <v>3.8105495008233708E-2</v>
      </c>
      <c r="F34" s="178">
        <v>306350.94900000002</v>
      </c>
      <c r="G34" s="179">
        <f t="shared" si="2"/>
        <v>1.5850693613545348</v>
      </c>
      <c r="H34" s="178">
        <v>302650.77100000001</v>
      </c>
      <c r="I34" s="179">
        <f t="shared" si="3"/>
        <v>1.5815738725916031</v>
      </c>
      <c r="J34" s="178">
        <v>297711.43700000003</v>
      </c>
      <c r="K34" s="178">
        <v>293997.77799999999</v>
      </c>
      <c r="L34" s="178"/>
      <c r="M34" s="155" t="s">
        <v>953</v>
      </c>
    </row>
    <row r="35" spans="1:13" x14ac:dyDescent="0.3">
      <c r="A35" s="155" t="s">
        <v>737</v>
      </c>
      <c r="B35" s="178">
        <v>143.01499999999999</v>
      </c>
      <c r="C35" s="179">
        <f t="shared" si="0"/>
        <v>5.053286713884445E-4</v>
      </c>
      <c r="D35" s="178">
        <v>200.18100000000001</v>
      </c>
      <c r="E35" s="179">
        <f t="shared" si="1"/>
        <v>8.8154423518466173E-4</v>
      </c>
      <c r="F35" s="178">
        <v>106315.554</v>
      </c>
      <c r="G35" s="179">
        <f t="shared" si="2"/>
        <v>0.55007999103940619</v>
      </c>
      <c r="H35" s="178">
        <v>102026.284</v>
      </c>
      <c r="I35" s="179">
        <f t="shared" si="3"/>
        <v>0.5331627094781487</v>
      </c>
      <c r="J35" s="178">
        <v>106172.539</v>
      </c>
      <c r="K35" s="178">
        <v>101826.103</v>
      </c>
      <c r="L35" s="178"/>
      <c r="M35" s="155" t="s">
        <v>954</v>
      </c>
    </row>
    <row r="36" spans="1:13" x14ac:dyDescent="0.3">
      <c r="A36" s="155" t="s">
        <v>738</v>
      </c>
      <c r="B36" s="178">
        <v>46605.347000000002</v>
      </c>
      <c r="C36" s="179">
        <f t="shared" si="0"/>
        <v>0.16467516050139799</v>
      </c>
      <c r="D36" s="178">
        <v>32033.451000000001</v>
      </c>
      <c r="E36" s="179">
        <f t="shared" si="1"/>
        <v>0.14106685480700135</v>
      </c>
      <c r="F36" s="178">
        <v>188905.09</v>
      </c>
      <c r="G36" s="179">
        <f t="shared" si="2"/>
        <v>0.9774008252310683</v>
      </c>
      <c r="H36" s="178">
        <v>179377.92499999999</v>
      </c>
      <c r="I36" s="179">
        <f t="shared" si="3"/>
        <v>0.93738218000342077</v>
      </c>
      <c r="J36" s="178">
        <v>142299.74299999999</v>
      </c>
      <c r="K36" s="178">
        <v>147344.47399999999</v>
      </c>
      <c r="L36" s="178"/>
      <c r="M36" s="155" t="s">
        <v>955</v>
      </c>
    </row>
    <row r="37" spans="1:13" x14ac:dyDescent="0.3">
      <c r="A37" s="155" t="s">
        <v>739</v>
      </c>
      <c r="B37" s="178">
        <v>2056.0740000000001</v>
      </c>
      <c r="C37" s="179">
        <f t="shared" si="0"/>
        <v>7.2649242575696608E-3</v>
      </c>
      <c r="D37" s="178">
        <v>432.41</v>
      </c>
      <c r="E37" s="179">
        <f t="shared" si="1"/>
        <v>1.9042193951284067E-3</v>
      </c>
      <c r="F37" s="178">
        <v>55730.152999999998</v>
      </c>
      <c r="G37" s="179">
        <f t="shared" si="2"/>
        <v>0.28834954914371919</v>
      </c>
      <c r="H37" s="178">
        <v>41734.398999999998</v>
      </c>
      <c r="I37" s="179">
        <f t="shared" si="3"/>
        <v>0.21809306755974897</v>
      </c>
      <c r="J37" s="178">
        <v>53674.078999999998</v>
      </c>
      <c r="K37" s="178">
        <v>41301.988999999994</v>
      </c>
      <c r="L37" s="178"/>
      <c r="M37" s="155" t="s">
        <v>956</v>
      </c>
    </row>
    <row r="38" spans="1:13" x14ac:dyDescent="0.3">
      <c r="A38" s="155" t="s">
        <v>740</v>
      </c>
      <c r="B38" s="178">
        <v>28169509.041999992</v>
      </c>
      <c r="C38" s="179">
        <f t="shared" si="0"/>
        <v>99.534038931990594</v>
      </c>
      <c r="D38" s="178">
        <v>22655799.974999994</v>
      </c>
      <c r="E38" s="179">
        <f t="shared" si="1"/>
        <v>99.770157314920226</v>
      </c>
      <c r="F38" s="178">
        <v>18170717.733999994</v>
      </c>
      <c r="G38" s="179">
        <f t="shared" si="2"/>
        <v>94.015860071596819</v>
      </c>
      <c r="H38" s="178">
        <v>18120344.01600001</v>
      </c>
      <c r="I38" s="179">
        <f t="shared" si="3"/>
        <v>94.692184537924788</v>
      </c>
      <c r="J38" s="178">
        <v>-9998791.3079999983</v>
      </c>
      <c r="K38" s="178">
        <v>-4535455.958999984</v>
      </c>
      <c r="L38" s="178"/>
      <c r="M38" s="155" t="s">
        <v>957</v>
      </c>
    </row>
    <row r="39" spans="1:13" x14ac:dyDescent="0.3">
      <c r="A39" s="155" t="s">
        <v>741</v>
      </c>
      <c r="B39" s="178">
        <v>3574814.3339999993</v>
      </c>
      <c r="C39" s="179">
        <f t="shared" si="0"/>
        <v>12.631235729542967</v>
      </c>
      <c r="D39" s="178">
        <v>3269344.6199999996</v>
      </c>
      <c r="E39" s="179">
        <f t="shared" si="1"/>
        <v>14.397329929378852</v>
      </c>
      <c r="F39" s="178">
        <v>5444036.1909999987</v>
      </c>
      <c r="G39" s="179">
        <f t="shared" si="2"/>
        <v>28.167612983171608</v>
      </c>
      <c r="H39" s="178">
        <v>5171830.699</v>
      </c>
      <c r="I39" s="179">
        <f t="shared" si="3"/>
        <v>27.026636277776301</v>
      </c>
      <c r="J39" s="178">
        <v>1869221.8569999994</v>
      </c>
      <c r="K39" s="178">
        <v>1902486.0790000004</v>
      </c>
      <c r="L39" s="178"/>
      <c r="M39" s="155" t="s">
        <v>958</v>
      </c>
    </row>
    <row r="40" spans="1:13" x14ac:dyDescent="0.3">
      <c r="A40" s="155" t="s">
        <v>742</v>
      </c>
      <c r="B40" s="178">
        <v>192.14400000000001</v>
      </c>
      <c r="C40" s="179">
        <f t="shared" si="0"/>
        <v>6.7892089805447894E-4</v>
      </c>
      <c r="D40" s="178">
        <v>384.41</v>
      </c>
      <c r="E40" s="179">
        <f t="shared" si="1"/>
        <v>1.6928400769670238E-3</v>
      </c>
      <c r="F40" s="178">
        <v>7552.2790000000005</v>
      </c>
      <c r="G40" s="179">
        <f t="shared" si="2"/>
        <v>3.907572700648388E-2</v>
      </c>
      <c r="H40" s="178">
        <v>5688.5320000000002</v>
      </c>
      <c r="I40" s="179">
        <f t="shared" si="3"/>
        <v>2.9726782307127365E-2</v>
      </c>
      <c r="J40" s="178">
        <v>7360.1350000000002</v>
      </c>
      <c r="K40" s="178">
        <v>5304.1220000000003</v>
      </c>
      <c r="L40" s="178"/>
      <c r="M40" s="155" t="s">
        <v>959</v>
      </c>
    </row>
    <row r="41" spans="1:13" x14ac:dyDescent="0.3">
      <c r="A41" s="155" t="s">
        <v>743</v>
      </c>
      <c r="B41" s="178">
        <v>4831.4390000000003</v>
      </c>
      <c r="C41" s="179">
        <f t="shared" si="0"/>
        <v>1.7071388670868898E-2</v>
      </c>
      <c r="D41" s="178">
        <v>1639</v>
      </c>
      <c r="E41" s="179">
        <f t="shared" si="1"/>
        <v>7.2177229680522158E-3</v>
      </c>
      <c r="F41" s="178">
        <v>9338.3040000000001</v>
      </c>
      <c r="G41" s="179">
        <f t="shared" si="2"/>
        <v>4.831667604011404E-2</v>
      </c>
      <c r="H41" s="178">
        <v>5974.3959999999997</v>
      </c>
      <c r="I41" s="179">
        <f t="shared" si="3"/>
        <v>3.1220632899414562E-2</v>
      </c>
      <c r="J41" s="178">
        <v>4506.8649999999998</v>
      </c>
      <c r="K41" s="178">
        <v>4335.3959999999997</v>
      </c>
      <c r="L41" s="178"/>
      <c r="M41" s="155" t="s">
        <v>960</v>
      </c>
    </row>
    <row r="42" spans="1:13" x14ac:dyDescent="0.3">
      <c r="A42" s="155" t="s">
        <v>744</v>
      </c>
      <c r="B42" s="178">
        <v>4681.55</v>
      </c>
      <c r="C42" s="179">
        <f t="shared" si="0"/>
        <v>1.6541771433336176E-2</v>
      </c>
      <c r="D42" s="178">
        <v>5015.9970000000003</v>
      </c>
      <c r="E42" s="179">
        <f t="shared" si="1"/>
        <v>2.2089125536657116E-2</v>
      </c>
      <c r="F42" s="178">
        <v>3525.991</v>
      </c>
      <c r="G42" s="179">
        <f t="shared" si="2"/>
        <v>1.8243587365260088E-2</v>
      </c>
      <c r="H42" s="178">
        <v>5091.2330000000002</v>
      </c>
      <c r="I42" s="179">
        <f t="shared" si="3"/>
        <v>2.6605453756059206E-2</v>
      </c>
      <c r="J42" s="178">
        <v>-1155.5590000000002</v>
      </c>
      <c r="K42" s="178">
        <v>75.235999999999876</v>
      </c>
      <c r="L42" s="178"/>
      <c r="M42" s="155" t="s">
        <v>961</v>
      </c>
    </row>
    <row r="43" spans="1:13" x14ac:dyDescent="0.3">
      <c r="A43" s="155" t="s">
        <v>745</v>
      </c>
      <c r="B43" s="178">
        <v>4701.5339999999997</v>
      </c>
      <c r="C43" s="179">
        <f t="shared" si="0"/>
        <v>1.6612382824931646E-2</v>
      </c>
      <c r="D43" s="178">
        <v>594.89700000000005</v>
      </c>
      <c r="E43" s="179">
        <f t="shared" si="1"/>
        <v>2.6197692132552525E-3</v>
      </c>
      <c r="F43" s="178">
        <v>5422.2640000000001</v>
      </c>
      <c r="G43" s="179">
        <f t="shared" si="2"/>
        <v>2.805496298813713E-2</v>
      </c>
      <c r="H43" s="178">
        <v>12574.646000000001</v>
      </c>
      <c r="I43" s="179">
        <f t="shared" si="3"/>
        <v>6.5711815320928124E-2</v>
      </c>
      <c r="J43" s="178">
        <v>720.73000000000047</v>
      </c>
      <c r="K43" s="178">
        <v>11979.749</v>
      </c>
      <c r="L43" s="178"/>
      <c r="M43" s="155" t="s">
        <v>962</v>
      </c>
    </row>
    <row r="44" spans="1:13" x14ac:dyDescent="0.3">
      <c r="A44" s="155" t="s">
        <v>717</v>
      </c>
      <c r="B44" s="178">
        <v>353296.38</v>
      </c>
      <c r="C44" s="179">
        <f t="shared" si="0"/>
        <v>1.24833612076878</v>
      </c>
      <c r="D44" s="178">
        <v>446504.79</v>
      </c>
      <c r="E44" s="179">
        <f t="shared" si="1"/>
        <v>1.9662891263748206</v>
      </c>
      <c r="F44" s="178">
        <v>617987.12800000003</v>
      </c>
      <c r="G44" s="179">
        <f t="shared" si="2"/>
        <v>3.1974846675088422</v>
      </c>
      <c r="H44" s="178">
        <v>642827.68599999999</v>
      </c>
      <c r="I44" s="179">
        <f t="shared" si="3"/>
        <v>3.3592495713685757</v>
      </c>
      <c r="J44" s="178">
        <v>264690.74800000002</v>
      </c>
      <c r="K44" s="178">
        <v>196322.89600000001</v>
      </c>
      <c r="L44" s="178"/>
      <c r="M44" s="155" t="s">
        <v>935</v>
      </c>
    </row>
    <row r="45" spans="1:13" x14ac:dyDescent="0.3">
      <c r="A45" s="155" t="s">
        <v>746</v>
      </c>
      <c r="B45" s="178">
        <v>968.05899999999997</v>
      </c>
      <c r="C45" s="179">
        <f t="shared" si="0"/>
        <v>3.4205360856946914E-3</v>
      </c>
      <c r="D45" s="178">
        <v>2.1440000000000001</v>
      </c>
      <c r="E45" s="179">
        <f t="shared" si="1"/>
        <v>9.4416095445417634E-6</v>
      </c>
      <c r="F45" s="178">
        <v>3948.6680000000001</v>
      </c>
      <c r="G45" s="179">
        <f t="shared" si="2"/>
        <v>2.043053134123338E-2</v>
      </c>
      <c r="H45" s="178">
        <v>2195.0920000000001</v>
      </c>
      <c r="I45" s="179">
        <f t="shared" si="3"/>
        <v>1.1470977402977927E-2</v>
      </c>
      <c r="J45" s="178">
        <v>2980.6090000000004</v>
      </c>
      <c r="K45" s="178">
        <v>2192.9480000000003</v>
      </c>
      <c r="L45" s="178"/>
      <c r="M45" s="155" t="s">
        <v>963</v>
      </c>
    </row>
    <row r="46" spans="1:13" x14ac:dyDescent="0.3">
      <c r="A46" s="155" t="s">
        <v>747</v>
      </c>
      <c r="B46" s="178">
        <v>960652.12899999996</v>
      </c>
      <c r="C46" s="179">
        <f t="shared" si="0"/>
        <v>3.394364675132334</v>
      </c>
      <c r="D46" s="178">
        <v>952922.12699999998</v>
      </c>
      <c r="E46" s="179">
        <f t="shared" si="1"/>
        <v>4.1964172805448872</v>
      </c>
      <c r="F46" s="178">
        <v>3164801.551</v>
      </c>
      <c r="G46" s="179">
        <f t="shared" si="2"/>
        <v>16.374781895183261</v>
      </c>
      <c r="H46" s="178">
        <v>3038849.12</v>
      </c>
      <c r="I46" s="179">
        <f t="shared" si="3"/>
        <v>15.880231710825493</v>
      </c>
      <c r="J46" s="178">
        <v>2204149.4220000003</v>
      </c>
      <c r="K46" s="178">
        <v>2085926.9930000002</v>
      </c>
      <c r="L46" s="178"/>
      <c r="M46" s="155" t="s">
        <v>964</v>
      </c>
    </row>
    <row r="47" spans="1:13" x14ac:dyDescent="0.3">
      <c r="A47" s="155" t="s">
        <v>748</v>
      </c>
      <c r="B47" s="178">
        <v>1034.2470000000001</v>
      </c>
      <c r="C47" s="179">
        <f t="shared" si="0"/>
        <v>3.6544045197880268E-3</v>
      </c>
      <c r="D47" s="178">
        <v>481.94400000000002</v>
      </c>
      <c r="E47" s="179">
        <f t="shared" si="1"/>
        <v>2.1223540439993635E-3</v>
      </c>
      <c r="F47" s="178">
        <v>432066.02600000001</v>
      </c>
      <c r="G47" s="179">
        <f t="shared" si="2"/>
        <v>2.2355230892227853</v>
      </c>
      <c r="H47" s="178">
        <v>273690.49</v>
      </c>
      <c r="I47" s="179">
        <f t="shared" si="3"/>
        <v>1.4302350089198794</v>
      </c>
      <c r="J47" s="178">
        <v>431031.77900000004</v>
      </c>
      <c r="K47" s="178">
        <v>273208.54599999997</v>
      </c>
      <c r="L47" s="178"/>
      <c r="M47" s="155" t="s">
        <v>965</v>
      </c>
    </row>
    <row r="48" spans="1:13" x14ac:dyDescent="0.3">
      <c r="A48" s="155" t="s">
        <v>718</v>
      </c>
      <c r="B48" s="178">
        <v>13526.029</v>
      </c>
      <c r="C48" s="179">
        <f t="shared" si="0"/>
        <v>4.7792820779160035E-2</v>
      </c>
      <c r="D48" s="178">
        <v>13077.976000000001</v>
      </c>
      <c r="E48" s="179">
        <f t="shared" si="1"/>
        <v>5.7591951037727664E-2</v>
      </c>
      <c r="F48" s="178">
        <v>14702.687</v>
      </c>
      <c r="G48" s="179">
        <f t="shared" si="2"/>
        <v>7.6072160929671617E-2</v>
      </c>
      <c r="H48" s="178">
        <v>12967.263999999999</v>
      </c>
      <c r="I48" s="179">
        <f t="shared" si="3"/>
        <v>6.7763534431563299E-2</v>
      </c>
      <c r="J48" s="178">
        <v>1176.6579999999994</v>
      </c>
      <c r="K48" s="178">
        <v>-110.71200000000135</v>
      </c>
      <c r="L48" s="178"/>
      <c r="M48" s="155" t="s">
        <v>936</v>
      </c>
    </row>
    <row r="49" spans="1:13" x14ac:dyDescent="0.3">
      <c r="A49" s="155" t="s">
        <v>719</v>
      </c>
      <c r="B49" s="178">
        <v>52.018000000000001</v>
      </c>
      <c r="C49" s="179">
        <f t="shared" si="0"/>
        <v>1.8380020856752167E-4</v>
      </c>
      <c r="D49" s="178">
        <v>70.271000000000001</v>
      </c>
      <c r="E49" s="179">
        <f t="shared" si="1"/>
        <v>3.094549180524693E-4</v>
      </c>
      <c r="F49" s="178">
        <v>423.99200000000002</v>
      </c>
      <c r="G49" s="179">
        <f t="shared" si="2"/>
        <v>2.1937478269715822E-3</v>
      </c>
      <c r="H49" s="178">
        <v>354.161</v>
      </c>
      <c r="I49" s="179">
        <f t="shared" si="3"/>
        <v>1.8507528741465347E-3</v>
      </c>
      <c r="J49" s="178">
        <v>371.97400000000005</v>
      </c>
      <c r="K49" s="178">
        <v>283.89</v>
      </c>
      <c r="L49" s="178"/>
      <c r="M49" s="155" t="s">
        <v>937</v>
      </c>
    </row>
    <row r="50" spans="1:13" x14ac:dyDescent="0.3">
      <c r="A50" s="155" t="s">
        <v>749</v>
      </c>
      <c r="B50" s="178">
        <v>26161.31</v>
      </c>
      <c r="C50" s="179">
        <f t="shared" si="0"/>
        <v>9.2438275873728146E-2</v>
      </c>
      <c r="D50" s="178">
        <v>5222.8109999999997</v>
      </c>
      <c r="E50" s="179">
        <f t="shared" si="1"/>
        <v>2.29998797513702E-2</v>
      </c>
      <c r="F50" s="178">
        <v>13959.683999999999</v>
      </c>
      <c r="G50" s="179">
        <f t="shared" si="2"/>
        <v>7.2227840242763922E-2</v>
      </c>
      <c r="H50" s="178">
        <v>14575.027</v>
      </c>
      <c r="I50" s="179">
        <f t="shared" si="3"/>
        <v>7.6165283899168296E-2</v>
      </c>
      <c r="J50" s="178">
        <v>-12201.626000000002</v>
      </c>
      <c r="K50" s="178">
        <v>9352.2160000000003</v>
      </c>
      <c r="L50" s="178"/>
      <c r="M50" s="155" t="s">
        <v>966</v>
      </c>
    </row>
    <row r="51" spans="1:13" x14ac:dyDescent="0.3">
      <c r="A51" s="155" t="s">
        <v>750</v>
      </c>
      <c r="B51" s="178">
        <v>19.733000000000001</v>
      </c>
      <c r="C51" s="179">
        <f t="shared" si="0"/>
        <v>6.9724509124974152E-5</v>
      </c>
      <c r="D51" s="178">
        <v>72.081000000000003</v>
      </c>
      <c r="E51" s="179">
        <f t="shared" si="1"/>
        <v>3.1742567984147145E-4</v>
      </c>
      <c r="F51" s="178">
        <v>1857.9939999999999</v>
      </c>
      <c r="G51" s="179">
        <f t="shared" si="2"/>
        <v>9.6133188834370397E-3</v>
      </c>
      <c r="H51" s="178">
        <v>2263.701</v>
      </c>
      <c r="I51" s="179">
        <f t="shared" si="3"/>
        <v>1.1829510115338461E-2</v>
      </c>
      <c r="J51" s="178">
        <v>1838.261</v>
      </c>
      <c r="K51" s="178">
        <v>2191.62</v>
      </c>
      <c r="L51" s="178"/>
      <c r="M51" s="155" t="s">
        <v>967</v>
      </c>
    </row>
    <row r="52" spans="1:13" x14ac:dyDescent="0.3">
      <c r="A52" s="155" t="s">
        <v>751</v>
      </c>
      <c r="B52" s="178">
        <v>7031.8860000000004</v>
      </c>
      <c r="C52" s="179">
        <f t="shared" si="0"/>
        <v>2.4846439951998072E-2</v>
      </c>
      <c r="D52" s="178">
        <v>3808.2730000000001</v>
      </c>
      <c r="E52" s="179">
        <f t="shared" si="1"/>
        <v>1.6770628127341744E-2</v>
      </c>
      <c r="F52" s="178">
        <v>22183.633999999998</v>
      </c>
      <c r="G52" s="179">
        <f t="shared" si="2"/>
        <v>0.11477881394420862</v>
      </c>
      <c r="H52" s="178">
        <v>21407.063999999998</v>
      </c>
      <c r="I52" s="179">
        <f t="shared" si="3"/>
        <v>0.11186772463664493</v>
      </c>
      <c r="J52" s="178">
        <v>15151.747999999998</v>
      </c>
      <c r="K52" s="178">
        <v>17598.790999999997</v>
      </c>
      <c r="L52" s="178"/>
      <c r="M52" s="155" t="s">
        <v>968</v>
      </c>
    </row>
    <row r="53" spans="1:13" x14ac:dyDescent="0.3">
      <c r="A53" s="155" t="s">
        <v>720</v>
      </c>
      <c r="B53" s="178">
        <v>40825.995999999999</v>
      </c>
      <c r="C53" s="179">
        <f t="shared" si="0"/>
        <v>0.14425442308002626</v>
      </c>
      <c r="D53" s="178">
        <v>225204.878</v>
      </c>
      <c r="E53" s="179">
        <f t="shared" si="1"/>
        <v>0.99174278246369552</v>
      </c>
      <c r="F53" s="178">
        <v>268198.28999999998</v>
      </c>
      <c r="G53" s="179">
        <f t="shared" si="2"/>
        <v>1.3876663141875181</v>
      </c>
      <c r="H53" s="178">
        <v>202889.802</v>
      </c>
      <c r="I53" s="179">
        <f t="shared" si="3"/>
        <v>1.0602491075711933</v>
      </c>
      <c r="J53" s="178">
        <v>227372.29399999999</v>
      </c>
      <c r="K53" s="178">
        <v>-22315.076000000001</v>
      </c>
      <c r="L53" s="178"/>
      <c r="M53" s="155" t="s">
        <v>938</v>
      </c>
    </row>
    <row r="54" spans="1:13" x14ac:dyDescent="0.3">
      <c r="A54" s="155" t="s">
        <v>752</v>
      </c>
      <c r="B54" s="178">
        <v>629357.326</v>
      </c>
      <c r="C54" s="179">
        <f t="shared" si="0"/>
        <v>2.2237688450593587</v>
      </c>
      <c r="D54" s="178">
        <v>316714.20799999998</v>
      </c>
      <c r="E54" s="179">
        <f t="shared" si="1"/>
        <v>1.3947256945637989</v>
      </c>
      <c r="F54" s="178">
        <v>70715.273000000001</v>
      </c>
      <c r="G54" s="179">
        <f t="shared" si="2"/>
        <v>0.3658830272209197</v>
      </c>
      <c r="H54" s="178">
        <v>64830.487999999998</v>
      </c>
      <c r="I54" s="179">
        <f t="shared" si="3"/>
        <v>0.33878719564921722</v>
      </c>
      <c r="J54" s="178">
        <v>-558642.05299999996</v>
      </c>
      <c r="K54" s="178">
        <v>-251883.71999999997</v>
      </c>
      <c r="L54" s="178"/>
      <c r="M54" s="155" t="s">
        <v>969</v>
      </c>
    </row>
    <row r="55" spans="1:13" x14ac:dyDescent="0.3">
      <c r="A55" s="155" t="s">
        <v>753</v>
      </c>
      <c r="B55" s="178">
        <v>1108.0709999999999</v>
      </c>
      <c r="C55" s="179">
        <f t="shared" si="0"/>
        <v>3.9152539680038121E-3</v>
      </c>
      <c r="D55" s="178">
        <v>913.61800000000005</v>
      </c>
      <c r="E55" s="179">
        <f t="shared" si="1"/>
        <v>4.0233322895826297E-3</v>
      </c>
      <c r="F55" s="178">
        <v>844.02</v>
      </c>
      <c r="G55" s="179">
        <f t="shared" si="2"/>
        <v>4.3669857943559182E-3</v>
      </c>
      <c r="H55" s="178">
        <v>876.92100000000005</v>
      </c>
      <c r="I55" s="179">
        <f t="shared" si="3"/>
        <v>4.5825600818538842E-3</v>
      </c>
      <c r="J55" s="178">
        <v>-264.05099999999993</v>
      </c>
      <c r="K55" s="178">
        <v>-36.697000000000003</v>
      </c>
      <c r="L55" s="178"/>
      <c r="M55" s="155" t="s">
        <v>970</v>
      </c>
    </row>
    <row r="56" spans="1:13" x14ac:dyDescent="0.3">
      <c r="A56" s="155" t="s">
        <v>754</v>
      </c>
      <c r="B56" s="178">
        <v>1271614.9990000001</v>
      </c>
      <c r="C56" s="179">
        <f t="shared" si="0"/>
        <v>4.4931197284360973</v>
      </c>
      <c r="D56" s="178">
        <v>980849.63800000004</v>
      </c>
      <c r="E56" s="179">
        <f t="shared" si="1"/>
        <v>4.3194026604016482</v>
      </c>
      <c r="F56" s="178">
        <v>744431.88</v>
      </c>
      <c r="G56" s="179">
        <f t="shared" si="2"/>
        <v>3.851713756576467</v>
      </c>
      <c r="H56" s="178">
        <v>771209.98</v>
      </c>
      <c r="I56" s="179">
        <f t="shared" si="3"/>
        <v>4.0301419045448021</v>
      </c>
      <c r="J56" s="178">
        <v>-527183.11900000006</v>
      </c>
      <c r="K56" s="178">
        <v>-209639.65800000005</v>
      </c>
      <c r="L56" s="178"/>
      <c r="M56" s="155" t="s">
        <v>971</v>
      </c>
    </row>
    <row r="57" spans="1:13" x14ac:dyDescent="0.3">
      <c r="A57" s="155" t="s">
        <v>755</v>
      </c>
      <c r="B57" s="178">
        <v>221959.666</v>
      </c>
      <c r="C57" s="179">
        <f t="shared" si="0"/>
        <v>0.78427146188583663</v>
      </c>
      <c r="D57" s="178">
        <v>282445.53600000002</v>
      </c>
      <c r="E57" s="179">
        <f t="shared" si="1"/>
        <v>1.2438155170292977</v>
      </c>
      <c r="F57" s="178">
        <v>22359.316999999999</v>
      </c>
      <c r="G57" s="179">
        <f t="shared" si="2"/>
        <v>0.1156878032635492</v>
      </c>
      <c r="H57" s="178">
        <v>47608.902000000002</v>
      </c>
      <c r="I57" s="179">
        <f t="shared" si="3"/>
        <v>0.24879168573462554</v>
      </c>
      <c r="J57" s="178">
        <v>-199600.34899999999</v>
      </c>
      <c r="K57" s="178">
        <v>-234836.63400000002</v>
      </c>
      <c r="L57" s="178"/>
      <c r="M57" s="155" t="s">
        <v>972</v>
      </c>
    </row>
    <row r="58" spans="1:13" x14ac:dyDescent="0.3">
      <c r="A58" s="155" t="s">
        <v>756</v>
      </c>
      <c r="B58" s="178">
        <v>8.7579999999999991</v>
      </c>
      <c r="C58" s="179">
        <f t="shared" si="0"/>
        <v>3.0945484767471922E-5</v>
      </c>
      <c r="D58" s="178">
        <v>5.202</v>
      </c>
      <c r="E58" s="179">
        <f t="shared" si="1"/>
        <v>2.2908233605739856E-5</v>
      </c>
      <c r="F58" s="178">
        <v>8.51</v>
      </c>
      <c r="G58" s="179">
        <f t="shared" si="2"/>
        <v>4.4031005319742265E-5</v>
      </c>
      <c r="H58" s="178" t="s">
        <v>757</v>
      </c>
      <c r="I58" s="179" t="str">
        <f t="shared" si="3"/>
        <v>x</v>
      </c>
      <c r="J58" s="178" t="s">
        <v>757</v>
      </c>
      <c r="K58" s="178">
        <v>-4.7519999999999998</v>
      </c>
      <c r="L58" s="178"/>
      <c r="M58" s="155" t="s">
        <v>973</v>
      </c>
    </row>
    <row r="59" spans="1:13" x14ac:dyDescent="0.3">
      <c r="A59" s="155" t="s">
        <v>758</v>
      </c>
      <c r="B59" s="178">
        <v>41.637999999999998</v>
      </c>
      <c r="C59" s="179">
        <f t="shared" si="0"/>
        <v>1.4712355500662208E-4</v>
      </c>
      <c r="D59" s="178">
        <v>319.428</v>
      </c>
      <c r="E59" s="179">
        <f t="shared" si="1"/>
        <v>1.4066765175344618E-3</v>
      </c>
      <c r="F59" s="178">
        <v>3118.4389999999999</v>
      </c>
      <c r="G59" s="179">
        <f t="shared" si="2"/>
        <v>1.6134900610845094E-2</v>
      </c>
      <c r="H59" s="178">
        <v>2727.1930000000002</v>
      </c>
      <c r="I59" s="179">
        <f t="shared" si="3"/>
        <v>1.4251598236684194E-2</v>
      </c>
      <c r="J59" s="178">
        <v>3076.8009999999999</v>
      </c>
      <c r="K59" s="178">
        <v>2407.7650000000003</v>
      </c>
      <c r="L59" s="178"/>
      <c r="M59" s="155" t="s">
        <v>974</v>
      </c>
    </row>
    <row r="60" spans="1:13" x14ac:dyDescent="0.3">
      <c r="A60" s="155" t="s">
        <v>759</v>
      </c>
      <c r="B60" s="178">
        <v>32749.421999999999</v>
      </c>
      <c r="C60" s="179">
        <f t="shared" si="0"/>
        <v>0.11571668641750514</v>
      </c>
      <c r="D60" s="178">
        <v>33095.391000000003</v>
      </c>
      <c r="E60" s="179">
        <f t="shared" si="1"/>
        <v>0.14574335799717425</v>
      </c>
      <c r="F60" s="178">
        <v>36590.26</v>
      </c>
      <c r="G60" s="179">
        <f t="shared" si="2"/>
        <v>0.18931914602946565</v>
      </c>
      <c r="H60" s="178">
        <v>43228.550999999999</v>
      </c>
      <c r="I60" s="179">
        <f t="shared" si="3"/>
        <v>0.22590111561815121</v>
      </c>
      <c r="J60" s="178">
        <v>3840.8380000000034</v>
      </c>
      <c r="K60" s="178">
        <v>10133.159999999996</v>
      </c>
      <c r="L60" s="178"/>
      <c r="M60" s="155" t="s">
        <v>975</v>
      </c>
    </row>
    <row r="61" spans="1:13" x14ac:dyDescent="0.3">
      <c r="A61" s="155" t="s">
        <v>760</v>
      </c>
      <c r="B61" s="178">
        <v>5102337.2709999988</v>
      </c>
      <c r="C61" s="179">
        <f t="shared" si="0"/>
        <v>18.028579618432833</v>
      </c>
      <c r="D61" s="178">
        <v>3598248.6640000017</v>
      </c>
      <c r="E61" s="179">
        <f t="shared" si="1"/>
        <v>15.845736441071393</v>
      </c>
      <c r="F61" s="178">
        <v>3539553.6999999997</v>
      </c>
      <c r="G61" s="179">
        <f t="shared" si="2"/>
        <v>18.313761197909919</v>
      </c>
      <c r="H61" s="178">
        <v>3801460.796000001</v>
      </c>
      <c r="I61" s="179">
        <f t="shared" si="3"/>
        <v>19.865441124664702</v>
      </c>
      <c r="J61" s="178">
        <v>-1562783.5709999991</v>
      </c>
      <c r="K61" s="178">
        <v>203212.13199999928</v>
      </c>
      <c r="L61" s="178"/>
      <c r="M61" s="155" t="s">
        <v>760</v>
      </c>
    </row>
    <row r="62" spans="1:13" x14ac:dyDescent="0.3">
      <c r="A62" s="155" t="s">
        <v>723</v>
      </c>
      <c r="B62" s="178">
        <v>537153.36800000002</v>
      </c>
      <c r="C62" s="179">
        <f t="shared" si="0"/>
        <v>1.8979757213108295</v>
      </c>
      <c r="D62" s="178">
        <v>184290.83300000001</v>
      </c>
      <c r="E62" s="179">
        <f t="shared" si="1"/>
        <v>0.81156813797777627</v>
      </c>
      <c r="F62" s="178">
        <v>1161486.2609999999</v>
      </c>
      <c r="G62" s="179">
        <f t="shared" si="2"/>
        <v>6.0095661265450708</v>
      </c>
      <c r="H62" s="178">
        <v>1087110.115</v>
      </c>
      <c r="I62" s="179">
        <f t="shared" si="3"/>
        <v>5.6809534924794649</v>
      </c>
      <c r="J62" s="178">
        <v>624332.89299999992</v>
      </c>
      <c r="K62" s="178">
        <v>902819.28200000001</v>
      </c>
      <c r="L62" s="178"/>
      <c r="M62" s="155" t="s">
        <v>941</v>
      </c>
    </row>
    <row r="63" spans="1:13" x14ac:dyDescent="0.3">
      <c r="A63" s="155" t="s">
        <v>761</v>
      </c>
      <c r="B63" s="178">
        <v>4900.9350000000004</v>
      </c>
      <c r="C63" s="179">
        <f t="shared" si="0"/>
        <v>1.7316945579912087E-2</v>
      </c>
      <c r="D63" s="178">
        <v>929.79200000000003</v>
      </c>
      <c r="E63" s="179">
        <f t="shared" si="1"/>
        <v>4.0945583123314254E-3</v>
      </c>
      <c r="F63" s="178">
        <v>10686.517</v>
      </c>
      <c r="G63" s="179">
        <f t="shared" si="2"/>
        <v>5.5292372135900839E-2</v>
      </c>
      <c r="H63" s="178">
        <v>7459.92</v>
      </c>
      <c r="I63" s="179">
        <f t="shared" si="3"/>
        <v>3.8983593283572204E-2</v>
      </c>
      <c r="J63" s="178">
        <v>5785.5819999999994</v>
      </c>
      <c r="K63" s="178">
        <v>6530.1279999999997</v>
      </c>
      <c r="L63" s="178"/>
      <c r="M63" s="155" t="s">
        <v>976</v>
      </c>
    </row>
    <row r="64" spans="1:13" x14ac:dyDescent="0.3">
      <c r="A64" s="155" t="s">
        <v>762</v>
      </c>
      <c r="B64" s="178" t="s">
        <v>757</v>
      </c>
      <c r="C64" s="179" t="str">
        <f t="shared" si="0"/>
        <v>x</v>
      </c>
      <c r="D64" s="178">
        <v>110.48699999999999</v>
      </c>
      <c r="E64" s="179">
        <f t="shared" si="1"/>
        <v>4.8655555678534781E-4</v>
      </c>
      <c r="F64" s="178">
        <v>139.93799999999999</v>
      </c>
      <c r="G64" s="179">
        <f t="shared" si="2"/>
        <v>7.2404357490412372E-4</v>
      </c>
      <c r="H64" s="178">
        <v>196.46100000000001</v>
      </c>
      <c r="I64" s="179">
        <f t="shared" si="3"/>
        <v>1.0266538676130415E-3</v>
      </c>
      <c r="J64" s="178">
        <v>139.67599999999999</v>
      </c>
      <c r="K64" s="178">
        <v>85.974000000000018</v>
      </c>
      <c r="L64" s="178"/>
      <c r="M64" s="155" t="s">
        <v>977</v>
      </c>
    </row>
    <row r="65" spans="1:13" x14ac:dyDescent="0.3">
      <c r="A65" s="155" t="s">
        <v>763</v>
      </c>
      <c r="B65" s="178">
        <v>6030.98</v>
      </c>
      <c r="C65" s="179">
        <f t="shared" si="0"/>
        <v>2.1309842398142022E-2</v>
      </c>
      <c r="D65" s="178">
        <v>1364.92</v>
      </c>
      <c r="E65" s="179">
        <f t="shared" si="1"/>
        <v>6.01074706135072E-3</v>
      </c>
      <c r="F65" s="178">
        <v>8113.6239999999998</v>
      </c>
      <c r="G65" s="179">
        <f t="shared" si="2"/>
        <v>4.1980143537765982E-2</v>
      </c>
      <c r="H65" s="178">
        <v>11770.496999999999</v>
      </c>
      <c r="I65" s="179">
        <f t="shared" si="3"/>
        <v>6.1509542702000396E-2</v>
      </c>
      <c r="J65" s="178">
        <v>2082.6440000000002</v>
      </c>
      <c r="K65" s="178">
        <v>10405.576999999999</v>
      </c>
      <c r="L65" s="178"/>
      <c r="M65" s="155" t="s">
        <v>978</v>
      </c>
    </row>
    <row r="66" spans="1:13" x14ac:dyDescent="0.3">
      <c r="A66" s="155" t="s">
        <v>764</v>
      </c>
      <c r="B66" s="178">
        <v>150.30699999999999</v>
      </c>
      <c r="C66" s="179">
        <f t="shared" si="0"/>
        <v>5.3109419718479136E-4</v>
      </c>
      <c r="D66" s="178">
        <v>62.009</v>
      </c>
      <c r="E66" s="179">
        <f t="shared" si="1"/>
        <v>2.7307125291394131E-4</v>
      </c>
      <c r="F66" s="178">
        <v>1549.404</v>
      </c>
      <c r="G66" s="179">
        <f t="shared" si="2"/>
        <v>8.0166646024006985E-3</v>
      </c>
      <c r="H66" s="178">
        <v>276.13799999999998</v>
      </c>
      <c r="I66" s="179">
        <f t="shared" si="3"/>
        <v>1.4430250568557119E-3</v>
      </c>
      <c r="J66" s="178">
        <v>1399.097</v>
      </c>
      <c r="K66" s="178">
        <v>214.12899999999996</v>
      </c>
      <c r="L66" s="178"/>
      <c r="M66" s="155" t="s">
        <v>979</v>
      </c>
    </row>
    <row r="67" spans="1:13" x14ac:dyDescent="0.3">
      <c r="A67" s="155" t="s">
        <v>765</v>
      </c>
      <c r="B67" s="178">
        <v>548767.62699999998</v>
      </c>
      <c r="C67" s="179">
        <f t="shared" si="0"/>
        <v>1.9390135010516347</v>
      </c>
      <c r="D67" s="178">
        <v>6244.5550000000003</v>
      </c>
      <c r="E67" s="179">
        <f t="shared" si="1"/>
        <v>2.7499370377526117E-2</v>
      </c>
      <c r="F67" s="178">
        <v>9319.3060000000005</v>
      </c>
      <c r="G67" s="179">
        <f t="shared" si="2"/>
        <v>4.8218379795805649E-2</v>
      </c>
      <c r="H67" s="178">
        <v>7321.6450000000004</v>
      </c>
      <c r="I67" s="179">
        <f t="shared" si="3"/>
        <v>3.8261004252954464E-2</v>
      </c>
      <c r="J67" s="178">
        <v>-539448.321</v>
      </c>
      <c r="K67" s="178">
        <v>1077.0900000000001</v>
      </c>
      <c r="L67" s="178"/>
      <c r="M67" s="155" t="s">
        <v>980</v>
      </c>
    </row>
    <row r="68" spans="1:13" x14ac:dyDescent="0.3">
      <c r="A68" s="155" t="s">
        <v>766</v>
      </c>
      <c r="B68" s="178">
        <v>2628.7040000000002</v>
      </c>
      <c r="C68" s="179">
        <f t="shared" si="0"/>
        <v>9.2882529790126213E-3</v>
      </c>
      <c r="D68" s="178">
        <v>2253.741</v>
      </c>
      <c r="E68" s="179">
        <f t="shared" si="1"/>
        <v>9.9248799144240184E-3</v>
      </c>
      <c r="F68" s="178">
        <v>353.23899999999998</v>
      </c>
      <c r="G68" s="179">
        <f t="shared" si="2"/>
        <v>1.8276695990764322E-3</v>
      </c>
      <c r="H68" s="178">
        <v>154.78899999999999</v>
      </c>
      <c r="I68" s="179">
        <f t="shared" si="3"/>
        <v>8.088868809277925E-4</v>
      </c>
      <c r="J68" s="178">
        <v>-2275.4650000000001</v>
      </c>
      <c r="K68" s="178">
        <v>-2098.9520000000002</v>
      </c>
      <c r="L68" s="178"/>
      <c r="M68" s="155" t="s">
        <v>981</v>
      </c>
    </row>
    <row r="69" spans="1:13" x14ac:dyDescent="0.3">
      <c r="A69" s="155" t="s">
        <v>724</v>
      </c>
      <c r="B69" s="178">
        <v>16950.753000000001</v>
      </c>
      <c r="C69" s="179">
        <f t="shared" si="0"/>
        <v>5.9893727878360253E-2</v>
      </c>
      <c r="D69" s="178">
        <v>239633.25700000001</v>
      </c>
      <c r="E69" s="179">
        <f t="shared" si="1"/>
        <v>1.0552815515302376</v>
      </c>
      <c r="F69" s="178">
        <v>8852.8349999999991</v>
      </c>
      <c r="G69" s="179">
        <f t="shared" si="2"/>
        <v>4.5804844298448943E-2</v>
      </c>
      <c r="H69" s="178">
        <v>10404.144</v>
      </c>
      <c r="I69" s="179">
        <f t="shared" si="3"/>
        <v>5.4369338834695025E-2</v>
      </c>
      <c r="J69" s="178">
        <v>-8097.9180000000015</v>
      </c>
      <c r="K69" s="178">
        <v>-229229.11300000001</v>
      </c>
      <c r="L69" s="178"/>
      <c r="M69" s="155" t="s">
        <v>942</v>
      </c>
    </row>
    <row r="70" spans="1:13" x14ac:dyDescent="0.3">
      <c r="A70" s="155" t="s">
        <v>767</v>
      </c>
      <c r="B70" s="178">
        <v>79584.31</v>
      </c>
      <c r="C70" s="179">
        <f t="shared" si="0"/>
        <v>0.28120290623826949</v>
      </c>
      <c r="D70" s="178">
        <v>37971.481</v>
      </c>
      <c r="E70" s="179">
        <f t="shared" si="1"/>
        <v>0.16721637006995627</v>
      </c>
      <c r="F70" s="178">
        <v>68864.832999999999</v>
      </c>
      <c r="G70" s="179">
        <f t="shared" si="2"/>
        <v>0.35630879296899681</v>
      </c>
      <c r="H70" s="178">
        <v>48649.911999999997</v>
      </c>
      <c r="I70" s="179">
        <f t="shared" si="3"/>
        <v>0.25423173206811589</v>
      </c>
      <c r="J70" s="178">
        <v>-10719.476999999999</v>
      </c>
      <c r="K70" s="178">
        <v>10678.430999999997</v>
      </c>
      <c r="L70" s="178"/>
      <c r="M70" s="155" t="s">
        <v>982</v>
      </c>
    </row>
    <row r="71" spans="1:13" x14ac:dyDescent="0.3">
      <c r="A71" s="155" t="s">
        <v>768</v>
      </c>
      <c r="B71" s="178">
        <v>11289.752</v>
      </c>
      <c r="C71" s="179">
        <f t="shared" si="0"/>
        <v>3.9891167908716121E-2</v>
      </c>
      <c r="D71" s="178">
        <v>12555.895</v>
      </c>
      <c r="E71" s="179">
        <f t="shared" si="1"/>
        <v>5.5292844250123235E-2</v>
      </c>
      <c r="F71" s="178">
        <v>29096.597000000002</v>
      </c>
      <c r="G71" s="179">
        <f t="shared" si="2"/>
        <v>0.15054670003447673</v>
      </c>
      <c r="H71" s="178">
        <v>20273.580999999998</v>
      </c>
      <c r="I71" s="179">
        <f t="shared" si="3"/>
        <v>0.10594443856040776</v>
      </c>
      <c r="J71" s="178">
        <v>17806.845000000001</v>
      </c>
      <c r="K71" s="178">
        <v>7717.6859999999979</v>
      </c>
      <c r="L71" s="178"/>
      <c r="M71" s="155" t="s">
        <v>983</v>
      </c>
    </row>
    <row r="72" spans="1:13" x14ac:dyDescent="0.3">
      <c r="A72" s="155" t="s">
        <v>736</v>
      </c>
      <c r="B72" s="178">
        <v>8639.5120000000006</v>
      </c>
      <c r="C72" s="179">
        <f t="shared" si="0"/>
        <v>3.0526819707055376E-2</v>
      </c>
      <c r="D72" s="178">
        <v>8652.9930000000004</v>
      </c>
      <c r="E72" s="179">
        <f t="shared" si="1"/>
        <v>3.8105495008233708E-2</v>
      </c>
      <c r="F72" s="178">
        <v>306350.94900000002</v>
      </c>
      <c r="G72" s="179">
        <f t="shared" si="2"/>
        <v>1.5850693613545348</v>
      </c>
      <c r="H72" s="178">
        <v>302650.77100000001</v>
      </c>
      <c r="I72" s="179">
        <f t="shared" si="3"/>
        <v>1.5815738725916031</v>
      </c>
      <c r="J72" s="178">
        <v>297711.43700000003</v>
      </c>
      <c r="K72" s="178">
        <v>293997.77799999999</v>
      </c>
      <c r="L72" s="178"/>
      <c r="M72" s="155" t="s">
        <v>984</v>
      </c>
    </row>
    <row r="73" spans="1:13" x14ac:dyDescent="0.3">
      <c r="A73" s="155" t="s">
        <v>769</v>
      </c>
      <c r="B73" s="178">
        <v>37.805999999999997</v>
      </c>
      <c r="C73" s="179">
        <f t="shared" si="0"/>
        <v>1.3358358039724182E-4</v>
      </c>
      <c r="D73" s="178">
        <v>19.52</v>
      </c>
      <c r="E73" s="179">
        <f t="shared" si="1"/>
        <v>8.596092271896231E-5</v>
      </c>
      <c r="F73" s="178">
        <v>1661.5429999999999</v>
      </c>
      <c r="G73" s="179">
        <f t="shared" si="2"/>
        <v>8.596875284604056E-3</v>
      </c>
      <c r="H73" s="178">
        <v>1536.713</v>
      </c>
      <c r="I73" s="179">
        <f t="shared" si="3"/>
        <v>8.0304607268681296E-3</v>
      </c>
      <c r="J73" s="178">
        <v>1623.7369999999999</v>
      </c>
      <c r="K73" s="178">
        <v>1517.193</v>
      </c>
      <c r="L73" s="178"/>
      <c r="M73" s="155" t="s">
        <v>985</v>
      </c>
    </row>
    <row r="74" spans="1:13" x14ac:dyDescent="0.3">
      <c r="A74" s="155" t="s">
        <v>725</v>
      </c>
      <c r="B74" s="178">
        <v>843913.21699999995</v>
      </c>
      <c r="C74" s="179">
        <f t="shared" si="0"/>
        <v>2.9818798357777725</v>
      </c>
      <c r="D74" s="178">
        <v>767175.03799999994</v>
      </c>
      <c r="E74" s="179">
        <f t="shared" si="1"/>
        <v>3.3784361758931856</v>
      </c>
      <c r="F74" s="178">
        <v>218833.47500000001</v>
      </c>
      <c r="G74" s="179">
        <f t="shared" si="2"/>
        <v>1.132251222310539</v>
      </c>
      <c r="H74" s="178">
        <v>411344.74400000001</v>
      </c>
      <c r="I74" s="179">
        <f t="shared" si="3"/>
        <v>2.1495801830892463</v>
      </c>
      <c r="J74" s="178">
        <v>-625079.74199999997</v>
      </c>
      <c r="K74" s="178">
        <v>-355830.29399999994</v>
      </c>
      <c r="L74" s="178"/>
      <c r="M74" s="155" t="s">
        <v>943</v>
      </c>
    </row>
    <row r="75" spans="1:13" x14ac:dyDescent="0.3">
      <c r="A75" s="155" t="s">
        <v>770</v>
      </c>
      <c r="B75" s="178">
        <v>194107.83499999999</v>
      </c>
      <c r="C75" s="179">
        <f t="shared" si="0"/>
        <v>0.68585990537102692</v>
      </c>
      <c r="D75" s="178">
        <v>128692.07</v>
      </c>
      <c r="E75" s="179">
        <f t="shared" si="1"/>
        <v>0.566725875195353</v>
      </c>
      <c r="F75" s="178">
        <v>120690.76</v>
      </c>
      <c r="G75" s="179">
        <f t="shared" si="2"/>
        <v>0.62445775506506895</v>
      </c>
      <c r="H75" s="178">
        <v>105762.355</v>
      </c>
      <c r="I75" s="179">
        <f t="shared" si="3"/>
        <v>0.55268644060965522</v>
      </c>
      <c r="J75" s="178">
        <v>-73417.074999999997</v>
      </c>
      <c r="K75" s="178">
        <v>-22929.715000000011</v>
      </c>
      <c r="L75" s="178"/>
      <c r="M75" s="155" t="s">
        <v>986</v>
      </c>
    </row>
    <row r="76" spans="1:13" x14ac:dyDescent="0.3">
      <c r="A76" s="155" t="s">
        <v>771</v>
      </c>
      <c r="B76" s="178" t="s">
        <v>772</v>
      </c>
      <c r="C76" s="179" t="str">
        <f t="shared" si="0"/>
        <v>x</v>
      </c>
      <c r="D76" s="178" t="s">
        <v>757</v>
      </c>
      <c r="E76" s="179" t="str">
        <f t="shared" si="1"/>
        <v>x</v>
      </c>
      <c r="F76" s="178">
        <v>2.6139999999999999</v>
      </c>
      <c r="G76" s="179">
        <f t="shared" si="2"/>
        <v>1.3524917497744568E-5</v>
      </c>
      <c r="H76" s="178">
        <v>86.438999999999993</v>
      </c>
      <c r="I76" s="179">
        <f t="shared" si="3"/>
        <v>4.5170763491280037E-4</v>
      </c>
      <c r="J76" s="178">
        <v>2.6139999999999999</v>
      </c>
      <c r="K76" s="178">
        <v>86.398999999999987</v>
      </c>
      <c r="L76" s="178"/>
      <c r="M76" s="155" t="s">
        <v>987</v>
      </c>
    </row>
    <row r="77" spans="1:13" x14ac:dyDescent="0.3">
      <c r="A77" s="155" t="s">
        <v>773</v>
      </c>
      <c r="B77" s="178">
        <v>8459.8700000000008</v>
      </c>
      <c r="C77" s="179">
        <f t="shared" si="0"/>
        <v>2.9892073329503627E-2</v>
      </c>
      <c r="D77" s="178">
        <v>6967.7349999999997</v>
      </c>
      <c r="E77" s="179">
        <f t="shared" si="1"/>
        <v>3.0684064029775044E-2</v>
      </c>
      <c r="F77" s="178">
        <v>2915.5219999999999</v>
      </c>
      <c r="G77" s="179">
        <f t="shared" si="2"/>
        <v>1.508500172641899E-2</v>
      </c>
      <c r="H77" s="178">
        <v>4483.59</v>
      </c>
      <c r="I77" s="179">
        <f t="shared" si="3"/>
        <v>2.3430070162989886E-2</v>
      </c>
      <c r="J77" s="178">
        <v>-5544.3480000000009</v>
      </c>
      <c r="K77" s="178">
        <v>-2484.1449999999995</v>
      </c>
      <c r="L77" s="178"/>
      <c r="M77" s="155" t="s">
        <v>988</v>
      </c>
    </row>
    <row r="78" spans="1:13" x14ac:dyDescent="0.3">
      <c r="A78" s="155" t="s">
        <v>726</v>
      </c>
      <c r="B78" s="178">
        <v>132545.66099999999</v>
      </c>
      <c r="C78" s="179">
        <f t="shared" ref="C78:C141" si="4">IF(B78=0,0,IF(OR(B78="x",B78="Ə"),"x",B78/$B$12*100))</f>
        <v>0.4683363477357842</v>
      </c>
      <c r="D78" s="178">
        <v>13024.828</v>
      </c>
      <c r="E78" s="179">
        <f t="shared" ref="E78:E141" si="5">IF(D78=0,0,IF(OR(D78="x",D78="Ə"),"x",D78/$D$12*100))</f>
        <v>5.7357901287693469E-2</v>
      </c>
      <c r="F78" s="178">
        <v>9282.5840000000007</v>
      </c>
      <c r="G78" s="179">
        <f t="shared" ref="G78:G141" si="6">IF(F78=0,0,IF(OR(F78="x",F78="Ə"),"x",F78/$F$12*100))</f>
        <v>4.8028379022908865E-2</v>
      </c>
      <c r="H78" s="178">
        <v>7526.723</v>
      </c>
      <c r="I78" s="179">
        <f t="shared" ref="I78:I141" si="7">IF(H78=0,0,IF(OR(H78="x",H78="Ə"),"x",H78/$H$12*100))</f>
        <v>3.9332688311685446E-2</v>
      </c>
      <c r="J78" s="178">
        <v>-123263.07699999999</v>
      </c>
      <c r="K78" s="178">
        <v>-5498.1049999999996</v>
      </c>
      <c r="L78" s="178"/>
      <c r="M78" s="155" t="s">
        <v>944</v>
      </c>
    </row>
    <row r="79" spans="1:13" x14ac:dyDescent="0.3">
      <c r="A79" s="155" t="s">
        <v>774</v>
      </c>
      <c r="B79" s="178">
        <v>8053.7330000000002</v>
      </c>
      <c r="C79" s="179">
        <f t="shared" si="4"/>
        <v>2.8457030357705644E-2</v>
      </c>
      <c r="D79" s="178">
        <v>223052.97</v>
      </c>
      <c r="E79" s="179">
        <f t="shared" si="5"/>
        <v>0.98226634817648661</v>
      </c>
      <c r="F79" s="178">
        <v>31708.852999999999</v>
      </c>
      <c r="G79" s="179">
        <f t="shared" si="6"/>
        <v>0.16406259402184789</v>
      </c>
      <c r="H79" s="178">
        <v>20044.7</v>
      </c>
      <c r="I79" s="179">
        <f t="shared" si="7"/>
        <v>0.10474836624135646</v>
      </c>
      <c r="J79" s="178">
        <v>23655.119999999999</v>
      </c>
      <c r="K79" s="178">
        <v>-203008.27</v>
      </c>
      <c r="L79" s="178"/>
      <c r="M79" s="155" t="s">
        <v>989</v>
      </c>
    </row>
    <row r="80" spans="1:13" x14ac:dyDescent="0.3">
      <c r="A80" s="155" t="s">
        <v>775</v>
      </c>
      <c r="B80" s="178">
        <v>7418.83</v>
      </c>
      <c r="C80" s="179">
        <f t="shared" si="4"/>
        <v>2.6213666448671361E-2</v>
      </c>
      <c r="D80" s="178">
        <v>4057.76</v>
      </c>
      <c r="E80" s="179">
        <f t="shared" si="5"/>
        <v>1.7869302959636093E-2</v>
      </c>
      <c r="F80" s="178">
        <v>3059.05</v>
      </c>
      <c r="G80" s="179">
        <f t="shared" si="6"/>
        <v>1.5827620073250011E-2</v>
      </c>
      <c r="H80" s="178">
        <v>1556.1849999999999</v>
      </c>
      <c r="I80" s="179">
        <f t="shared" si="7"/>
        <v>8.1322163125068115E-3</v>
      </c>
      <c r="J80" s="178">
        <v>-4359.78</v>
      </c>
      <c r="K80" s="178">
        <v>-2501.5750000000003</v>
      </c>
      <c r="L80" s="178"/>
      <c r="M80" s="155" t="s">
        <v>990</v>
      </c>
    </row>
    <row r="81" spans="1:13" x14ac:dyDescent="0.3">
      <c r="A81" s="155" t="s">
        <v>776</v>
      </c>
      <c r="B81" s="178">
        <v>1379.88</v>
      </c>
      <c r="C81" s="179">
        <f t="shared" si="4"/>
        <v>4.8756628820437516E-3</v>
      </c>
      <c r="D81" s="178">
        <v>116.762</v>
      </c>
      <c r="E81" s="179">
        <f t="shared" si="5"/>
        <v>5.1418899889915366E-4</v>
      </c>
      <c r="F81" s="178">
        <v>15603.457</v>
      </c>
      <c r="G81" s="179">
        <f t="shared" si="6"/>
        <v>8.0732772993345442E-2</v>
      </c>
      <c r="H81" s="178">
        <v>14665.370999999999</v>
      </c>
      <c r="I81" s="179">
        <f t="shared" si="7"/>
        <v>7.6637398044039962E-2</v>
      </c>
      <c r="J81" s="178">
        <v>14223.577000000001</v>
      </c>
      <c r="K81" s="178">
        <v>14548.608999999999</v>
      </c>
      <c r="L81" s="178"/>
      <c r="M81" s="155" t="s">
        <v>991</v>
      </c>
    </row>
    <row r="82" spans="1:13" x14ac:dyDescent="0.3">
      <c r="A82" s="155" t="s">
        <v>727</v>
      </c>
      <c r="B82" s="178">
        <v>334783.16600000003</v>
      </c>
      <c r="C82" s="179">
        <f t="shared" si="4"/>
        <v>1.182921598979108</v>
      </c>
      <c r="D82" s="178">
        <v>58.11</v>
      </c>
      <c r="E82" s="179">
        <f t="shared" si="5"/>
        <v>2.5590108704912399E-4</v>
      </c>
      <c r="F82" s="178">
        <v>5769.1940000000004</v>
      </c>
      <c r="G82" s="179">
        <f t="shared" si="6"/>
        <v>2.9849989624515301E-2</v>
      </c>
      <c r="H82" s="178">
        <v>5841.4719999999998</v>
      </c>
      <c r="I82" s="179">
        <f t="shared" si="7"/>
        <v>3.0526006797040064E-2</v>
      </c>
      <c r="J82" s="178">
        <v>-329013.97200000001</v>
      </c>
      <c r="K82" s="178">
        <v>5783.3620000000001</v>
      </c>
      <c r="L82" s="178"/>
      <c r="M82" s="155" t="s">
        <v>945</v>
      </c>
    </row>
    <row r="83" spans="1:13" x14ac:dyDescent="0.3">
      <c r="A83" s="155" t="s">
        <v>737</v>
      </c>
      <c r="B83" s="178">
        <v>143.01499999999999</v>
      </c>
      <c r="C83" s="179">
        <f t="shared" si="4"/>
        <v>5.053286713884445E-4</v>
      </c>
      <c r="D83" s="178">
        <v>200.18100000000001</v>
      </c>
      <c r="E83" s="179">
        <f t="shared" si="5"/>
        <v>8.8154423518466173E-4</v>
      </c>
      <c r="F83" s="178">
        <v>106315.554</v>
      </c>
      <c r="G83" s="179">
        <f t="shared" si="6"/>
        <v>0.55007999103940619</v>
      </c>
      <c r="H83" s="178">
        <v>102026.284</v>
      </c>
      <c r="I83" s="179">
        <f t="shared" si="7"/>
        <v>0.5331627094781487</v>
      </c>
      <c r="J83" s="178">
        <v>106172.539</v>
      </c>
      <c r="K83" s="178">
        <v>101826.103</v>
      </c>
      <c r="L83" s="178"/>
      <c r="M83" s="155" t="s">
        <v>954</v>
      </c>
    </row>
    <row r="84" spans="1:13" x14ac:dyDescent="0.3">
      <c r="A84" s="155" t="s">
        <v>777</v>
      </c>
      <c r="B84" s="178">
        <v>1.2410000000000001</v>
      </c>
      <c r="C84" s="179">
        <f t="shared" si="4"/>
        <v>4.3849448043426202E-6</v>
      </c>
      <c r="D84" s="178" t="s">
        <v>757</v>
      </c>
      <c r="E84" s="179" t="str">
        <f t="shared" si="5"/>
        <v>x</v>
      </c>
      <c r="F84" s="178" t="s">
        <v>772</v>
      </c>
      <c r="G84" s="179" t="str">
        <f t="shared" si="6"/>
        <v>x</v>
      </c>
      <c r="H84" s="178" t="s">
        <v>772</v>
      </c>
      <c r="I84" s="179" t="str">
        <f t="shared" si="7"/>
        <v>x</v>
      </c>
      <c r="J84" s="178">
        <v>-1.2410000000000001</v>
      </c>
      <c r="K84" s="178" t="s">
        <v>757</v>
      </c>
      <c r="L84" s="178"/>
      <c r="M84" s="155" t="s">
        <v>992</v>
      </c>
    </row>
    <row r="85" spans="1:13" x14ac:dyDescent="0.3">
      <c r="A85" s="155" t="s">
        <v>778</v>
      </c>
      <c r="B85" s="178">
        <v>5781.9449999999997</v>
      </c>
      <c r="C85" s="179">
        <f t="shared" si="4"/>
        <v>2.0429903051365664E-2</v>
      </c>
      <c r="D85" s="178">
        <v>6988.9719999999998</v>
      </c>
      <c r="E85" s="179">
        <f t="shared" si="5"/>
        <v>3.0777586166854071E-2</v>
      </c>
      <c r="F85" s="178">
        <v>10718.584999999999</v>
      </c>
      <c r="G85" s="179">
        <f t="shared" si="6"/>
        <v>5.5458292967697956E-2</v>
      </c>
      <c r="H85" s="178">
        <v>7866.9290000000001</v>
      </c>
      <c r="I85" s="179">
        <f t="shared" si="7"/>
        <v>4.1110516001075001E-2</v>
      </c>
      <c r="J85" s="178">
        <v>4936.6399999999994</v>
      </c>
      <c r="K85" s="178">
        <v>877.95700000000033</v>
      </c>
      <c r="L85" s="178"/>
      <c r="M85" s="155" t="s">
        <v>993</v>
      </c>
    </row>
    <row r="86" spans="1:13" x14ac:dyDescent="0.3">
      <c r="A86" s="155" t="s">
        <v>779</v>
      </c>
      <c r="B86" s="178" t="s">
        <v>772</v>
      </c>
      <c r="C86" s="179" t="str">
        <f t="shared" si="4"/>
        <v>x</v>
      </c>
      <c r="D86" s="178" t="s">
        <v>757</v>
      </c>
      <c r="E86" s="179" t="str">
        <f t="shared" si="5"/>
        <v>x</v>
      </c>
      <c r="F86" s="178">
        <v>156.15199999999999</v>
      </c>
      <c r="G86" s="179">
        <f t="shared" si="6"/>
        <v>8.0793531641461735E-4</v>
      </c>
      <c r="H86" s="178">
        <v>277.36599999999999</v>
      </c>
      <c r="I86" s="179">
        <f t="shared" si="7"/>
        <v>1.4494422640847742E-3</v>
      </c>
      <c r="J86" s="178">
        <v>156.15199999999999</v>
      </c>
      <c r="K86" s="178">
        <v>277.137</v>
      </c>
      <c r="L86" s="178"/>
      <c r="M86" s="155" t="s">
        <v>994</v>
      </c>
    </row>
    <row r="87" spans="1:13" x14ac:dyDescent="0.3">
      <c r="A87" s="155" t="s">
        <v>780</v>
      </c>
      <c r="B87" s="178">
        <v>339.46699999999998</v>
      </c>
      <c r="C87" s="179">
        <f t="shared" si="4"/>
        <v>1.1994714406895859E-3</v>
      </c>
      <c r="D87" s="178">
        <v>367.67399999999998</v>
      </c>
      <c r="E87" s="179">
        <f t="shared" si="5"/>
        <v>1.6191391547014217E-3</v>
      </c>
      <c r="F87" s="178">
        <v>1597.181</v>
      </c>
      <c r="G87" s="179">
        <f t="shared" si="6"/>
        <v>8.2638642899637224E-3</v>
      </c>
      <c r="H87" s="178">
        <v>3094.5010000000002</v>
      </c>
      <c r="I87" s="179">
        <f t="shared" si="7"/>
        <v>1.6171053898648712E-2</v>
      </c>
      <c r="J87" s="178">
        <v>1257.7139999999999</v>
      </c>
      <c r="K87" s="178">
        <v>2726.8270000000002</v>
      </c>
      <c r="L87" s="178"/>
      <c r="M87" s="155" t="s">
        <v>995</v>
      </c>
    </row>
    <row r="88" spans="1:13" x14ac:dyDescent="0.3">
      <c r="A88" s="155" t="s">
        <v>781</v>
      </c>
      <c r="B88" s="178" t="s">
        <v>757</v>
      </c>
      <c r="C88" s="179" t="str">
        <f t="shared" si="4"/>
        <v>x</v>
      </c>
      <c r="D88" s="178" t="s">
        <v>757</v>
      </c>
      <c r="E88" s="179" t="str">
        <f t="shared" si="5"/>
        <v>x</v>
      </c>
      <c r="F88" s="178">
        <v>26.594000000000001</v>
      </c>
      <c r="G88" s="179">
        <f t="shared" si="6"/>
        <v>1.3759818513198893E-4</v>
      </c>
      <c r="H88" s="178" t="s">
        <v>772</v>
      </c>
      <c r="I88" s="179" t="str">
        <f t="shared" si="7"/>
        <v>x</v>
      </c>
      <c r="J88" s="178">
        <v>26.528000000000002</v>
      </c>
      <c r="K88" s="178" t="s">
        <v>757</v>
      </c>
      <c r="L88" s="178"/>
      <c r="M88" s="155" t="s">
        <v>996</v>
      </c>
    </row>
    <row r="89" spans="1:13" x14ac:dyDescent="0.3">
      <c r="A89" s="155" t="s">
        <v>731</v>
      </c>
      <c r="B89" s="178">
        <v>8638.7139999999999</v>
      </c>
      <c r="C89" s="179">
        <f t="shared" si="4"/>
        <v>3.0524000056810517E-2</v>
      </c>
      <c r="D89" s="178">
        <v>2187.6179999999999</v>
      </c>
      <c r="E89" s="179">
        <f t="shared" si="5"/>
        <v>9.6336916924493286E-3</v>
      </c>
      <c r="F89" s="178">
        <v>29261.394</v>
      </c>
      <c r="G89" s="179">
        <f t="shared" si="6"/>
        <v>0.15139936485042005</v>
      </c>
      <c r="H89" s="178">
        <v>39004.544000000002</v>
      </c>
      <c r="I89" s="179">
        <f t="shared" si="7"/>
        <v>0.20382755840641681</v>
      </c>
      <c r="J89" s="178">
        <v>20622.68</v>
      </c>
      <c r="K89" s="178">
        <v>36816.925999999999</v>
      </c>
      <c r="L89" s="178"/>
      <c r="M89" s="155" t="s">
        <v>949</v>
      </c>
    </row>
    <row r="90" spans="1:13" x14ac:dyDescent="0.3">
      <c r="A90" s="155" t="s">
        <v>782</v>
      </c>
      <c r="B90" s="178">
        <v>289867.163</v>
      </c>
      <c r="C90" s="179">
        <f t="shared" si="4"/>
        <v>1.0242155603113499</v>
      </c>
      <c r="D90" s="178">
        <v>379883.53499999997</v>
      </c>
      <c r="E90" s="179">
        <f t="shared" si="5"/>
        <v>1.6729067210215787</v>
      </c>
      <c r="F90" s="178">
        <v>558446.47699999996</v>
      </c>
      <c r="G90" s="179">
        <f t="shared" si="6"/>
        <v>2.8894194829116717</v>
      </c>
      <c r="H90" s="178">
        <v>838710.23899999994</v>
      </c>
      <c r="I90" s="179">
        <f t="shared" si="7"/>
        <v>4.3828806260581405</v>
      </c>
      <c r="J90" s="178">
        <v>268579.31399999995</v>
      </c>
      <c r="K90" s="178">
        <v>458826.70399999997</v>
      </c>
      <c r="L90" s="178"/>
      <c r="M90" s="155" t="s">
        <v>997</v>
      </c>
    </row>
    <row r="91" spans="1:13" x14ac:dyDescent="0.3">
      <c r="A91" s="155" t="s">
        <v>783</v>
      </c>
      <c r="B91" s="178">
        <v>8345.1039999999994</v>
      </c>
      <c r="C91" s="179">
        <f t="shared" si="4"/>
        <v>2.9486559570103796E-2</v>
      </c>
      <c r="D91" s="178">
        <v>6105.3209999999999</v>
      </c>
      <c r="E91" s="179">
        <f t="shared" si="5"/>
        <v>2.6886220627841073E-2</v>
      </c>
      <c r="F91" s="178">
        <v>3236.931</v>
      </c>
      <c r="G91" s="179">
        <f t="shared" si="6"/>
        <v>1.6747981913118527E-2</v>
      </c>
      <c r="H91" s="178">
        <v>3932.7779999999998</v>
      </c>
      <c r="I91" s="179">
        <f t="shared" si="7"/>
        <v>2.0551670530860992E-2</v>
      </c>
      <c r="J91" s="178">
        <v>-5108.1729999999989</v>
      </c>
      <c r="K91" s="178">
        <v>-2172.5430000000001</v>
      </c>
      <c r="L91" s="178"/>
      <c r="M91" s="155" t="s">
        <v>998</v>
      </c>
    </row>
    <row r="92" spans="1:13" x14ac:dyDescent="0.3">
      <c r="A92" s="155" t="s">
        <v>784</v>
      </c>
      <c r="B92" s="178">
        <v>2756.5659999999998</v>
      </c>
      <c r="C92" s="179">
        <f t="shared" si="4"/>
        <v>9.7400400963154853E-3</v>
      </c>
      <c r="D92" s="178">
        <v>2365.645</v>
      </c>
      <c r="E92" s="179">
        <f t="shared" si="5"/>
        <v>1.0417675564830923E-2</v>
      </c>
      <c r="F92" s="178">
        <v>16122.664000000001</v>
      </c>
      <c r="G92" s="179">
        <f t="shared" si="6"/>
        <v>8.3419166198873934E-2</v>
      </c>
      <c r="H92" s="178">
        <v>10699.884</v>
      </c>
      <c r="I92" s="179">
        <f t="shared" si="7"/>
        <v>5.5914798823231582E-2</v>
      </c>
      <c r="J92" s="178">
        <v>13366.098000000002</v>
      </c>
      <c r="K92" s="178">
        <v>8334.2389999999996</v>
      </c>
      <c r="L92" s="178"/>
      <c r="M92" s="155" t="s">
        <v>999</v>
      </c>
    </row>
    <row r="93" spans="1:13" x14ac:dyDescent="0.3">
      <c r="A93" s="155" t="s">
        <v>785</v>
      </c>
      <c r="B93" s="178">
        <v>10591.846</v>
      </c>
      <c r="C93" s="179">
        <f t="shared" si="4"/>
        <v>3.7425189432793847E-2</v>
      </c>
      <c r="D93" s="178">
        <v>15812.1</v>
      </c>
      <c r="E93" s="179">
        <f t="shared" si="5"/>
        <v>6.9632310764575003E-2</v>
      </c>
      <c r="F93" s="178">
        <v>11364.453</v>
      </c>
      <c r="G93" s="179">
        <f t="shared" si="6"/>
        <v>5.8800034136188124E-2</v>
      </c>
      <c r="H93" s="178">
        <v>8202.6740000000009</v>
      </c>
      <c r="I93" s="179">
        <f t="shared" si="7"/>
        <v>4.2865031669740747E-2</v>
      </c>
      <c r="J93" s="178">
        <v>772.60699999999997</v>
      </c>
      <c r="K93" s="178">
        <v>-7609.4259999999995</v>
      </c>
      <c r="L93" s="178"/>
      <c r="M93" s="155" t="s">
        <v>1000</v>
      </c>
    </row>
    <row r="94" spans="1:13" x14ac:dyDescent="0.3">
      <c r="A94" s="155" t="s">
        <v>786</v>
      </c>
      <c r="B94" s="178">
        <v>6120.4129999999996</v>
      </c>
      <c r="C94" s="179">
        <f t="shared" si="4"/>
        <v>2.1625844629154737E-2</v>
      </c>
      <c r="D94" s="178">
        <v>13541.727999999999</v>
      </c>
      <c r="E94" s="179">
        <f t="shared" si="5"/>
        <v>5.9634192320143858E-2</v>
      </c>
      <c r="F94" s="178">
        <v>16018.419</v>
      </c>
      <c r="G94" s="179">
        <f t="shared" si="6"/>
        <v>8.287979931878503E-2</v>
      </c>
      <c r="H94" s="178">
        <v>13122.421</v>
      </c>
      <c r="I94" s="179">
        <f t="shared" si="7"/>
        <v>6.85743443843643E-2</v>
      </c>
      <c r="J94" s="178">
        <v>9898.0060000000012</v>
      </c>
      <c r="K94" s="178">
        <v>-419.30699999999888</v>
      </c>
      <c r="L94" s="178"/>
      <c r="M94" s="155" t="s">
        <v>1001</v>
      </c>
    </row>
    <row r="95" spans="1:13" x14ac:dyDescent="0.3">
      <c r="A95" s="155" t="s">
        <v>787</v>
      </c>
      <c r="B95" s="178">
        <v>1164.2809999999999</v>
      </c>
      <c r="C95" s="179">
        <f t="shared" si="4"/>
        <v>4.1138661738475656E-3</v>
      </c>
      <c r="D95" s="178">
        <v>4081.2620000000002</v>
      </c>
      <c r="E95" s="179">
        <f t="shared" si="5"/>
        <v>1.7972799558290863E-2</v>
      </c>
      <c r="F95" s="178">
        <v>2766.52</v>
      </c>
      <c r="G95" s="179">
        <f t="shared" si="6"/>
        <v>1.431406073292284E-2</v>
      </c>
      <c r="H95" s="178">
        <v>1547.365</v>
      </c>
      <c r="I95" s="179">
        <f t="shared" si="7"/>
        <v>8.086125296415338E-3</v>
      </c>
      <c r="J95" s="178">
        <v>1602.239</v>
      </c>
      <c r="K95" s="178">
        <v>-2533.8969999999999</v>
      </c>
      <c r="L95" s="178"/>
      <c r="M95" s="155" t="s">
        <v>1002</v>
      </c>
    </row>
    <row r="96" spans="1:13" x14ac:dyDescent="0.3">
      <c r="A96" s="155" t="s">
        <v>738</v>
      </c>
      <c r="B96" s="178">
        <v>46605.347000000002</v>
      </c>
      <c r="C96" s="179">
        <f t="shared" si="4"/>
        <v>0.16467516050139799</v>
      </c>
      <c r="D96" s="178">
        <v>32033.451000000001</v>
      </c>
      <c r="E96" s="179">
        <f t="shared" si="5"/>
        <v>0.14106685480700135</v>
      </c>
      <c r="F96" s="178">
        <v>188905.09</v>
      </c>
      <c r="G96" s="179">
        <f t="shared" si="6"/>
        <v>0.9774008252310683</v>
      </c>
      <c r="H96" s="178">
        <v>179377.92499999999</v>
      </c>
      <c r="I96" s="179">
        <f t="shared" si="7"/>
        <v>0.93738218000342077</v>
      </c>
      <c r="J96" s="178">
        <v>142299.74299999999</v>
      </c>
      <c r="K96" s="178">
        <v>147344.47399999999</v>
      </c>
      <c r="L96" s="178"/>
      <c r="M96" s="155" t="s">
        <v>955</v>
      </c>
    </row>
    <row r="97" spans="1:14" x14ac:dyDescent="0.3">
      <c r="A97" s="155" t="s">
        <v>788</v>
      </c>
      <c r="B97" s="178">
        <v>23341.684000000001</v>
      </c>
      <c r="C97" s="179">
        <f t="shared" si="4"/>
        <v>8.2475419806935749E-2</v>
      </c>
      <c r="D97" s="178">
        <v>20496.810000000001</v>
      </c>
      <c r="E97" s="179">
        <f t="shared" si="5"/>
        <v>9.026253588090441E-2</v>
      </c>
      <c r="F97" s="178">
        <v>2219.3249999999998</v>
      </c>
      <c r="G97" s="179">
        <f t="shared" si="6"/>
        <v>1.1482856742801058E-2</v>
      </c>
      <c r="H97" s="178">
        <v>3502.3589999999999</v>
      </c>
      <c r="I97" s="179">
        <f t="shared" si="7"/>
        <v>1.8302413268380717E-2</v>
      </c>
      <c r="J97" s="178">
        <v>-21122.359</v>
      </c>
      <c r="K97" s="178">
        <v>-16994.451000000001</v>
      </c>
      <c r="L97" s="178"/>
      <c r="M97" s="155" t="s">
        <v>1003</v>
      </c>
    </row>
    <row r="98" spans="1:14" x14ac:dyDescent="0.3">
      <c r="A98" s="155" t="s">
        <v>789</v>
      </c>
      <c r="B98" s="178">
        <v>18.251999999999999</v>
      </c>
      <c r="C98" s="179">
        <f t="shared" si="4"/>
        <v>6.4491549209396849E-5</v>
      </c>
      <c r="D98" s="178">
        <v>34.091999999999999</v>
      </c>
      <c r="E98" s="179">
        <f t="shared" si="5"/>
        <v>1.5013216072412209E-4</v>
      </c>
      <c r="F98" s="178">
        <v>1169.5640000000001</v>
      </c>
      <c r="G98" s="179">
        <f t="shared" si="6"/>
        <v>6.0513605999740362E-3</v>
      </c>
      <c r="H98" s="178">
        <v>1084.5809999999999</v>
      </c>
      <c r="I98" s="179">
        <f t="shared" si="7"/>
        <v>5.6677369981300097E-3</v>
      </c>
      <c r="J98" s="178">
        <v>1151.3120000000001</v>
      </c>
      <c r="K98" s="178">
        <v>1050.4889999999998</v>
      </c>
      <c r="L98" s="178"/>
      <c r="M98" s="155" t="s">
        <v>1004</v>
      </c>
    </row>
    <row r="99" spans="1:14" x14ac:dyDescent="0.3">
      <c r="A99" s="155" t="s">
        <v>732</v>
      </c>
      <c r="B99" s="178">
        <v>1611875.409</v>
      </c>
      <c r="C99" s="179">
        <f t="shared" si="4"/>
        <v>5.6953946010815351</v>
      </c>
      <c r="D99" s="178">
        <v>1128944.922</v>
      </c>
      <c r="E99" s="179">
        <f t="shared" si="5"/>
        <v>4.9715751636274046</v>
      </c>
      <c r="F99" s="178">
        <v>26532.421999999999</v>
      </c>
      <c r="G99" s="179">
        <f t="shared" si="6"/>
        <v>0.1372795786401465</v>
      </c>
      <c r="H99" s="178">
        <v>38280.923000000003</v>
      </c>
      <c r="I99" s="179">
        <f t="shared" si="7"/>
        <v>0.20004610408043852</v>
      </c>
      <c r="J99" s="178">
        <v>-1585342.987</v>
      </c>
      <c r="K99" s="178">
        <v>-1090663.9990000001</v>
      </c>
      <c r="L99" s="178"/>
      <c r="M99" s="155" t="s">
        <v>950</v>
      </c>
    </row>
    <row r="100" spans="1:14" x14ac:dyDescent="0.3">
      <c r="A100" s="155" t="s">
        <v>790</v>
      </c>
      <c r="B100" s="178">
        <v>7.4770000000000003</v>
      </c>
      <c r="C100" s="179">
        <f t="shared" si="4"/>
        <v>2.6419204111256863E-5</v>
      </c>
      <c r="D100" s="178">
        <v>25.762</v>
      </c>
      <c r="E100" s="179">
        <f t="shared" si="5"/>
        <v>1.1344904155153213E-4</v>
      </c>
      <c r="F100" s="178">
        <v>16721.617999999999</v>
      </c>
      <c r="G100" s="179">
        <f t="shared" si="6"/>
        <v>8.6518172868707166E-2</v>
      </c>
      <c r="H100" s="178">
        <v>17280.723999999998</v>
      </c>
      <c r="I100" s="179">
        <f t="shared" si="7"/>
        <v>9.0304549654911179E-2</v>
      </c>
      <c r="J100" s="178">
        <v>16714.141</v>
      </c>
      <c r="K100" s="178">
        <v>17254.962</v>
      </c>
      <c r="L100" s="178"/>
      <c r="M100" s="155" t="s">
        <v>1005</v>
      </c>
    </row>
    <row r="101" spans="1:14" x14ac:dyDescent="0.3">
      <c r="A101" s="155" t="s">
        <v>791</v>
      </c>
      <c r="B101" s="178">
        <v>404.553</v>
      </c>
      <c r="C101" s="179">
        <f t="shared" si="4"/>
        <v>1.4294460720638356E-3</v>
      </c>
      <c r="D101" s="178">
        <v>2679.4189999999999</v>
      </c>
      <c r="E101" s="179">
        <f t="shared" si="5"/>
        <v>1.1799453360180292E-2</v>
      </c>
      <c r="F101" s="178">
        <v>4776.2569999999996</v>
      </c>
      <c r="G101" s="179">
        <f t="shared" si="6"/>
        <v>2.4712502629313304E-2</v>
      </c>
      <c r="H101" s="178">
        <v>3692.7550000000001</v>
      </c>
      <c r="I101" s="179">
        <f t="shared" si="7"/>
        <v>1.9297373030257386E-2</v>
      </c>
      <c r="J101" s="178">
        <v>4371.7039999999997</v>
      </c>
      <c r="K101" s="178">
        <v>1013.3360000000002</v>
      </c>
      <c r="L101" s="178"/>
      <c r="M101" s="155" t="s">
        <v>1006</v>
      </c>
    </row>
    <row r="102" spans="1:14" x14ac:dyDescent="0.3">
      <c r="A102" s="155" t="s">
        <v>792</v>
      </c>
      <c r="B102" s="178">
        <v>11.372999999999999</v>
      </c>
      <c r="C102" s="179">
        <f t="shared" si="4"/>
        <v>4.0185316083633045E-5</v>
      </c>
      <c r="D102" s="178">
        <v>3.992</v>
      </c>
      <c r="E102" s="179">
        <f t="shared" si="5"/>
        <v>1.7579713293755E-5</v>
      </c>
      <c r="F102" s="178">
        <v>4291.741</v>
      </c>
      <c r="G102" s="179">
        <f t="shared" si="6"/>
        <v>2.2205601739360283E-2</v>
      </c>
      <c r="H102" s="178">
        <v>1805.7850000000001</v>
      </c>
      <c r="I102" s="179">
        <f t="shared" si="7"/>
        <v>9.4365607134628045E-3</v>
      </c>
      <c r="J102" s="178">
        <v>4280.3680000000004</v>
      </c>
      <c r="K102" s="178">
        <v>1801.7930000000001</v>
      </c>
      <c r="L102" s="178"/>
      <c r="M102" s="155" t="s">
        <v>1007</v>
      </c>
    </row>
    <row r="103" spans="1:14" x14ac:dyDescent="0.3">
      <c r="A103" s="155" t="s">
        <v>793</v>
      </c>
      <c r="B103" s="178" t="s">
        <v>757</v>
      </c>
      <c r="C103" s="179" t="str">
        <f t="shared" si="4"/>
        <v>x</v>
      </c>
      <c r="D103" s="178" t="s">
        <v>772</v>
      </c>
      <c r="E103" s="179" t="str">
        <f t="shared" si="5"/>
        <v>x</v>
      </c>
      <c r="F103" s="178" t="s">
        <v>772</v>
      </c>
      <c r="G103" s="179" t="str">
        <f t="shared" si="6"/>
        <v>x</v>
      </c>
      <c r="H103" s="178">
        <v>319.85899999999998</v>
      </c>
      <c r="I103" s="179">
        <f t="shared" si="7"/>
        <v>1.6714995823132314E-3</v>
      </c>
      <c r="J103" s="178" t="s">
        <v>757</v>
      </c>
      <c r="K103" s="178">
        <v>319.85899999999998</v>
      </c>
      <c r="L103" s="178"/>
      <c r="M103" s="155" t="s">
        <v>1008</v>
      </c>
      <c r="N103" s="65"/>
    </row>
    <row r="104" spans="1:14" x14ac:dyDescent="0.3">
      <c r="A104" s="155" t="s">
        <v>794</v>
      </c>
      <c r="B104" s="178">
        <v>5316.8339999999998</v>
      </c>
      <c r="C104" s="179">
        <f t="shared" si="4"/>
        <v>1.878648156635954E-2</v>
      </c>
      <c r="D104" s="178">
        <v>284.98500000000001</v>
      </c>
      <c r="E104" s="179">
        <f t="shared" si="5"/>
        <v>1.2549986455462846E-3</v>
      </c>
      <c r="F104" s="178">
        <v>936.71600000000001</v>
      </c>
      <c r="G104" s="179">
        <f t="shared" si="6"/>
        <v>4.8465977883769325E-3</v>
      </c>
      <c r="H104" s="178">
        <v>746.90499999999997</v>
      </c>
      <c r="I104" s="179">
        <f t="shared" si="7"/>
        <v>3.9031304278687303E-3</v>
      </c>
      <c r="J104" s="178">
        <v>-4380.1179999999995</v>
      </c>
      <c r="K104" s="178">
        <v>461.91999999999996</v>
      </c>
      <c r="L104" s="178"/>
      <c r="M104" s="155" t="s">
        <v>1009</v>
      </c>
    </row>
    <row r="105" spans="1:14" x14ac:dyDescent="0.3">
      <c r="A105" s="155" t="s">
        <v>795</v>
      </c>
      <c r="B105" s="178">
        <v>17596.003000000001</v>
      </c>
      <c r="C105" s="179">
        <f t="shared" si="4"/>
        <v>6.2173651838877644E-2</v>
      </c>
      <c r="D105" s="178">
        <v>12443.557000000001</v>
      </c>
      <c r="E105" s="179">
        <f t="shared" si="5"/>
        <v>5.4798137378381281E-2</v>
      </c>
      <c r="F105" s="178">
        <v>35795.449999999997</v>
      </c>
      <c r="G105" s="179">
        <f t="shared" si="6"/>
        <v>0.18520677430934998</v>
      </c>
      <c r="H105" s="178">
        <v>38540.961000000003</v>
      </c>
      <c r="I105" s="179">
        <f t="shared" si="7"/>
        <v>0.20140499474284157</v>
      </c>
      <c r="J105" s="178">
        <v>18199.446999999996</v>
      </c>
      <c r="K105" s="178">
        <v>26097.404000000002</v>
      </c>
      <c r="L105" s="178"/>
      <c r="M105" s="155" t="s">
        <v>1010</v>
      </c>
    </row>
    <row r="106" spans="1:14" x14ac:dyDescent="0.3">
      <c r="A106" s="155" t="s">
        <v>796</v>
      </c>
      <c r="B106" s="178" t="s">
        <v>772</v>
      </c>
      <c r="C106" s="179" t="str">
        <f t="shared" si="4"/>
        <v>x</v>
      </c>
      <c r="D106" s="178" t="s">
        <v>772</v>
      </c>
      <c r="E106" s="179" t="str">
        <f t="shared" si="5"/>
        <v>x</v>
      </c>
      <c r="F106" s="178">
        <v>673.61900000000003</v>
      </c>
      <c r="G106" s="179">
        <f t="shared" si="6"/>
        <v>3.4853257076944144E-3</v>
      </c>
      <c r="H106" s="178">
        <v>769.81700000000001</v>
      </c>
      <c r="I106" s="179">
        <f t="shared" si="7"/>
        <v>4.0228625549308446E-3</v>
      </c>
      <c r="J106" s="178">
        <v>673.61900000000003</v>
      </c>
      <c r="K106" s="178">
        <v>769.81700000000001</v>
      </c>
      <c r="L106" s="178"/>
      <c r="M106" s="155" t="s">
        <v>1011</v>
      </c>
    </row>
    <row r="107" spans="1:14" x14ac:dyDescent="0.3">
      <c r="A107" s="155" t="s">
        <v>797</v>
      </c>
      <c r="B107" s="178" t="s">
        <v>757</v>
      </c>
      <c r="C107" s="179" t="str">
        <f t="shared" si="4"/>
        <v>x</v>
      </c>
      <c r="D107" s="178" t="s">
        <v>757</v>
      </c>
      <c r="E107" s="179" t="str">
        <f t="shared" si="5"/>
        <v>x</v>
      </c>
      <c r="F107" s="178">
        <v>12.336</v>
      </c>
      <c r="G107" s="179">
        <f t="shared" si="6"/>
        <v>6.3826848604505359E-5</v>
      </c>
      <c r="H107" s="178">
        <v>931.54600000000005</v>
      </c>
      <c r="I107" s="179">
        <f t="shared" si="7"/>
        <v>4.8680160630326548E-3</v>
      </c>
      <c r="J107" s="178">
        <v>12.273</v>
      </c>
      <c r="K107" s="178">
        <v>931.54100000000005</v>
      </c>
      <c r="L107" s="178"/>
      <c r="M107" s="155" t="s">
        <v>1012</v>
      </c>
    </row>
    <row r="108" spans="1:14" x14ac:dyDescent="0.3">
      <c r="A108" s="155" t="s">
        <v>739</v>
      </c>
      <c r="B108" s="178">
        <v>2056.0740000000001</v>
      </c>
      <c r="C108" s="179">
        <f t="shared" si="4"/>
        <v>7.2649242575696608E-3</v>
      </c>
      <c r="D108" s="178">
        <v>432.41</v>
      </c>
      <c r="E108" s="179">
        <f t="shared" si="5"/>
        <v>1.9042193951284067E-3</v>
      </c>
      <c r="F108" s="178">
        <v>55730.152999999998</v>
      </c>
      <c r="G108" s="179">
        <f t="shared" si="6"/>
        <v>0.28834954914371919</v>
      </c>
      <c r="H108" s="178">
        <v>41734.398999999998</v>
      </c>
      <c r="I108" s="179">
        <f t="shared" si="7"/>
        <v>0.21809306755974897</v>
      </c>
      <c r="J108" s="178">
        <v>53674.078999999998</v>
      </c>
      <c r="K108" s="178">
        <v>41301.988999999994</v>
      </c>
      <c r="L108" s="178"/>
      <c r="M108" s="155" t="s">
        <v>956</v>
      </c>
    </row>
    <row r="109" spans="1:14" x14ac:dyDescent="0.3">
      <c r="A109" s="155" t="s">
        <v>798</v>
      </c>
      <c r="B109" s="178">
        <v>13547.777</v>
      </c>
      <c r="C109" s="179">
        <f t="shared" si="4"/>
        <v>4.7869665081823082E-2</v>
      </c>
      <c r="D109" s="178">
        <v>11801.803</v>
      </c>
      <c r="E109" s="179">
        <f t="shared" si="5"/>
        <v>5.1972022316978367E-2</v>
      </c>
      <c r="F109" s="178">
        <v>2666.41</v>
      </c>
      <c r="G109" s="179">
        <f t="shared" si="6"/>
        <v>1.3796088471752522E-2</v>
      </c>
      <c r="H109" s="178">
        <v>2605.6819999999998</v>
      </c>
      <c r="I109" s="179">
        <f t="shared" si="7"/>
        <v>1.361661349107296E-2</v>
      </c>
      <c r="J109" s="178">
        <v>-10881.367</v>
      </c>
      <c r="K109" s="178">
        <v>-9196.1209999999992</v>
      </c>
      <c r="L109" s="178"/>
      <c r="M109" s="155" t="s">
        <v>1013</v>
      </c>
    </row>
    <row r="110" spans="1:14" x14ac:dyDescent="0.3">
      <c r="A110" s="155" t="s">
        <v>799</v>
      </c>
      <c r="B110" s="178" t="s">
        <v>757</v>
      </c>
      <c r="C110" s="179" t="str">
        <f t="shared" si="4"/>
        <v>x</v>
      </c>
      <c r="D110" s="178">
        <v>7.391</v>
      </c>
      <c r="E110" s="179">
        <f t="shared" si="5"/>
        <v>3.2548011261057917E-5</v>
      </c>
      <c r="F110" s="178">
        <v>154.625</v>
      </c>
      <c r="G110" s="179">
        <f t="shared" si="6"/>
        <v>8.0003457080671529E-4</v>
      </c>
      <c r="H110" s="178">
        <v>299.92500000000001</v>
      </c>
      <c r="I110" s="179">
        <f t="shared" si="7"/>
        <v>1.5673297053554725E-3</v>
      </c>
      <c r="J110" s="178">
        <v>154.57499999999999</v>
      </c>
      <c r="K110" s="178">
        <v>292.53399999999999</v>
      </c>
      <c r="L110" s="178"/>
      <c r="M110" s="155" t="s">
        <v>1014</v>
      </c>
    </row>
    <row r="111" spans="1:14" x14ac:dyDescent="0.3">
      <c r="A111" s="155" t="s">
        <v>800</v>
      </c>
      <c r="B111" s="178">
        <v>79.664000000000001</v>
      </c>
      <c r="C111" s="179">
        <f t="shared" si="4"/>
        <v>2.8148448258916235E-4</v>
      </c>
      <c r="D111" s="178">
        <v>35.122</v>
      </c>
      <c r="E111" s="179">
        <f t="shared" si="5"/>
        <v>1.5466800859300178E-4</v>
      </c>
      <c r="F111" s="178">
        <v>5327.3850000000002</v>
      </c>
      <c r="G111" s="179">
        <f t="shared" si="6"/>
        <v>2.7564056084055835E-2</v>
      </c>
      <c r="H111" s="178">
        <v>3771.0149999999999</v>
      </c>
      <c r="I111" s="179">
        <f t="shared" si="7"/>
        <v>1.9706339347640465E-2</v>
      </c>
      <c r="J111" s="178">
        <v>5247.7210000000005</v>
      </c>
      <c r="K111" s="178">
        <v>3735.893</v>
      </c>
      <c r="L111" s="178"/>
      <c r="M111" s="155" t="s">
        <v>1015</v>
      </c>
    </row>
    <row r="112" spans="1:14" x14ac:dyDescent="0.3">
      <c r="A112" s="155" t="s">
        <v>801</v>
      </c>
      <c r="B112" s="178">
        <v>42351.101000000002</v>
      </c>
      <c r="C112" s="179">
        <f t="shared" si="4"/>
        <v>0.14964322343927441</v>
      </c>
      <c r="D112" s="178">
        <v>44222.92</v>
      </c>
      <c r="E112" s="179">
        <f t="shared" si="5"/>
        <v>0.19474605576469534</v>
      </c>
      <c r="F112" s="178">
        <v>124028.033</v>
      </c>
      <c r="G112" s="179">
        <f t="shared" si="6"/>
        <v>0.64172490961459094</v>
      </c>
      <c r="H112" s="178">
        <v>126121.61199999999</v>
      </c>
      <c r="I112" s="179">
        <f t="shared" si="7"/>
        <v>0.65907859956628223</v>
      </c>
      <c r="J112" s="178">
        <v>81676.932000000001</v>
      </c>
      <c r="K112" s="178">
        <v>81898.691999999995</v>
      </c>
      <c r="L112" s="178"/>
      <c r="M112" s="155" t="s">
        <v>1016</v>
      </c>
    </row>
    <row r="113" spans="1:13" x14ac:dyDescent="0.3">
      <c r="A113" s="155" t="s">
        <v>802</v>
      </c>
      <c r="B113" s="178">
        <v>11542.714</v>
      </c>
      <c r="C113" s="179">
        <f t="shared" si="4"/>
        <v>4.078498290275006E-2</v>
      </c>
      <c r="D113" s="178">
        <v>12301.669</v>
      </c>
      <c r="E113" s="179">
        <f t="shared" si="5"/>
        <v>5.4173300113896226E-2</v>
      </c>
      <c r="F113" s="178">
        <v>2487.6509999999998</v>
      </c>
      <c r="G113" s="179">
        <f t="shared" si="6"/>
        <v>1.2871183832510243E-2</v>
      </c>
      <c r="H113" s="178">
        <v>1581.5609999999999</v>
      </c>
      <c r="I113" s="179">
        <f t="shared" si="7"/>
        <v>8.2648246599373379E-3</v>
      </c>
      <c r="J113" s="178">
        <v>-9055.0630000000001</v>
      </c>
      <c r="K113" s="178">
        <v>-10720.108</v>
      </c>
      <c r="L113" s="178"/>
      <c r="M113" s="155" t="s">
        <v>1017</v>
      </c>
    </row>
    <row r="114" spans="1:13" x14ac:dyDescent="0.3">
      <c r="A114" s="155" t="s">
        <v>803</v>
      </c>
      <c r="B114" s="178">
        <v>26346.44</v>
      </c>
      <c r="C114" s="179">
        <f t="shared" si="4"/>
        <v>9.3092413530156792E-2</v>
      </c>
      <c r="D114" s="178">
        <v>21035.072</v>
      </c>
      <c r="E114" s="179">
        <f t="shared" si="5"/>
        <v>9.2632899517408204E-2</v>
      </c>
      <c r="F114" s="178">
        <v>4508.5370000000003</v>
      </c>
      <c r="G114" s="179">
        <f t="shared" si="6"/>
        <v>2.332731100249763E-2</v>
      </c>
      <c r="H114" s="178">
        <v>7686.1310000000003</v>
      </c>
      <c r="I114" s="179">
        <f t="shared" si="7"/>
        <v>4.0165712880065228E-2</v>
      </c>
      <c r="J114" s="178">
        <v>-21837.902999999998</v>
      </c>
      <c r="K114" s="178">
        <v>-13348.940999999999</v>
      </c>
      <c r="L114" s="178"/>
      <c r="M114" s="155" t="s">
        <v>1018</v>
      </c>
    </row>
    <row r="115" spans="1:13" x14ac:dyDescent="0.3">
      <c r="A115" s="155" t="s">
        <v>804</v>
      </c>
      <c r="B115" s="178" t="s">
        <v>772</v>
      </c>
      <c r="C115" s="179" t="str">
        <f t="shared" si="4"/>
        <v>x</v>
      </c>
      <c r="D115" s="178" t="s">
        <v>772</v>
      </c>
      <c r="E115" s="179" t="str">
        <f t="shared" si="5"/>
        <v>x</v>
      </c>
      <c r="F115" s="178">
        <v>64411.017</v>
      </c>
      <c r="G115" s="179">
        <f t="shared" si="6"/>
        <v>0.33326461012655811</v>
      </c>
      <c r="H115" s="178">
        <v>32169.931</v>
      </c>
      <c r="I115" s="179">
        <f t="shared" si="7"/>
        <v>0.16811165616582771</v>
      </c>
      <c r="J115" s="178">
        <v>64411.017</v>
      </c>
      <c r="K115" s="178">
        <v>32169.931</v>
      </c>
      <c r="L115" s="178"/>
      <c r="M115" s="155" t="s">
        <v>1019</v>
      </c>
    </row>
    <row r="116" spans="1:13" x14ac:dyDescent="0.3">
      <c r="A116" s="155" t="s">
        <v>805</v>
      </c>
      <c r="B116" s="178">
        <v>0.6</v>
      </c>
      <c r="C116" s="179">
        <f t="shared" si="4"/>
        <v>2.1200377780866816E-6</v>
      </c>
      <c r="D116" s="178" t="s">
        <v>772</v>
      </c>
      <c r="E116" s="179" t="str">
        <f t="shared" si="5"/>
        <v>x</v>
      </c>
      <c r="F116" s="178">
        <v>517.95100000000002</v>
      </c>
      <c r="G116" s="179">
        <f t="shared" si="6"/>
        <v>2.6798946223696627E-3</v>
      </c>
      <c r="H116" s="178">
        <v>676.846</v>
      </c>
      <c r="I116" s="179">
        <f t="shared" si="7"/>
        <v>3.5370203942686673E-3</v>
      </c>
      <c r="J116" s="178">
        <v>517.351</v>
      </c>
      <c r="K116" s="178">
        <v>676.846</v>
      </c>
      <c r="L116" s="178"/>
      <c r="M116" s="155" t="s">
        <v>1020</v>
      </c>
    </row>
    <row r="117" spans="1:13" x14ac:dyDescent="0.3">
      <c r="A117" s="155" t="s">
        <v>806</v>
      </c>
      <c r="B117" s="178">
        <v>215416.378</v>
      </c>
      <c r="C117" s="179">
        <f t="shared" si="4"/>
        <v>0.76115143229766791</v>
      </c>
      <c r="D117" s="178">
        <v>236267.761</v>
      </c>
      <c r="E117" s="179">
        <f t="shared" si="5"/>
        <v>1.0404607963270114</v>
      </c>
      <c r="F117" s="178">
        <v>223589.85800000001</v>
      </c>
      <c r="G117" s="179">
        <f t="shared" si="6"/>
        <v>1.1568608962442324</v>
      </c>
      <c r="H117" s="178">
        <v>198595.14799999999</v>
      </c>
      <c r="I117" s="179">
        <f t="shared" si="7"/>
        <v>1.0378063675914526</v>
      </c>
      <c r="J117" s="178">
        <v>8173.4800000000105</v>
      </c>
      <c r="K117" s="178">
        <v>-37672.613000000012</v>
      </c>
      <c r="L117" s="178"/>
      <c r="M117" s="155" t="s">
        <v>1021</v>
      </c>
    </row>
    <row r="118" spans="1:13" x14ac:dyDescent="0.3">
      <c r="A118" s="155" t="s">
        <v>807</v>
      </c>
      <c r="B118" s="178">
        <v>46.802999999999997</v>
      </c>
      <c r="C118" s="179">
        <f t="shared" si="4"/>
        <v>1.6537354687965161E-4</v>
      </c>
      <c r="D118" s="178">
        <v>353.75299999999999</v>
      </c>
      <c r="E118" s="179">
        <f t="shared" si="5"/>
        <v>1.5578347486988255E-3</v>
      </c>
      <c r="F118" s="178">
        <v>1288.329</v>
      </c>
      <c r="G118" s="179">
        <f t="shared" si="6"/>
        <v>6.6658544127588997E-3</v>
      </c>
      <c r="H118" s="178">
        <v>1788.576</v>
      </c>
      <c r="I118" s="179">
        <f t="shared" si="7"/>
        <v>9.3466309746965716E-3</v>
      </c>
      <c r="J118" s="178">
        <v>1241.5259999999998</v>
      </c>
      <c r="K118" s="178">
        <v>1434.8230000000001</v>
      </c>
      <c r="L118" s="178"/>
      <c r="M118" s="155" t="s">
        <v>1022</v>
      </c>
    </row>
    <row r="119" spans="1:13" x14ac:dyDescent="0.3">
      <c r="A119" s="155" t="s">
        <v>808</v>
      </c>
      <c r="B119" s="178">
        <v>5226.3090000000002</v>
      </c>
      <c r="C119" s="179">
        <f t="shared" si="4"/>
        <v>1.8466620866590712E-2</v>
      </c>
      <c r="D119" s="178">
        <v>6074.6319999999996</v>
      </c>
      <c r="E119" s="179">
        <f t="shared" si="5"/>
        <v>2.6751074380027429E-2</v>
      </c>
      <c r="F119" s="178">
        <v>2438.134</v>
      </c>
      <c r="G119" s="179">
        <f t="shared" si="6"/>
        <v>1.261498133069853E-2</v>
      </c>
      <c r="H119" s="178">
        <v>494.58</v>
      </c>
      <c r="I119" s="179">
        <f t="shared" si="7"/>
        <v>2.5845458887212118E-3</v>
      </c>
      <c r="J119" s="178">
        <v>-2788.1750000000002</v>
      </c>
      <c r="K119" s="178">
        <v>-5580.0519999999997</v>
      </c>
      <c r="L119" s="178"/>
      <c r="M119" s="155" t="s">
        <v>1023</v>
      </c>
    </row>
    <row r="120" spans="1:13" x14ac:dyDescent="0.3">
      <c r="A120" s="155" t="s">
        <v>809</v>
      </c>
      <c r="B120" s="178">
        <v>8551918.7490000017</v>
      </c>
      <c r="C120" s="179">
        <f t="shared" si="4"/>
        <v>30.217318038346331</v>
      </c>
      <c r="D120" s="178">
        <v>6239849.4679999994</v>
      </c>
      <c r="E120" s="179">
        <f t="shared" si="5"/>
        <v>27.478648457823056</v>
      </c>
      <c r="F120" s="178">
        <v>6435785.9180000005</v>
      </c>
      <c r="G120" s="179">
        <f t="shared" si="6"/>
        <v>33.298956990855508</v>
      </c>
      <c r="H120" s="178">
        <v>6121924.0430000005</v>
      </c>
      <c r="I120" s="179">
        <f t="shared" si="7"/>
        <v>31.991575915724841</v>
      </c>
      <c r="J120" s="178">
        <v>-2116132.8310000012</v>
      </c>
      <c r="K120" s="178">
        <v>-117925.42499999888</v>
      </c>
      <c r="L120" s="178"/>
      <c r="M120" s="155" t="s">
        <v>809</v>
      </c>
    </row>
    <row r="121" spans="1:13" x14ac:dyDescent="0.3">
      <c r="A121" s="155" t="s">
        <v>810</v>
      </c>
      <c r="B121" s="178">
        <v>8.7279999999999998</v>
      </c>
      <c r="C121" s="179">
        <f t="shared" si="4"/>
        <v>3.0839482878567597E-5</v>
      </c>
      <c r="D121" s="178">
        <v>14.374000000000001</v>
      </c>
      <c r="E121" s="179">
        <f t="shared" si="5"/>
        <v>6.3299298317744075E-5</v>
      </c>
      <c r="F121" s="178">
        <v>544.67100000000005</v>
      </c>
      <c r="G121" s="179">
        <f t="shared" si="6"/>
        <v>2.8181447354300049E-3</v>
      </c>
      <c r="H121" s="178">
        <v>1247.0809999999999</v>
      </c>
      <c r="I121" s="179">
        <f t="shared" si="7"/>
        <v>6.5169195508357342E-3</v>
      </c>
      <c r="J121" s="178">
        <v>535.9430000000001</v>
      </c>
      <c r="K121" s="178">
        <v>1232.7069999999999</v>
      </c>
      <c r="L121" s="178"/>
      <c r="M121" s="155" t="s">
        <v>1024</v>
      </c>
    </row>
    <row r="122" spans="1:13" x14ac:dyDescent="0.3">
      <c r="A122" s="155" t="s">
        <v>811</v>
      </c>
      <c r="B122" s="178" t="s">
        <v>757</v>
      </c>
      <c r="C122" s="179" t="str">
        <f t="shared" si="4"/>
        <v>x</v>
      </c>
      <c r="D122" s="178" t="s">
        <v>757</v>
      </c>
      <c r="E122" s="179" t="str">
        <f t="shared" si="5"/>
        <v>x</v>
      </c>
      <c r="F122" s="178">
        <v>76.325999999999993</v>
      </c>
      <c r="G122" s="179">
        <f t="shared" si="6"/>
        <v>3.9491310364684468E-4</v>
      </c>
      <c r="H122" s="178">
        <v>49.3</v>
      </c>
      <c r="I122" s="179">
        <f t="shared" si="7"/>
        <v>2.5762892214395189E-4</v>
      </c>
      <c r="J122" s="178">
        <v>76.154999999999987</v>
      </c>
      <c r="K122" s="178">
        <v>49.119</v>
      </c>
      <c r="L122" s="178"/>
      <c r="M122" s="155" t="s">
        <v>1025</v>
      </c>
    </row>
    <row r="123" spans="1:13" x14ac:dyDescent="0.3">
      <c r="A123" s="155" t="s">
        <v>812</v>
      </c>
      <c r="B123" s="178">
        <v>145196.204</v>
      </c>
      <c r="C123" s="179">
        <f t="shared" si="4"/>
        <v>0.51303572952463428</v>
      </c>
      <c r="D123" s="178">
        <v>99841.182000000001</v>
      </c>
      <c r="E123" s="179">
        <f t="shared" si="5"/>
        <v>0.43967418699138588</v>
      </c>
      <c r="F123" s="178">
        <v>122894.591</v>
      </c>
      <c r="G123" s="179">
        <f t="shared" si="6"/>
        <v>0.63586044536880726</v>
      </c>
      <c r="H123" s="178">
        <v>36261.737000000001</v>
      </c>
      <c r="I123" s="179">
        <f t="shared" si="7"/>
        <v>0.18949436548432982</v>
      </c>
      <c r="J123" s="178">
        <v>-22301.612999999998</v>
      </c>
      <c r="K123" s="178">
        <v>-63579.445</v>
      </c>
      <c r="L123" s="178"/>
      <c r="M123" s="155" t="s">
        <v>1026</v>
      </c>
    </row>
    <row r="124" spans="1:13" x14ac:dyDescent="0.3">
      <c r="A124" s="155" t="s">
        <v>813</v>
      </c>
      <c r="B124" s="178">
        <v>36.034999999999997</v>
      </c>
      <c r="C124" s="179">
        <f t="shared" si="4"/>
        <v>1.2732593555558926E-4</v>
      </c>
      <c r="D124" s="178">
        <v>38.534999999999997</v>
      </c>
      <c r="E124" s="179">
        <f t="shared" si="5"/>
        <v>1.6969795886143509E-4</v>
      </c>
      <c r="F124" s="178">
        <v>1046.2260000000001</v>
      </c>
      <c r="G124" s="179">
        <f t="shared" si="6"/>
        <v>5.4132059426148862E-3</v>
      </c>
      <c r="H124" s="178">
        <v>1947.578</v>
      </c>
      <c r="I124" s="179">
        <f t="shared" si="7"/>
        <v>1.0177533893129281E-2</v>
      </c>
      <c r="J124" s="178">
        <v>1010.1910000000001</v>
      </c>
      <c r="K124" s="178">
        <v>1909.0429999999999</v>
      </c>
      <c r="L124" s="178"/>
      <c r="M124" s="155" t="s">
        <v>1027</v>
      </c>
    </row>
    <row r="125" spans="1:13" x14ac:dyDescent="0.3">
      <c r="A125" s="155" t="s">
        <v>814</v>
      </c>
      <c r="B125" s="178">
        <v>6.6429999999999998</v>
      </c>
      <c r="C125" s="179">
        <f t="shared" si="4"/>
        <v>2.3472351599716377E-5</v>
      </c>
      <c r="D125" s="178">
        <v>7.0640000000000001</v>
      </c>
      <c r="E125" s="179">
        <f t="shared" si="5"/>
        <v>3.1107989656083495E-5</v>
      </c>
      <c r="F125" s="178">
        <v>1993.7449999999999</v>
      </c>
      <c r="G125" s="179">
        <f t="shared" si="6"/>
        <v>1.0315698789801356E-2</v>
      </c>
      <c r="H125" s="178">
        <v>1127.335</v>
      </c>
      <c r="I125" s="179">
        <f t="shared" si="7"/>
        <v>5.8911582341815835E-3</v>
      </c>
      <c r="J125" s="178">
        <v>1987.1019999999999</v>
      </c>
      <c r="K125" s="178">
        <v>1120.271</v>
      </c>
      <c r="L125" s="178"/>
      <c r="M125" s="155" t="s">
        <v>1028</v>
      </c>
    </row>
    <row r="126" spans="1:13" x14ac:dyDescent="0.3">
      <c r="A126" s="155" t="s">
        <v>815</v>
      </c>
      <c r="B126" s="178">
        <v>41.548999999999999</v>
      </c>
      <c r="C126" s="179">
        <f t="shared" si="4"/>
        <v>1.468090827362059E-4</v>
      </c>
      <c r="D126" s="178">
        <v>85.863</v>
      </c>
      <c r="E126" s="179">
        <f t="shared" si="5"/>
        <v>3.7811796656855845E-4</v>
      </c>
      <c r="F126" s="178">
        <v>5066.2209999999995</v>
      </c>
      <c r="G126" s="179">
        <f t="shared" si="6"/>
        <v>2.6212785405639247E-2</v>
      </c>
      <c r="H126" s="178">
        <v>3554.4870000000001</v>
      </c>
      <c r="I126" s="179">
        <f t="shared" si="7"/>
        <v>1.8574820579811142E-2</v>
      </c>
      <c r="J126" s="178">
        <v>5024.6719999999996</v>
      </c>
      <c r="K126" s="178">
        <v>3468.6240000000003</v>
      </c>
      <c r="L126" s="178"/>
      <c r="M126" s="155" t="s">
        <v>1029</v>
      </c>
    </row>
    <row r="127" spans="1:13" x14ac:dyDescent="0.3">
      <c r="A127" s="155" t="s">
        <v>816</v>
      </c>
      <c r="B127" s="178">
        <v>83.277000000000001</v>
      </c>
      <c r="C127" s="179">
        <f t="shared" si="4"/>
        <v>2.94250643409541E-4</v>
      </c>
      <c r="D127" s="178">
        <v>72.661000000000001</v>
      </c>
      <c r="E127" s="179">
        <f t="shared" si="5"/>
        <v>3.1997984660258818E-4</v>
      </c>
      <c r="F127" s="178">
        <v>947.64200000000005</v>
      </c>
      <c r="G127" s="179">
        <f t="shared" si="6"/>
        <v>4.9031292530212931E-3</v>
      </c>
      <c r="H127" s="178">
        <v>1449.114</v>
      </c>
      <c r="I127" s="179">
        <f t="shared" si="7"/>
        <v>7.5726912349637068E-3</v>
      </c>
      <c r="J127" s="178">
        <v>864.36500000000001</v>
      </c>
      <c r="K127" s="178">
        <v>1376.453</v>
      </c>
      <c r="L127" s="178"/>
      <c r="M127" s="155" t="s">
        <v>1030</v>
      </c>
    </row>
    <row r="128" spans="1:13" x14ac:dyDescent="0.3">
      <c r="A128" s="155" t="s">
        <v>817</v>
      </c>
      <c r="B128" s="178">
        <v>3945.9360000000001</v>
      </c>
      <c r="C128" s="179">
        <f t="shared" si="4"/>
        <v>1.3942555649853748E-2</v>
      </c>
      <c r="D128" s="178">
        <v>3406.4949999999999</v>
      </c>
      <c r="E128" s="179">
        <f t="shared" si="5"/>
        <v>1.5001303967086656E-2</v>
      </c>
      <c r="F128" s="178">
        <v>3975.61</v>
      </c>
      <c r="G128" s="179">
        <f t="shared" si="6"/>
        <v>2.0569930089215108E-2</v>
      </c>
      <c r="H128" s="178">
        <v>5196.1109999999999</v>
      </c>
      <c r="I128" s="179">
        <f t="shared" si="7"/>
        <v>2.7153518788444873E-2</v>
      </c>
      <c r="J128" s="178">
        <v>29.673999999999978</v>
      </c>
      <c r="K128" s="178">
        <v>1789.616</v>
      </c>
      <c r="L128" s="178"/>
      <c r="M128" s="155" t="s">
        <v>1031</v>
      </c>
    </row>
    <row r="129" spans="1:13" x14ac:dyDescent="0.3">
      <c r="A129" s="155" t="s">
        <v>818</v>
      </c>
      <c r="B129" s="178">
        <v>4.4950000000000001</v>
      </c>
      <c r="C129" s="179">
        <f t="shared" si="4"/>
        <v>1.5882616354166057E-5</v>
      </c>
      <c r="D129" s="178" t="s">
        <v>772</v>
      </c>
      <c r="E129" s="179" t="str">
        <f t="shared" si="5"/>
        <v>x</v>
      </c>
      <c r="F129" s="178">
        <v>1500.175</v>
      </c>
      <c r="G129" s="179">
        <f t="shared" si="6"/>
        <v>7.7619522215680789E-3</v>
      </c>
      <c r="H129" s="178">
        <v>852.74800000000005</v>
      </c>
      <c r="I129" s="179">
        <f t="shared" si="7"/>
        <v>4.4562382981827731E-3</v>
      </c>
      <c r="J129" s="178">
        <v>1495.68</v>
      </c>
      <c r="K129" s="178">
        <v>852.74800000000005</v>
      </c>
      <c r="L129" s="178"/>
      <c r="M129" s="155" t="s">
        <v>1032</v>
      </c>
    </row>
    <row r="130" spans="1:13" x14ac:dyDescent="0.3">
      <c r="A130" s="155" t="s">
        <v>819</v>
      </c>
      <c r="B130" s="178">
        <v>4017945.1830000002</v>
      </c>
      <c r="C130" s="179">
        <f t="shared" si="4"/>
        <v>14.196992630402343</v>
      </c>
      <c r="D130" s="178">
        <v>3340356.1850000001</v>
      </c>
      <c r="E130" s="179">
        <f t="shared" si="5"/>
        <v>14.710046100030368</v>
      </c>
      <c r="F130" s="178">
        <v>759786.52899999998</v>
      </c>
      <c r="G130" s="179">
        <f t="shared" si="6"/>
        <v>3.9311591892206241</v>
      </c>
      <c r="H130" s="178">
        <v>835861.49399999995</v>
      </c>
      <c r="I130" s="179">
        <f t="shared" si="7"/>
        <v>4.3679938288205546</v>
      </c>
      <c r="J130" s="178">
        <v>-3258158.6540000001</v>
      </c>
      <c r="K130" s="178">
        <v>-2504494.6910000001</v>
      </c>
      <c r="L130" s="178"/>
      <c r="M130" s="155" t="s">
        <v>1033</v>
      </c>
    </row>
    <row r="131" spans="1:13" x14ac:dyDescent="0.3">
      <c r="A131" s="155" t="s">
        <v>820</v>
      </c>
      <c r="B131" s="178">
        <v>521.91899999999998</v>
      </c>
      <c r="C131" s="179">
        <f t="shared" si="4"/>
        <v>1.8441466618353713E-3</v>
      </c>
      <c r="D131" s="178">
        <v>22.83</v>
      </c>
      <c r="E131" s="179">
        <f t="shared" si="5"/>
        <v>1.0053728820050768E-4</v>
      </c>
      <c r="F131" s="178">
        <v>5250.558</v>
      </c>
      <c r="G131" s="179">
        <f t="shared" si="6"/>
        <v>2.7166550790789109E-2</v>
      </c>
      <c r="H131" s="178">
        <v>2754.5039999999999</v>
      </c>
      <c r="I131" s="179">
        <f t="shared" si="7"/>
        <v>1.4394318388665398E-2</v>
      </c>
      <c r="J131" s="178">
        <v>4728.6390000000001</v>
      </c>
      <c r="K131" s="178">
        <v>2731.674</v>
      </c>
      <c r="L131" s="178"/>
      <c r="M131" s="155" t="s">
        <v>1034</v>
      </c>
    </row>
    <row r="132" spans="1:13" x14ac:dyDescent="0.3">
      <c r="A132" s="155" t="s">
        <v>821</v>
      </c>
      <c r="B132" s="178">
        <v>5690.7129999999997</v>
      </c>
      <c r="C132" s="179">
        <f t="shared" si="4"/>
        <v>2.0107544240414991E-2</v>
      </c>
      <c r="D132" s="178">
        <v>17151.249</v>
      </c>
      <c r="E132" s="179">
        <f t="shared" si="5"/>
        <v>7.5529569150752027E-2</v>
      </c>
      <c r="F132" s="178">
        <v>37.689</v>
      </c>
      <c r="G132" s="179">
        <f t="shared" si="6"/>
        <v>1.9500406104533093E-4</v>
      </c>
      <c r="H132" s="178">
        <v>172.32900000000001</v>
      </c>
      <c r="I132" s="179">
        <f t="shared" si="7"/>
        <v>9.0054633923215203E-4</v>
      </c>
      <c r="J132" s="178">
        <v>-5653.0239999999994</v>
      </c>
      <c r="K132" s="178">
        <v>-16978.919999999998</v>
      </c>
      <c r="L132" s="178"/>
      <c r="M132" s="155" t="s">
        <v>1035</v>
      </c>
    </row>
    <row r="133" spans="1:13" x14ac:dyDescent="0.3">
      <c r="A133" s="155" t="s">
        <v>822</v>
      </c>
      <c r="B133" s="178">
        <v>247812.04</v>
      </c>
      <c r="C133" s="179">
        <f t="shared" si="4"/>
        <v>0.87561814444121322</v>
      </c>
      <c r="D133" s="178">
        <v>204609.74900000001</v>
      </c>
      <c r="E133" s="179">
        <f t="shared" si="5"/>
        <v>0.90104727568315979</v>
      </c>
      <c r="F133" s="178">
        <v>373123.5</v>
      </c>
      <c r="G133" s="179">
        <f t="shared" si="6"/>
        <v>1.930552622023602</v>
      </c>
      <c r="H133" s="178">
        <v>336253.21500000003</v>
      </c>
      <c r="I133" s="179">
        <f t="shared" si="7"/>
        <v>1.7571714675028101</v>
      </c>
      <c r="J133" s="178">
        <v>125311.45999999999</v>
      </c>
      <c r="K133" s="178">
        <v>131643.46600000001</v>
      </c>
      <c r="L133" s="178"/>
      <c r="M133" s="155" t="s">
        <v>1036</v>
      </c>
    </row>
    <row r="134" spans="1:13" x14ac:dyDescent="0.3">
      <c r="A134" s="155" t="s">
        <v>823</v>
      </c>
      <c r="B134" s="178">
        <v>59204.216999999997</v>
      </c>
      <c r="C134" s="179">
        <f t="shared" si="4"/>
        <v>0.20919196110340291</v>
      </c>
      <c r="D134" s="178">
        <v>68746.596999999994</v>
      </c>
      <c r="E134" s="179">
        <f t="shared" si="5"/>
        <v>0.30274184999532</v>
      </c>
      <c r="F134" s="178">
        <v>85329.016000000003</v>
      </c>
      <c r="G134" s="179">
        <f t="shared" si="6"/>
        <v>0.44149498912154794</v>
      </c>
      <c r="H134" s="178">
        <v>67822.626000000004</v>
      </c>
      <c r="I134" s="179">
        <f t="shared" si="7"/>
        <v>0.35442332724852676</v>
      </c>
      <c r="J134" s="178">
        <v>26124.799000000006</v>
      </c>
      <c r="K134" s="178">
        <v>-923.97099999999045</v>
      </c>
      <c r="L134" s="178"/>
      <c r="M134" s="155" t="s">
        <v>1037</v>
      </c>
    </row>
    <row r="135" spans="1:13" x14ac:dyDescent="0.3">
      <c r="A135" s="155" t="s">
        <v>824</v>
      </c>
      <c r="B135" s="178">
        <v>37580.15</v>
      </c>
      <c r="C135" s="179">
        <f t="shared" si="4"/>
        <v>0.13278556284360704</v>
      </c>
      <c r="D135" s="178">
        <v>37575.442000000003</v>
      </c>
      <c r="E135" s="179">
        <f t="shared" si="5"/>
        <v>0.16547231894942885</v>
      </c>
      <c r="F135" s="178">
        <v>51316.396000000001</v>
      </c>
      <c r="G135" s="179">
        <f t="shared" si="6"/>
        <v>0.26551263281621629</v>
      </c>
      <c r="H135" s="178">
        <v>56195.197</v>
      </c>
      <c r="I135" s="179">
        <f t="shared" si="7"/>
        <v>0.29366142054314487</v>
      </c>
      <c r="J135" s="178">
        <v>13736.245999999999</v>
      </c>
      <c r="K135" s="178">
        <v>18619.754999999997</v>
      </c>
      <c r="L135" s="178"/>
      <c r="M135" s="155" t="s">
        <v>1038</v>
      </c>
    </row>
    <row r="136" spans="1:13" x14ac:dyDescent="0.3">
      <c r="A136" s="155" t="s">
        <v>825</v>
      </c>
      <c r="B136" s="178">
        <v>65389.53</v>
      </c>
      <c r="C136" s="179">
        <f t="shared" si="4"/>
        <v>0.2310471231522207</v>
      </c>
      <c r="D136" s="178">
        <v>56632.161</v>
      </c>
      <c r="E136" s="179">
        <f t="shared" si="5"/>
        <v>0.24939307454553442</v>
      </c>
      <c r="F136" s="178">
        <v>9396.9269999999997</v>
      </c>
      <c r="G136" s="179">
        <f t="shared" si="6"/>
        <v>4.861999326982723E-2</v>
      </c>
      <c r="H136" s="178">
        <v>9840.8080000000009</v>
      </c>
      <c r="I136" s="179">
        <f t="shared" si="7"/>
        <v>5.1425492050011755E-2</v>
      </c>
      <c r="J136" s="178">
        <v>-55992.603000000003</v>
      </c>
      <c r="K136" s="178">
        <v>-46791.353000000003</v>
      </c>
      <c r="L136" s="178"/>
      <c r="M136" s="155" t="s">
        <v>1039</v>
      </c>
    </row>
    <row r="137" spans="1:13" x14ac:dyDescent="0.3">
      <c r="A137" s="155" t="s">
        <v>826</v>
      </c>
      <c r="B137" s="178">
        <v>43318.83</v>
      </c>
      <c r="C137" s="179">
        <f t="shared" si="4"/>
        <v>0.15306259350419116</v>
      </c>
      <c r="D137" s="178">
        <v>14595.315000000001</v>
      </c>
      <c r="E137" s="179">
        <f t="shared" si="5"/>
        <v>6.4273911105220877E-2</v>
      </c>
      <c r="F137" s="178">
        <v>21672.210999999999</v>
      </c>
      <c r="G137" s="179">
        <f t="shared" si="6"/>
        <v>0.11213269539736509</v>
      </c>
      <c r="H137" s="178">
        <v>31783.262999999999</v>
      </c>
      <c r="I137" s="179">
        <f t="shared" si="7"/>
        <v>0.16609103020096852</v>
      </c>
      <c r="J137" s="178">
        <v>-21646.619000000002</v>
      </c>
      <c r="K137" s="178">
        <v>17187.947999999997</v>
      </c>
      <c r="L137" s="178"/>
      <c r="M137" s="155" t="s">
        <v>1040</v>
      </c>
    </row>
    <row r="138" spans="1:13" x14ac:dyDescent="0.3">
      <c r="A138" s="155" t="s">
        <v>827</v>
      </c>
      <c r="B138" s="178">
        <v>64.816000000000003</v>
      </c>
      <c r="C138" s="179">
        <f t="shared" si="4"/>
        <v>2.2902061437411061E-4</v>
      </c>
      <c r="D138" s="178">
        <v>211.35900000000001</v>
      </c>
      <c r="E138" s="179">
        <f t="shared" si="5"/>
        <v>9.3076919390149373E-4</v>
      </c>
      <c r="F138" s="178">
        <v>1786.355</v>
      </c>
      <c r="G138" s="179">
        <f t="shared" si="6"/>
        <v>9.2426564639187074E-3</v>
      </c>
      <c r="H138" s="178">
        <v>1698.037</v>
      </c>
      <c r="I138" s="179">
        <f t="shared" si="7"/>
        <v>8.8734978107616568E-3</v>
      </c>
      <c r="J138" s="178">
        <v>1721.539</v>
      </c>
      <c r="K138" s="178">
        <v>1486.6780000000001</v>
      </c>
      <c r="L138" s="178"/>
      <c r="M138" s="155" t="s">
        <v>1041</v>
      </c>
    </row>
    <row r="139" spans="1:13" x14ac:dyDescent="0.3">
      <c r="A139" s="155" t="s">
        <v>828</v>
      </c>
      <c r="B139" s="178" t="s">
        <v>772</v>
      </c>
      <c r="C139" s="179" t="str">
        <f t="shared" si="4"/>
        <v>x</v>
      </c>
      <c r="D139" s="178">
        <v>5.9290000000000003</v>
      </c>
      <c r="E139" s="179">
        <f t="shared" si="5"/>
        <v>2.6109749528725798E-5</v>
      </c>
      <c r="F139" s="178">
        <v>337.339</v>
      </c>
      <c r="G139" s="179">
        <f t="shared" si="6"/>
        <v>1.7454025033556448E-3</v>
      </c>
      <c r="H139" s="178">
        <v>661.96100000000001</v>
      </c>
      <c r="I139" s="179">
        <f t="shared" si="7"/>
        <v>3.4592352724408231E-3</v>
      </c>
      <c r="J139" s="178">
        <v>337.339</v>
      </c>
      <c r="K139" s="178">
        <v>656.03200000000004</v>
      </c>
      <c r="L139" s="178"/>
      <c r="M139" s="155" t="s">
        <v>1042</v>
      </c>
    </row>
    <row r="140" spans="1:13" x14ac:dyDescent="0.3">
      <c r="A140" s="155" t="s">
        <v>829</v>
      </c>
      <c r="B140" s="178">
        <v>6635.8360000000002</v>
      </c>
      <c r="C140" s="179">
        <f t="shared" si="4"/>
        <v>2.3447038348646022E-2</v>
      </c>
      <c r="D140" s="178">
        <v>6471.268</v>
      </c>
      <c r="E140" s="179">
        <f t="shared" si="5"/>
        <v>2.8497754530824482E-2</v>
      </c>
      <c r="F140" s="178">
        <v>45266.502999999997</v>
      </c>
      <c r="G140" s="179">
        <f t="shared" si="6"/>
        <v>0.23421029781423375</v>
      </c>
      <c r="H140" s="178">
        <v>35200.080000000002</v>
      </c>
      <c r="I140" s="179">
        <f t="shared" si="7"/>
        <v>0.18394642332212738</v>
      </c>
      <c r="J140" s="178">
        <v>38630.666999999994</v>
      </c>
      <c r="K140" s="178">
        <v>28728.812000000002</v>
      </c>
      <c r="L140" s="178"/>
      <c r="M140" s="155" t="s">
        <v>1043</v>
      </c>
    </row>
    <row r="141" spans="1:13" x14ac:dyDescent="0.3">
      <c r="A141" s="155" t="s">
        <v>830</v>
      </c>
      <c r="B141" s="178">
        <v>75273.485000000001</v>
      </c>
      <c r="C141" s="179">
        <f t="shared" si="4"/>
        <v>0.26597105314706859</v>
      </c>
      <c r="D141" s="178">
        <v>63638.233</v>
      </c>
      <c r="E141" s="179">
        <f t="shared" si="5"/>
        <v>0.28024596459448348</v>
      </c>
      <c r="F141" s="178">
        <v>15577.286</v>
      </c>
      <c r="G141" s="179">
        <f t="shared" si="6"/>
        <v>8.05973634234015E-2</v>
      </c>
      <c r="H141" s="178">
        <v>23305.483</v>
      </c>
      <c r="I141" s="179">
        <f t="shared" si="7"/>
        <v>0.12178836643679909</v>
      </c>
      <c r="J141" s="178">
        <v>-59696.199000000001</v>
      </c>
      <c r="K141" s="178">
        <v>-40332.75</v>
      </c>
      <c r="L141" s="178"/>
      <c r="M141" s="155" t="s">
        <v>1044</v>
      </c>
    </row>
    <row r="142" spans="1:13" x14ac:dyDescent="0.3">
      <c r="A142" s="155" t="s">
        <v>831</v>
      </c>
      <c r="B142" s="178" t="s">
        <v>772</v>
      </c>
      <c r="C142" s="179" t="str">
        <f t="shared" ref="C142:C205" si="8">IF(B142=0,0,IF(OR(B142="x",B142="Ə"),"x",B142/$B$12*100))</f>
        <v>x</v>
      </c>
      <c r="D142" s="178">
        <v>124.45399999999999</v>
      </c>
      <c r="E142" s="179">
        <f t="shared" ref="E142:E205" si="9">IF(D142=0,0,IF(OR(D142="x",D142="Ə"),"x",D142/$D$12*100))</f>
        <v>5.4806253463451514E-4</v>
      </c>
      <c r="F142" s="178" t="s">
        <v>757</v>
      </c>
      <c r="G142" s="179" t="str">
        <f t="shared" ref="G142:G205" si="10">IF(F142=0,0,IF(OR(F142="x",F142="Ə"),"x",F142/$F$12*100))</f>
        <v>x</v>
      </c>
      <c r="H142" s="178">
        <v>0.98199999999999998</v>
      </c>
      <c r="I142" s="179">
        <f t="shared" ref="I142:I205" si="11">IF(H142=0,0,IF(OR(H142="x",H142="Ə"),"x",H142/$H$12*100))</f>
        <v>5.1316754877355126E-6</v>
      </c>
      <c r="J142" s="178" t="s">
        <v>757</v>
      </c>
      <c r="K142" s="178">
        <v>-123.47199999999999</v>
      </c>
      <c r="L142" s="178"/>
      <c r="M142" s="155" t="s">
        <v>1045</v>
      </c>
    </row>
    <row r="143" spans="1:13" x14ac:dyDescent="0.3">
      <c r="A143" s="155" t="s">
        <v>832</v>
      </c>
      <c r="B143" s="178" t="s">
        <v>772</v>
      </c>
      <c r="C143" s="179" t="str">
        <f t="shared" si="8"/>
        <v>x</v>
      </c>
      <c r="D143" s="178" t="s">
        <v>757</v>
      </c>
      <c r="E143" s="179" t="str">
        <f t="shared" si="9"/>
        <v>x</v>
      </c>
      <c r="F143" s="178">
        <v>0.55600000000000005</v>
      </c>
      <c r="G143" s="179">
        <f t="shared" si="10"/>
        <v>2.8767613346388605E-6</v>
      </c>
      <c r="H143" s="178">
        <v>20.492999999999999</v>
      </c>
      <c r="I143" s="179">
        <f t="shared" si="11"/>
        <v>1.0709106493906706E-4</v>
      </c>
      <c r="J143" s="178">
        <v>0.55600000000000005</v>
      </c>
      <c r="K143" s="178">
        <v>20.137999999999998</v>
      </c>
      <c r="L143" s="178"/>
      <c r="M143" s="155" t="s">
        <v>1046</v>
      </c>
    </row>
    <row r="144" spans="1:13" x14ac:dyDescent="0.3">
      <c r="A144" s="155" t="s">
        <v>833</v>
      </c>
      <c r="B144" s="178" t="s">
        <v>772</v>
      </c>
      <c r="C144" s="179" t="str">
        <f t="shared" si="8"/>
        <v>x</v>
      </c>
      <c r="D144" s="178">
        <v>735.21500000000003</v>
      </c>
      <c r="E144" s="179">
        <f t="shared" si="9"/>
        <v>3.2376926125421046E-3</v>
      </c>
      <c r="F144" s="178">
        <v>1347.27</v>
      </c>
      <c r="G144" s="179">
        <f t="shared" si="10"/>
        <v>6.9708169843865049E-3</v>
      </c>
      <c r="H144" s="178">
        <v>817.01099999999997</v>
      </c>
      <c r="I144" s="179">
        <f t="shared" si="11"/>
        <v>4.2694860711917299E-3</v>
      </c>
      <c r="J144" s="178">
        <v>1347.27</v>
      </c>
      <c r="K144" s="178">
        <v>81.795999999999935</v>
      </c>
      <c r="L144" s="178"/>
      <c r="M144" s="155" t="s">
        <v>1047</v>
      </c>
    </row>
    <row r="145" spans="1:13" x14ac:dyDescent="0.3">
      <c r="A145" s="155" t="s">
        <v>834</v>
      </c>
      <c r="B145" s="178">
        <v>3369.2</v>
      </c>
      <c r="C145" s="179">
        <f t="shared" si="8"/>
        <v>1.1904718803216079E-2</v>
      </c>
      <c r="D145" s="178">
        <v>3867.0219999999999</v>
      </c>
      <c r="E145" s="179">
        <f t="shared" si="9"/>
        <v>1.7029343201563889E-2</v>
      </c>
      <c r="F145" s="178">
        <v>19932.353999999999</v>
      </c>
      <c r="G145" s="179">
        <f t="shared" si="10"/>
        <v>0.1031306210351335</v>
      </c>
      <c r="H145" s="178">
        <v>11879.884</v>
      </c>
      <c r="I145" s="179">
        <f t="shared" si="11"/>
        <v>6.208117059057161E-2</v>
      </c>
      <c r="J145" s="178">
        <v>16563.153999999999</v>
      </c>
      <c r="K145" s="178">
        <v>8012.8620000000001</v>
      </c>
      <c r="L145" s="178"/>
      <c r="M145" s="155" t="s">
        <v>1048</v>
      </c>
    </row>
    <row r="146" spans="1:13" x14ac:dyDescent="0.3">
      <c r="A146" s="155" t="s">
        <v>835</v>
      </c>
      <c r="B146" s="178">
        <v>31065.079000000002</v>
      </c>
      <c r="C146" s="179">
        <f t="shared" si="8"/>
        <v>0.10976523509874539</v>
      </c>
      <c r="D146" s="178">
        <v>27811.052</v>
      </c>
      <c r="E146" s="179">
        <f t="shared" si="9"/>
        <v>0.1224725251898075</v>
      </c>
      <c r="F146" s="178">
        <v>195.214</v>
      </c>
      <c r="G146" s="179">
        <f t="shared" si="10"/>
        <v>1.0100433222665296E-3</v>
      </c>
      <c r="H146" s="178">
        <v>473.71699999999998</v>
      </c>
      <c r="I146" s="179">
        <f t="shared" si="11"/>
        <v>2.4755213004313686E-3</v>
      </c>
      <c r="J146" s="178">
        <v>-30869.865000000002</v>
      </c>
      <c r="K146" s="178">
        <v>-27337.334999999999</v>
      </c>
      <c r="L146" s="178"/>
      <c r="M146" s="155" t="s">
        <v>1049</v>
      </c>
    </row>
    <row r="147" spans="1:13" x14ac:dyDescent="0.3">
      <c r="A147" s="155" t="s">
        <v>836</v>
      </c>
      <c r="B147" s="178">
        <v>3985.85</v>
      </c>
      <c r="C147" s="179">
        <f t="shared" si="8"/>
        <v>1.4083587629644666E-2</v>
      </c>
      <c r="D147" s="178">
        <v>6206.5439999999999</v>
      </c>
      <c r="E147" s="179">
        <f t="shared" si="9"/>
        <v>2.7331979976221273E-2</v>
      </c>
      <c r="F147" s="178">
        <v>9690.8729999999996</v>
      </c>
      <c r="G147" s="179">
        <f t="shared" si="10"/>
        <v>5.0140879038301604E-2</v>
      </c>
      <c r="H147" s="178">
        <v>14341.888999999999</v>
      </c>
      <c r="I147" s="179">
        <f t="shared" si="11"/>
        <v>7.4946965610105484E-2</v>
      </c>
      <c r="J147" s="178">
        <v>5705.0229999999992</v>
      </c>
      <c r="K147" s="178">
        <v>8135.3449999999993</v>
      </c>
      <c r="L147" s="178"/>
      <c r="M147" s="155" t="s">
        <v>1050</v>
      </c>
    </row>
    <row r="148" spans="1:13" x14ac:dyDescent="0.3">
      <c r="A148" s="155" t="s">
        <v>837</v>
      </c>
      <c r="B148" s="178">
        <v>95.596000000000004</v>
      </c>
      <c r="C148" s="179">
        <f t="shared" si="8"/>
        <v>3.377785523899574E-4</v>
      </c>
      <c r="D148" s="178">
        <v>34.835999999999999</v>
      </c>
      <c r="E148" s="179">
        <f t="shared" si="9"/>
        <v>1.5340854015562352E-4</v>
      </c>
      <c r="F148" s="178">
        <v>1149.299</v>
      </c>
      <c r="G148" s="179">
        <f t="shared" si="10"/>
        <v>5.9465088581638617E-3</v>
      </c>
      <c r="H148" s="178">
        <v>445.85399999999998</v>
      </c>
      <c r="I148" s="179">
        <f t="shared" si="11"/>
        <v>2.3299165406403559E-3</v>
      </c>
      <c r="J148" s="178">
        <v>1053.703</v>
      </c>
      <c r="K148" s="178">
        <v>411.01799999999997</v>
      </c>
      <c r="L148" s="178"/>
      <c r="M148" s="155" t="s">
        <v>1051</v>
      </c>
    </row>
    <row r="149" spans="1:13" x14ac:dyDescent="0.3">
      <c r="A149" s="155" t="s">
        <v>838</v>
      </c>
      <c r="B149" s="178">
        <v>25.847000000000001</v>
      </c>
      <c r="C149" s="179">
        <f t="shared" si="8"/>
        <v>9.1327694083677443E-5</v>
      </c>
      <c r="D149" s="178">
        <v>179.40199999999999</v>
      </c>
      <c r="E149" s="179">
        <f t="shared" si="9"/>
        <v>7.9003900909975803E-4</v>
      </c>
      <c r="F149" s="178">
        <v>3111.6570000000002</v>
      </c>
      <c r="G149" s="179">
        <f t="shared" si="10"/>
        <v>1.6099810331399914E-2</v>
      </c>
      <c r="H149" s="178">
        <v>2076.7280000000001</v>
      </c>
      <c r="I149" s="179">
        <f t="shared" si="11"/>
        <v>1.0852438057325862E-2</v>
      </c>
      <c r="J149" s="178">
        <v>3085.81</v>
      </c>
      <c r="K149" s="178">
        <v>1897.326</v>
      </c>
      <c r="L149" s="178"/>
      <c r="M149" s="155" t="s">
        <v>1052</v>
      </c>
    </row>
    <row r="150" spans="1:13" x14ac:dyDescent="0.3">
      <c r="A150" s="155" t="s">
        <v>839</v>
      </c>
      <c r="B150" s="178" t="s">
        <v>757</v>
      </c>
      <c r="C150" s="179" t="str">
        <f t="shared" si="8"/>
        <v>x</v>
      </c>
      <c r="D150" s="178">
        <v>25.338000000000001</v>
      </c>
      <c r="E150" s="179">
        <f t="shared" si="9"/>
        <v>1.1158185757443992E-4</v>
      </c>
      <c r="F150" s="178">
        <v>196.608</v>
      </c>
      <c r="G150" s="179">
        <f t="shared" si="10"/>
        <v>1.0172559217278363E-3</v>
      </c>
      <c r="H150" s="178">
        <v>20.227</v>
      </c>
      <c r="I150" s="179">
        <f t="shared" si="11"/>
        <v>1.0570101842202264E-4</v>
      </c>
      <c r="J150" s="178">
        <v>196.28700000000001</v>
      </c>
      <c r="K150" s="178">
        <v>-5.1110000000000007</v>
      </c>
      <c r="L150" s="178"/>
      <c r="M150" s="155" t="s">
        <v>1053</v>
      </c>
    </row>
    <row r="151" spans="1:13" x14ac:dyDescent="0.3">
      <c r="A151" s="155" t="s">
        <v>840</v>
      </c>
      <c r="B151" s="178">
        <v>9.1790000000000003</v>
      </c>
      <c r="C151" s="179">
        <f t="shared" si="8"/>
        <v>3.2433044608429417E-5</v>
      </c>
      <c r="D151" s="178">
        <v>0.52900000000000003</v>
      </c>
      <c r="E151" s="179">
        <f t="shared" si="9"/>
        <v>2.3295762355702395E-6</v>
      </c>
      <c r="F151" s="178">
        <v>169.505</v>
      </c>
      <c r="G151" s="179">
        <f t="shared" si="10"/>
        <v>8.770241547265468E-4</v>
      </c>
      <c r="H151" s="178">
        <v>733.32600000000002</v>
      </c>
      <c r="I151" s="179">
        <f t="shared" si="11"/>
        <v>3.8321701208952476E-3</v>
      </c>
      <c r="J151" s="178">
        <v>160.32599999999999</v>
      </c>
      <c r="K151" s="178">
        <v>732.79700000000003</v>
      </c>
      <c r="L151" s="178"/>
      <c r="M151" s="155" t="s">
        <v>1054</v>
      </c>
    </row>
    <row r="152" spans="1:13" x14ac:dyDescent="0.3">
      <c r="A152" s="155" t="s">
        <v>841</v>
      </c>
      <c r="B152" s="178">
        <v>1.329</v>
      </c>
      <c r="C152" s="179">
        <f t="shared" si="8"/>
        <v>4.6958836784619994E-6</v>
      </c>
      <c r="D152" s="178" t="s">
        <v>757</v>
      </c>
      <c r="E152" s="179" t="str">
        <f t="shared" si="9"/>
        <v>x</v>
      </c>
      <c r="F152" s="178">
        <v>145.887</v>
      </c>
      <c r="G152" s="179">
        <f t="shared" si="10"/>
        <v>7.5482388637852413E-4</v>
      </c>
      <c r="H152" s="178">
        <v>793.95899999999995</v>
      </c>
      <c r="I152" s="179">
        <f t="shared" si="11"/>
        <v>4.1490223406995923E-3</v>
      </c>
      <c r="J152" s="178">
        <v>144.55799999999999</v>
      </c>
      <c r="K152" s="178">
        <v>793.93399999999997</v>
      </c>
      <c r="L152" s="178"/>
      <c r="M152" s="155" t="s">
        <v>1055</v>
      </c>
    </row>
    <row r="153" spans="1:13" x14ac:dyDescent="0.3">
      <c r="A153" s="155" t="s">
        <v>842</v>
      </c>
      <c r="B153" s="178">
        <v>0.98899999999999999</v>
      </c>
      <c r="C153" s="179">
        <f t="shared" si="8"/>
        <v>3.4945289375462134E-6</v>
      </c>
      <c r="D153" s="178" t="s">
        <v>772</v>
      </c>
      <c r="E153" s="179" t="str">
        <f t="shared" si="9"/>
        <v>x</v>
      </c>
      <c r="F153" s="178" t="s">
        <v>757</v>
      </c>
      <c r="G153" s="179" t="str">
        <f t="shared" si="10"/>
        <v>x</v>
      </c>
      <c r="H153" s="178">
        <v>0.58799999999999997</v>
      </c>
      <c r="I153" s="179">
        <f t="shared" si="11"/>
        <v>3.0727344060982498E-6</v>
      </c>
      <c r="J153" s="178">
        <v>-0.53099999999999992</v>
      </c>
      <c r="K153" s="178">
        <v>0.58799999999999997</v>
      </c>
      <c r="L153" s="178"/>
      <c r="M153" s="155" t="s">
        <v>1056</v>
      </c>
    </row>
    <row r="154" spans="1:13" x14ac:dyDescent="0.3">
      <c r="A154" s="155" t="s">
        <v>843</v>
      </c>
      <c r="B154" s="178">
        <v>76512.633000000002</v>
      </c>
      <c r="C154" s="179">
        <f t="shared" si="8"/>
        <v>0.27034945410146949</v>
      </c>
      <c r="D154" s="178">
        <v>85031.346999999994</v>
      </c>
      <c r="E154" s="179">
        <f t="shared" si="9"/>
        <v>0.37445558648341537</v>
      </c>
      <c r="F154" s="178">
        <v>306890.14799999999</v>
      </c>
      <c r="G154" s="179">
        <f t="shared" si="10"/>
        <v>1.587859193791362</v>
      </c>
      <c r="H154" s="178">
        <v>303985.64600000001</v>
      </c>
      <c r="I154" s="179">
        <f t="shared" si="11"/>
        <v>1.5885495806534065</v>
      </c>
      <c r="J154" s="178">
        <v>230377.51499999998</v>
      </c>
      <c r="K154" s="178">
        <v>218954.299</v>
      </c>
      <c r="L154" s="178"/>
      <c r="M154" s="155" t="s">
        <v>1057</v>
      </c>
    </row>
    <row r="155" spans="1:13" x14ac:dyDescent="0.3">
      <c r="A155" s="155" t="s">
        <v>844</v>
      </c>
      <c r="B155" s="178">
        <v>2573.81</v>
      </c>
      <c r="C155" s="179">
        <f t="shared" si="8"/>
        <v>9.0942907226954708E-3</v>
      </c>
      <c r="D155" s="178">
        <v>723.31</v>
      </c>
      <c r="E155" s="179">
        <f t="shared" si="9"/>
        <v>3.1852661379022863E-3</v>
      </c>
      <c r="F155" s="178">
        <v>5595.4089999999997</v>
      </c>
      <c r="G155" s="179">
        <f t="shared" si="10"/>
        <v>2.8950820616349442E-2</v>
      </c>
      <c r="H155" s="178">
        <v>4384.37</v>
      </c>
      <c r="I155" s="179">
        <f t="shared" si="11"/>
        <v>2.2911572360654737E-2</v>
      </c>
      <c r="J155" s="178">
        <v>3021.5989999999997</v>
      </c>
      <c r="K155" s="178">
        <v>3661.06</v>
      </c>
      <c r="L155" s="178"/>
      <c r="M155" s="155" t="s">
        <v>1058</v>
      </c>
    </row>
    <row r="156" spans="1:13" x14ac:dyDescent="0.3">
      <c r="A156" s="155" t="s">
        <v>845</v>
      </c>
      <c r="B156" s="178">
        <v>6797.1440000000002</v>
      </c>
      <c r="C156" s="179">
        <f t="shared" si="8"/>
        <v>2.4017003438492033E-2</v>
      </c>
      <c r="D156" s="178">
        <v>2957.944</v>
      </c>
      <c r="E156" s="179">
        <f t="shared" si="9"/>
        <v>1.302600387249069E-2</v>
      </c>
      <c r="F156" s="178">
        <v>128968.21</v>
      </c>
      <c r="G156" s="179">
        <f t="shared" si="10"/>
        <v>0.66728553943450508</v>
      </c>
      <c r="H156" s="178">
        <v>46196.254000000001</v>
      </c>
      <c r="I156" s="179">
        <f t="shared" si="11"/>
        <v>0.24140955629022776</v>
      </c>
      <c r="J156" s="178">
        <v>122171.06600000001</v>
      </c>
      <c r="K156" s="178">
        <v>43238.31</v>
      </c>
      <c r="L156" s="178"/>
      <c r="M156" s="155" t="s">
        <v>1059</v>
      </c>
    </row>
    <row r="157" spans="1:13" x14ac:dyDescent="0.3">
      <c r="A157" s="155" t="s">
        <v>846</v>
      </c>
      <c r="B157" s="178">
        <v>26166.937000000002</v>
      </c>
      <c r="C157" s="179">
        <f t="shared" si="8"/>
        <v>9.2458158294690299E-2</v>
      </c>
      <c r="D157" s="178">
        <v>28762.258999999998</v>
      </c>
      <c r="E157" s="179">
        <f t="shared" si="9"/>
        <v>0.12666138950418945</v>
      </c>
      <c r="F157" s="178">
        <v>24289.550999999999</v>
      </c>
      <c r="G157" s="179">
        <f t="shared" si="10"/>
        <v>0.12567489415924218</v>
      </c>
      <c r="H157" s="178">
        <v>22458.901999999998</v>
      </c>
      <c r="I157" s="179">
        <f t="shared" si="11"/>
        <v>0.11736435526970884</v>
      </c>
      <c r="J157" s="178">
        <v>-1877.3860000000022</v>
      </c>
      <c r="K157" s="178">
        <v>-6303.357</v>
      </c>
      <c r="L157" s="178"/>
      <c r="M157" s="155" t="s">
        <v>1060</v>
      </c>
    </row>
    <row r="158" spans="1:13" x14ac:dyDescent="0.3">
      <c r="A158" s="155" t="s">
        <v>847</v>
      </c>
      <c r="B158" s="178" t="s">
        <v>772</v>
      </c>
      <c r="C158" s="179" t="str">
        <f t="shared" si="8"/>
        <v>x</v>
      </c>
      <c r="D158" s="178" t="s">
        <v>772</v>
      </c>
      <c r="E158" s="179" t="str">
        <f t="shared" si="9"/>
        <v>x</v>
      </c>
      <c r="F158" s="178">
        <v>7.8890000000000002</v>
      </c>
      <c r="G158" s="179">
        <f t="shared" si="10"/>
        <v>4.0817931958571885E-5</v>
      </c>
      <c r="H158" s="178" t="s">
        <v>772</v>
      </c>
      <c r="I158" s="179" t="str">
        <f t="shared" si="11"/>
        <v>x</v>
      </c>
      <c r="J158" s="178">
        <v>7.8890000000000002</v>
      </c>
      <c r="K158" s="178" t="s">
        <v>772</v>
      </c>
      <c r="L158" s="178"/>
      <c r="M158" s="155" t="s">
        <v>1061</v>
      </c>
    </row>
    <row r="159" spans="1:13" x14ac:dyDescent="0.3">
      <c r="A159" s="155" t="s">
        <v>848</v>
      </c>
      <c r="B159" s="178">
        <v>10671.698</v>
      </c>
      <c r="C159" s="179">
        <f t="shared" si="8"/>
        <v>3.7707338193886809E-2</v>
      </c>
      <c r="D159" s="178">
        <v>6688.8429999999998</v>
      </c>
      <c r="E159" s="179">
        <f t="shared" si="9"/>
        <v>2.9455897346427874E-2</v>
      </c>
      <c r="F159" s="178">
        <v>6718.049</v>
      </c>
      <c r="G159" s="179">
        <f t="shared" si="10"/>
        <v>3.4759394977354786E-2</v>
      </c>
      <c r="H159" s="178">
        <v>9071.8050000000003</v>
      </c>
      <c r="I159" s="179">
        <f t="shared" si="11"/>
        <v>4.7406883246452612E-2</v>
      </c>
      <c r="J159" s="178">
        <v>-3953.6490000000003</v>
      </c>
      <c r="K159" s="178">
        <v>2382.9620000000004</v>
      </c>
      <c r="L159" s="178"/>
      <c r="M159" s="155" t="s">
        <v>1062</v>
      </c>
    </row>
    <row r="160" spans="1:13" x14ac:dyDescent="0.3">
      <c r="A160" s="155" t="s">
        <v>849</v>
      </c>
      <c r="B160" s="178">
        <v>20.431999999999999</v>
      </c>
      <c r="C160" s="179">
        <f t="shared" si="8"/>
        <v>7.2194353136445128E-5</v>
      </c>
      <c r="D160" s="178">
        <v>18.456</v>
      </c>
      <c r="E160" s="179">
        <f t="shared" si="9"/>
        <v>8.1275347833051665E-5</v>
      </c>
      <c r="F160" s="178">
        <v>996.98699999999997</v>
      </c>
      <c r="G160" s="179">
        <f t="shared" si="10"/>
        <v>5.1584418214704912E-3</v>
      </c>
      <c r="H160" s="178">
        <v>766.60799999999995</v>
      </c>
      <c r="I160" s="179">
        <f t="shared" si="11"/>
        <v>4.006093159166951E-3</v>
      </c>
      <c r="J160" s="178">
        <v>976.55499999999995</v>
      </c>
      <c r="K160" s="178">
        <v>748.15199999999993</v>
      </c>
      <c r="L160" s="178"/>
      <c r="M160" s="155" t="s">
        <v>1063</v>
      </c>
    </row>
    <row r="161" spans="1:13" x14ac:dyDescent="0.3">
      <c r="A161" s="155" t="s">
        <v>850</v>
      </c>
      <c r="B161" s="178">
        <v>790.02300000000002</v>
      </c>
      <c r="C161" s="179">
        <f t="shared" si="8"/>
        <v>2.7914643425956242E-3</v>
      </c>
      <c r="D161" s="178">
        <v>311.01600000000002</v>
      </c>
      <c r="E161" s="179">
        <f t="shared" si="9"/>
        <v>1.3696322920266795E-3</v>
      </c>
      <c r="F161" s="178">
        <v>8434.67</v>
      </c>
      <c r="G161" s="179">
        <f t="shared" si="10"/>
        <v>4.3641245551148122E-2</v>
      </c>
      <c r="H161" s="178">
        <v>7028.7129999999997</v>
      </c>
      <c r="I161" s="179">
        <f t="shared" si="11"/>
        <v>3.6730218138928655E-2</v>
      </c>
      <c r="J161" s="178">
        <v>7644.6469999999999</v>
      </c>
      <c r="K161" s="178">
        <v>6717.6970000000001</v>
      </c>
      <c r="L161" s="178"/>
      <c r="M161" s="155" t="s">
        <v>1064</v>
      </c>
    </row>
    <row r="162" spans="1:13" x14ac:dyDescent="0.3">
      <c r="A162" s="155" t="s">
        <v>851</v>
      </c>
      <c r="B162" s="178">
        <v>3.8119999999999998</v>
      </c>
      <c r="C162" s="179">
        <f t="shared" si="8"/>
        <v>1.3469306683444051E-5</v>
      </c>
      <c r="D162" s="178">
        <v>694.31600000000003</v>
      </c>
      <c r="E162" s="179">
        <f t="shared" si="9"/>
        <v>3.0575842222612215E-3</v>
      </c>
      <c r="F162" s="178">
        <v>848.34500000000003</v>
      </c>
      <c r="G162" s="179">
        <f t="shared" si="10"/>
        <v>4.3893634791982083E-3</v>
      </c>
      <c r="H162" s="178">
        <v>638.22400000000005</v>
      </c>
      <c r="I162" s="179">
        <f t="shared" si="11"/>
        <v>3.3351919108803572E-3</v>
      </c>
      <c r="J162" s="178">
        <v>844.53300000000002</v>
      </c>
      <c r="K162" s="178">
        <v>-56.091999999999985</v>
      </c>
      <c r="L162" s="178"/>
      <c r="M162" s="155" t="s">
        <v>1065</v>
      </c>
    </row>
    <row r="163" spans="1:13" x14ac:dyDescent="0.3">
      <c r="A163" s="155" t="s">
        <v>852</v>
      </c>
      <c r="B163" s="178" t="s">
        <v>757</v>
      </c>
      <c r="C163" s="179" t="str">
        <f t="shared" si="8"/>
        <v>x</v>
      </c>
      <c r="D163" s="178" t="s">
        <v>757</v>
      </c>
      <c r="E163" s="179" t="str">
        <f t="shared" si="9"/>
        <v>x</v>
      </c>
      <c r="F163" s="178">
        <v>444.07299999999998</v>
      </c>
      <c r="G163" s="179">
        <f t="shared" si="10"/>
        <v>2.2976475470451127E-3</v>
      </c>
      <c r="H163" s="178">
        <v>656.43100000000004</v>
      </c>
      <c r="I163" s="179">
        <f t="shared" si="11"/>
        <v>3.4303369369548991E-3</v>
      </c>
      <c r="J163" s="178">
        <v>444.036</v>
      </c>
      <c r="K163" s="178">
        <v>656.36200000000008</v>
      </c>
      <c r="L163" s="178"/>
      <c r="M163" s="155" t="s">
        <v>1066</v>
      </c>
    </row>
    <row r="164" spans="1:13" x14ac:dyDescent="0.3">
      <c r="A164" s="155" t="s">
        <v>853</v>
      </c>
      <c r="B164" s="178">
        <v>716183.79700000002</v>
      </c>
      <c r="C164" s="179">
        <f t="shared" si="8"/>
        <v>2.5305611761559383</v>
      </c>
      <c r="D164" s="178">
        <v>83469.603000000003</v>
      </c>
      <c r="E164" s="179">
        <f t="shared" si="9"/>
        <v>0.36757807852794394</v>
      </c>
      <c r="F164" s="178">
        <v>8781.723</v>
      </c>
      <c r="G164" s="179">
        <f t="shared" si="10"/>
        <v>4.5436908593361108E-2</v>
      </c>
      <c r="H164" s="178">
        <v>1217.8309999999999</v>
      </c>
      <c r="I164" s="179">
        <f t="shared" si="11"/>
        <v>6.3640666913487038E-3</v>
      </c>
      <c r="J164" s="178">
        <v>-707402.07400000002</v>
      </c>
      <c r="K164" s="178">
        <v>-82251.771999999997</v>
      </c>
      <c r="L164" s="178"/>
      <c r="M164" s="155" t="s">
        <v>1067</v>
      </c>
    </row>
    <row r="165" spans="1:13" x14ac:dyDescent="0.3">
      <c r="A165" s="155" t="s">
        <v>854</v>
      </c>
      <c r="B165" s="178">
        <v>2832465.0129999998</v>
      </c>
      <c r="C165" s="179">
        <f t="shared" si="8"/>
        <v>10.008221387781306</v>
      </c>
      <c r="D165" s="178">
        <v>1923815.8670000001</v>
      </c>
      <c r="E165" s="179">
        <f t="shared" si="9"/>
        <v>8.4719767965522799</v>
      </c>
      <c r="F165" s="178">
        <v>4374589.733</v>
      </c>
      <c r="G165" s="179">
        <f t="shared" si="10"/>
        <v>22.634263666911032</v>
      </c>
      <c r="H165" s="178">
        <v>4213079.1090000002</v>
      </c>
      <c r="I165" s="179">
        <f t="shared" si="11"/>
        <v>22.016450907887858</v>
      </c>
      <c r="J165" s="178">
        <v>1542124.7200000002</v>
      </c>
      <c r="K165" s="178">
        <v>2289263.2420000001</v>
      </c>
      <c r="L165" s="178"/>
      <c r="M165" s="155" t="s">
        <v>1068</v>
      </c>
    </row>
    <row r="166" spans="1:13" x14ac:dyDescent="0.3">
      <c r="A166" s="155" t="s">
        <v>855</v>
      </c>
      <c r="B166" s="178">
        <v>117126.54300000001</v>
      </c>
      <c r="C166" s="179">
        <f t="shared" si="8"/>
        <v>0.41385449329449031</v>
      </c>
      <c r="D166" s="178">
        <v>116593.28</v>
      </c>
      <c r="E166" s="179">
        <f t="shared" si="9"/>
        <v>0.51344600059581635</v>
      </c>
      <c r="F166" s="178">
        <v>17994.416000000001</v>
      </c>
      <c r="G166" s="179">
        <f t="shared" si="10"/>
        <v>9.3103669403249753E-2</v>
      </c>
      <c r="H166" s="178">
        <v>13088.921</v>
      </c>
      <c r="I166" s="179">
        <f t="shared" si="11"/>
        <v>6.8399282135037265E-2</v>
      </c>
      <c r="J166" s="178">
        <v>-99132.127000000008</v>
      </c>
      <c r="K166" s="178">
        <v>-103504.359</v>
      </c>
      <c r="L166" s="178"/>
      <c r="M166" s="155" t="s">
        <v>1069</v>
      </c>
    </row>
    <row r="167" spans="1:13" x14ac:dyDescent="0.3">
      <c r="A167" s="155" t="s">
        <v>856</v>
      </c>
      <c r="B167" s="178" t="s">
        <v>757</v>
      </c>
      <c r="C167" s="179" t="str">
        <f t="shared" si="8"/>
        <v>x</v>
      </c>
      <c r="D167" s="178" t="s">
        <v>757</v>
      </c>
      <c r="E167" s="179" t="str">
        <f t="shared" si="9"/>
        <v>x</v>
      </c>
      <c r="F167" s="178">
        <v>152.21700000000001</v>
      </c>
      <c r="G167" s="179">
        <f t="shared" si="10"/>
        <v>7.87575503731517E-4</v>
      </c>
      <c r="H167" s="178">
        <v>228.96</v>
      </c>
      <c r="I167" s="179">
        <f t="shared" si="11"/>
        <v>1.1964851524154003E-3</v>
      </c>
      <c r="J167" s="178">
        <v>152.14500000000001</v>
      </c>
      <c r="K167" s="178">
        <v>228.89100000000002</v>
      </c>
      <c r="L167" s="178"/>
      <c r="M167" s="155" t="s">
        <v>1070</v>
      </c>
    </row>
    <row r="168" spans="1:13" x14ac:dyDescent="0.3">
      <c r="A168" s="155" t="s">
        <v>734</v>
      </c>
      <c r="B168" s="178">
        <v>14784.816999999999</v>
      </c>
      <c r="C168" s="179">
        <f t="shared" si="8"/>
        <v>5.2240617636830335E-2</v>
      </c>
      <c r="D168" s="178">
        <v>35861.26</v>
      </c>
      <c r="E168" s="179">
        <f t="shared" si="9"/>
        <v>0.1579235143168348</v>
      </c>
      <c r="F168" s="178">
        <v>8085.6540000000005</v>
      </c>
      <c r="G168" s="179">
        <f t="shared" si="10"/>
        <v>4.1835425885733885E-2</v>
      </c>
      <c r="H168" s="178">
        <v>7977.2569999999996</v>
      </c>
      <c r="I168" s="179">
        <f t="shared" si="11"/>
        <v>4.1687061309843718E-2</v>
      </c>
      <c r="J168" s="178">
        <v>-6699.1629999999986</v>
      </c>
      <c r="K168" s="178">
        <v>-27884.003000000004</v>
      </c>
      <c r="L168" s="178"/>
      <c r="M168" s="155" t="s">
        <v>952</v>
      </c>
    </row>
    <row r="169" spans="1:13" x14ac:dyDescent="0.3">
      <c r="A169" s="155" t="s">
        <v>857</v>
      </c>
      <c r="B169" s="178">
        <v>506.14699999999999</v>
      </c>
      <c r="C169" s="179">
        <f t="shared" si="8"/>
        <v>1.7884179354420663E-3</v>
      </c>
      <c r="D169" s="178" t="s">
        <v>757</v>
      </c>
      <c r="E169" s="179" t="str">
        <f t="shared" si="9"/>
        <v>x</v>
      </c>
      <c r="F169" s="178">
        <v>120.21299999999999</v>
      </c>
      <c r="G169" s="179">
        <f t="shared" si="10"/>
        <v>6.2198580992975047E-4</v>
      </c>
      <c r="H169" s="178">
        <v>6066.1080000000002</v>
      </c>
      <c r="I169" s="179">
        <f t="shared" si="11"/>
        <v>3.1699895854945315E-2</v>
      </c>
      <c r="J169" s="178">
        <v>-385.93399999999997</v>
      </c>
      <c r="K169" s="178">
        <v>6065.7300000000005</v>
      </c>
      <c r="L169" s="178"/>
      <c r="M169" s="155" t="s">
        <v>1071</v>
      </c>
    </row>
    <row r="170" spans="1:13" x14ac:dyDescent="0.3">
      <c r="A170" s="155" t="s">
        <v>858</v>
      </c>
      <c r="B170" s="178">
        <v>2.6869999999999998</v>
      </c>
      <c r="C170" s="179">
        <f t="shared" si="8"/>
        <v>9.4942358495315221E-6</v>
      </c>
      <c r="D170" s="178">
        <v>2454.0070000000001</v>
      </c>
      <c r="E170" s="179">
        <f t="shared" si="9"/>
        <v>1.0806798467151258E-2</v>
      </c>
      <c r="F170" s="178">
        <v>3.3730000000000002</v>
      </c>
      <c r="G170" s="179">
        <f t="shared" si="10"/>
        <v>1.745200716139726E-5</v>
      </c>
      <c r="H170" s="178">
        <v>239.75800000000001</v>
      </c>
      <c r="I170" s="179">
        <f t="shared" si="11"/>
        <v>1.2529126798253474E-3</v>
      </c>
      <c r="J170" s="178">
        <v>0.68600000000000039</v>
      </c>
      <c r="K170" s="178">
        <v>-2214.2490000000003</v>
      </c>
      <c r="L170" s="178"/>
      <c r="M170" s="155" t="s">
        <v>1072</v>
      </c>
    </row>
    <row r="171" spans="1:13" x14ac:dyDescent="0.3">
      <c r="A171" s="155" t="s">
        <v>859</v>
      </c>
      <c r="B171" s="178">
        <v>10891611.431999998</v>
      </c>
      <c r="C171" s="179">
        <f t="shared" si="8"/>
        <v>38.484379500134629</v>
      </c>
      <c r="D171" s="178">
        <v>9477823.4760000035</v>
      </c>
      <c r="E171" s="179">
        <f t="shared" si="9"/>
        <v>41.73783050022557</v>
      </c>
      <c r="F171" s="178">
        <v>2509522.2450000006</v>
      </c>
      <c r="G171" s="179">
        <f t="shared" si="10"/>
        <v>12.984346336028976</v>
      </c>
      <c r="H171" s="178">
        <v>2742901.848999999</v>
      </c>
      <c r="I171" s="179">
        <f t="shared" si="11"/>
        <v>14.333688578185042</v>
      </c>
      <c r="J171" s="178">
        <v>-8382089.1869999971</v>
      </c>
      <c r="K171" s="178">
        <v>-6734921.6270000041</v>
      </c>
      <c r="L171" s="178"/>
      <c r="M171" s="155" t="s">
        <v>859</v>
      </c>
    </row>
    <row r="172" spans="1:13" x14ac:dyDescent="0.3">
      <c r="A172" s="155" t="s">
        <v>722</v>
      </c>
      <c r="B172" s="178">
        <v>28648.749</v>
      </c>
      <c r="C172" s="179">
        <f t="shared" si="8"/>
        <v>0.10122738362487174</v>
      </c>
      <c r="D172" s="178">
        <v>124292.743</v>
      </c>
      <c r="E172" s="179">
        <f t="shared" si="9"/>
        <v>0.54735240141141628</v>
      </c>
      <c r="F172" s="178">
        <v>123984.001</v>
      </c>
      <c r="G172" s="179">
        <f t="shared" si="10"/>
        <v>0.64149708667378735</v>
      </c>
      <c r="H172" s="178">
        <v>229238.07800000001</v>
      </c>
      <c r="I172" s="179">
        <f t="shared" si="11"/>
        <v>1.1979383154055006</v>
      </c>
      <c r="J172" s="178">
        <v>95335.252000000008</v>
      </c>
      <c r="K172" s="178">
        <v>104945.33500000001</v>
      </c>
      <c r="L172" s="178"/>
      <c r="M172" s="155" t="s">
        <v>940</v>
      </c>
    </row>
    <row r="173" spans="1:13" x14ac:dyDescent="0.3">
      <c r="A173" s="155" t="s">
        <v>860</v>
      </c>
      <c r="B173" s="178">
        <v>15.762</v>
      </c>
      <c r="C173" s="179">
        <f t="shared" si="8"/>
        <v>5.5693392430337124E-5</v>
      </c>
      <c r="D173" s="178">
        <v>17.14</v>
      </c>
      <c r="E173" s="179">
        <f t="shared" si="9"/>
        <v>7.5480031526793765E-5</v>
      </c>
      <c r="F173" s="178">
        <v>714.74099999999999</v>
      </c>
      <c r="G173" s="179">
        <f t="shared" si="10"/>
        <v>3.6980922177717872E-3</v>
      </c>
      <c r="H173" s="178">
        <v>450.56900000000002</v>
      </c>
      <c r="I173" s="179">
        <f t="shared" si="11"/>
        <v>2.3545558990157867E-3</v>
      </c>
      <c r="J173" s="178">
        <v>698.97900000000004</v>
      </c>
      <c r="K173" s="178">
        <v>433.42900000000003</v>
      </c>
      <c r="L173" s="178"/>
      <c r="M173" s="155" t="s">
        <v>1073</v>
      </c>
    </row>
    <row r="174" spans="1:13" x14ac:dyDescent="0.3">
      <c r="A174" s="155" t="s">
        <v>861</v>
      </c>
      <c r="B174" s="178">
        <v>125.84</v>
      </c>
      <c r="C174" s="179">
        <f t="shared" si="8"/>
        <v>4.4464258999071338E-4</v>
      </c>
      <c r="D174" s="178">
        <v>186.54300000000001</v>
      </c>
      <c r="E174" s="179">
        <f t="shared" si="9"/>
        <v>8.2148608641205889E-4</v>
      </c>
      <c r="F174" s="178">
        <v>5463.6930000000002</v>
      </c>
      <c r="G174" s="179">
        <f t="shared" si="10"/>
        <v>2.8269317925785967E-2</v>
      </c>
      <c r="H174" s="178">
        <v>8514.9110000000001</v>
      </c>
      <c r="I174" s="179">
        <f t="shared" si="11"/>
        <v>4.449670067102799E-2</v>
      </c>
      <c r="J174" s="178">
        <v>5337.8530000000001</v>
      </c>
      <c r="K174" s="178">
        <v>8328.3680000000004</v>
      </c>
      <c r="L174" s="178"/>
      <c r="M174" s="155" t="s">
        <v>1074</v>
      </c>
    </row>
    <row r="175" spans="1:13" x14ac:dyDescent="0.3">
      <c r="A175" s="155" t="s">
        <v>862</v>
      </c>
      <c r="B175" s="178">
        <v>708858.34400000004</v>
      </c>
      <c r="C175" s="179">
        <f t="shared" si="8"/>
        <v>2.5046774476532745</v>
      </c>
      <c r="D175" s="178">
        <v>310456.40399999998</v>
      </c>
      <c r="E175" s="179">
        <f t="shared" si="9"/>
        <v>1.3671679790907245</v>
      </c>
      <c r="F175" s="178">
        <v>3609.085</v>
      </c>
      <c r="G175" s="179">
        <f t="shared" si="10"/>
        <v>1.8673518311915632E-2</v>
      </c>
      <c r="H175" s="178">
        <v>2742.9160000000002</v>
      </c>
      <c r="I175" s="179">
        <f t="shared" si="11"/>
        <v>1.4333762527614608E-2</v>
      </c>
      <c r="J175" s="178">
        <v>-705249.25900000008</v>
      </c>
      <c r="K175" s="178">
        <v>-307713.48799999995</v>
      </c>
      <c r="L175" s="178"/>
      <c r="M175" s="155" t="s">
        <v>1075</v>
      </c>
    </row>
    <row r="176" spans="1:13" x14ac:dyDescent="0.3">
      <c r="A176" s="155" t="s">
        <v>863</v>
      </c>
      <c r="B176" s="178">
        <v>102630.423</v>
      </c>
      <c r="C176" s="179">
        <f t="shared" si="8"/>
        <v>0.36263395656836045</v>
      </c>
      <c r="D176" s="178">
        <v>92102.997000000003</v>
      </c>
      <c r="E176" s="179">
        <f t="shared" si="9"/>
        <v>0.40559726471833085</v>
      </c>
      <c r="F176" s="178">
        <v>14532.994000000001</v>
      </c>
      <c r="G176" s="179">
        <f t="shared" si="10"/>
        <v>7.5194164057083721E-2</v>
      </c>
      <c r="H176" s="178">
        <v>12181.184999999999</v>
      </c>
      <c r="I176" s="179">
        <f t="shared" si="11"/>
        <v>6.3655690912496454E-2</v>
      </c>
      <c r="J176" s="178">
        <v>-88097.428999999989</v>
      </c>
      <c r="K176" s="178">
        <v>-79921.812000000005</v>
      </c>
      <c r="L176" s="178"/>
      <c r="M176" s="155" t="s">
        <v>1076</v>
      </c>
    </row>
    <row r="177" spans="1:13" x14ac:dyDescent="0.3">
      <c r="A177" s="155" t="s">
        <v>864</v>
      </c>
      <c r="B177" s="178">
        <v>161.47</v>
      </c>
      <c r="C177" s="179">
        <f t="shared" si="8"/>
        <v>5.7053750004609413E-4</v>
      </c>
      <c r="D177" s="178">
        <v>284.77499999999998</v>
      </c>
      <c r="E177" s="179">
        <f t="shared" si="9"/>
        <v>1.2540738610293284E-3</v>
      </c>
      <c r="F177" s="178">
        <v>5978.8760000000002</v>
      </c>
      <c r="G177" s="179">
        <f t="shared" si="10"/>
        <v>3.0934890829856568E-2</v>
      </c>
      <c r="H177" s="178">
        <v>5417.9369999999999</v>
      </c>
      <c r="I177" s="179">
        <f t="shared" si="11"/>
        <v>2.8312723520361797E-2</v>
      </c>
      <c r="J177" s="178">
        <v>5817.4059999999999</v>
      </c>
      <c r="K177" s="178">
        <v>5133.1620000000003</v>
      </c>
      <c r="L177" s="178"/>
      <c r="M177" s="155" t="s">
        <v>1077</v>
      </c>
    </row>
    <row r="178" spans="1:13" x14ac:dyDescent="0.3">
      <c r="A178" s="155" t="s">
        <v>865</v>
      </c>
      <c r="B178" s="178">
        <v>0.67</v>
      </c>
      <c r="C178" s="179">
        <f t="shared" si="8"/>
        <v>2.3673755188634615E-6</v>
      </c>
      <c r="D178" s="178">
        <v>1.8560000000000001</v>
      </c>
      <c r="E178" s="179">
        <f t="shared" si="9"/>
        <v>8.1733336355734662E-6</v>
      </c>
      <c r="F178" s="178">
        <v>83.991</v>
      </c>
      <c r="G178" s="179">
        <f t="shared" si="10"/>
        <v>4.3457205262167718E-4</v>
      </c>
      <c r="H178" s="178">
        <v>204.977</v>
      </c>
      <c r="I178" s="179">
        <f t="shared" si="11"/>
        <v>1.0711562591136073E-3</v>
      </c>
      <c r="J178" s="178">
        <v>83.320999999999998</v>
      </c>
      <c r="K178" s="178">
        <v>203.12100000000001</v>
      </c>
      <c r="L178" s="178"/>
      <c r="M178" s="155" t="s">
        <v>1078</v>
      </c>
    </row>
    <row r="179" spans="1:13" x14ac:dyDescent="0.3">
      <c r="A179" s="155" t="s">
        <v>866</v>
      </c>
      <c r="B179" s="178">
        <v>1.226</v>
      </c>
      <c r="C179" s="179">
        <f t="shared" si="8"/>
        <v>4.3319438598904535E-6</v>
      </c>
      <c r="D179" s="178">
        <v>0.82099999999999995</v>
      </c>
      <c r="E179" s="179">
        <f t="shared" si="9"/>
        <v>3.6154670877186508E-6</v>
      </c>
      <c r="F179" s="178">
        <v>52.384999999999998</v>
      </c>
      <c r="G179" s="179">
        <f t="shared" si="10"/>
        <v>2.7104162322851922E-4</v>
      </c>
      <c r="H179" s="178">
        <v>1.92</v>
      </c>
      <c r="I179" s="179">
        <f t="shared" si="11"/>
        <v>1.0033418468892246E-5</v>
      </c>
      <c r="J179" s="178">
        <v>51.158999999999999</v>
      </c>
      <c r="K179" s="178">
        <v>1.099</v>
      </c>
      <c r="L179" s="178"/>
      <c r="M179" s="155" t="s">
        <v>1079</v>
      </c>
    </row>
    <row r="180" spans="1:13" x14ac:dyDescent="0.3">
      <c r="A180" s="155" t="s">
        <v>867</v>
      </c>
      <c r="B180" s="178">
        <v>4680307.7050000001</v>
      </c>
      <c r="C180" s="179">
        <f t="shared" si="8"/>
        <v>16.537381912783626</v>
      </c>
      <c r="D180" s="178">
        <v>4399135.0729999999</v>
      </c>
      <c r="E180" s="179">
        <f t="shared" si="9"/>
        <v>19.372628588136763</v>
      </c>
      <c r="F180" s="178">
        <v>530482.68700000003</v>
      </c>
      <c r="G180" s="179">
        <f t="shared" si="10"/>
        <v>2.7447339616131812</v>
      </c>
      <c r="H180" s="178">
        <v>648418.848</v>
      </c>
      <c r="I180" s="179">
        <f t="shared" si="11"/>
        <v>3.3884675234901218</v>
      </c>
      <c r="J180" s="178">
        <v>-4149825.0180000002</v>
      </c>
      <c r="K180" s="178">
        <v>-3750716.2249999996</v>
      </c>
      <c r="L180" s="178"/>
      <c r="M180" s="155" t="s">
        <v>1080</v>
      </c>
    </row>
    <row r="181" spans="1:13" x14ac:dyDescent="0.3">
      <c r="A181" s="155" t="s">
        <v>868</v>
      </c>
      <c r="B181" s="178">
        <v>1074.665</v>
      </c>
      <c r="C181" s="179">
        <f t="shared" si="8"/>
        <v>3.7972173313125393E-3</v>
      </c>
      <c r="D181" s="178">
        <v>3534.326</v>
      </c>
      <c r="E181" s="179">
        <f t="shared" si="9"/>
        <v>1.5564237917500987E-2</v>
      </c>
      <c r="F181" s="178">
        <v>11584.853999999999</v>
      </c>
      <c r="G181" s="179">
        <f t="shared" si="10"/>
        <v>5.9940395781720029E-2</v>
      </c>
      <c r="H181" s="178">
        <v>14360.86</v>
      </c>
      <c r="I181" s="179">
        <f t="shared" si="11"/>
        <v>7.5046103100612438E-2</v>
      </c>
      <c r="J181" s="178">
        <v>10510.188999999998</v>
      </c>
      <c r="K181" s="178">
        <v>10826.534</v>
      </c>
      <c r="L181" s="178"/>
      <c r="M181" s="155" t="s">
        <v>1081</v>
      </c>
    </row>
    <row r="182" spans="1:13" x14ac:dyDescent="0.3">
      <c r="A182" s="155" t="s">
        <v>869</v>
      </c>
      <c r="B182" s="178">
        <v>132513.25700000001</v>
      </c>
      <c r="C182" s="179">
        <f t="shared" si="8"/>
        <v>0.46822185156218238</v>
      </c>
      <c r="D182" s="178">
        <v>86695.346000000005</v>
      </c>
      <c r="E182" s="179">
        <f t="shared" si="9"/>
        <v>0.38178339844260756</v>
      </c>
      <c r="F182" s="178">
        <v>133859.52600000001</v>
      </c>
      <c r="G182" s="179">
        <f t="shared" si="10"/>
        <v>0.69259336091705981</v>
      </c>
      <c r="H182" s="178">
        <v>91502.476999999999</v>
      </c>
      <c r="I182" s="179">
        <f t="shared" si="11"/>
        <v>0.47816804306311866</v>
      </c>
      <c r="J182" s="178">
        <v>1346.2690000000002</v>
      </c>
      <c r="K182" s="178">
        <v>4807.1309999999939</v>
      </c>
      <c r="L182" s="178"/>
      <c r="M182" s="155" t="s">
        <v>1082</v>
      </c>
    </row>
    <row r="183" spans="1:13" x14ac:dyDescent="0.3">
      <c r="A183" s="155" t="s">
        <v>870</v>
      </c>
      <c r="B183" s="178">
        <v>154172.41200000001</v>
      </c>
      <c r="C183" s="179">
        <f t="shared" si="8"/>
        <v>0.54475222963124081</v>
      </c>
      <c r="D183" s="178">
        <v>150408.89799999999</v>
      </c>
      <c r="E183" s="179">
        <f t="shared" si="9"/>
        <v>0.66236104801343676</v>
      </c>
      <c r="F183" s="178">
        <v>15015.335999999999</v>
      </c>
      <c r="G183" s="179">
        <f t="shared" si="10"/>
        <v>7.768981660325705E-2</v>
      </c>
      <c r="H183" s="178">
        <v>20125.04</v>
      </c>
      <c r="I183" s="179">
        <f t="shared" si="11"/>
        <v>0.10516820209541418</v>
      </c>
      <c r="J183" s="178">
        <v>-139157.076</v>
      </c>
      <c r="K183" s="178">
        <v>-130283.85799999998</v>
      </c>
      <c r="L183" s="178"/>
      <c r="M183" s="155" t="s">
        <v>1083</v>
      </c>
    </row>
    <row r="184" spans="1:13" x14ac:dyDescent="0.3">
      <c r="A184" s="155" t="s">
        <v>871</v>
      </c>
      <c r="B184" s="178">
        <v>103892.314</v>
      </c>
      <c r="C184" s="179">
        <f t="shared" si="8"/>
        <v>0.36709271755473977</v>
      </c>
      <c r="D184" s="178">
        <v>52011.373</v>
      </c>
      <c r="E184" s="179">
        <f t="shared" si="9"/>
        <v>0.22904434502869483</v>
      </c>
      <c r="F184" s="178">
        <v>372659.96299999999</v>
      </c>
      <c r="G184" s="179">
        <f t="shared" si="10"/>
        <v>1.92815426713372</v>
      </c>
      <c r="H184" s="178">
        <v>294555.641</v>
      </c>
      <c r="I184" s="179">
        <f t="shared" si="11"/>
        <v>1.5392708377738511</v>
      </c>
      <c r="J184" s="178">
        <v>268767.64899999998</v>
      </c>
      <c r="K184" s="178">
        <v>242544.26800000001</v>
      </c>
      <c r="L184" s="178"/>
      <c r="M184" s="155" t="s">
        <v>1084</v>
      </c>
    </row>
    <row r="185" spans="1:13" x14ac:dyDescent="0.3">
      <c r="A185" s="155" t="s">
        <v>872</v>
      </c>
      <c r="B185" s="178">
        <v>1018133.078</v>
      </c>
      <c r="C185" s="179">
        <f t="shared" si="8"/>
        <v>3.5974676474661238</v>
      </c>
      <c r="D185" s="178">
        <v>899008.01599999995</v>
      </c>
      <c r="E185" s="179">
        <f t="shared" si="9"/>
        <v>3.9589937800770301</v>
      </c>
      <c r="F185" s="178">
        <v>135202.56099999999</v>
      </c>
      <c r="G185" s="179">
        <f t="shared" si="10"/>
        <v>0.69954226587940982</v>
      </c>
      <c r="H185" s="178">
        <v>135319.31</v>
      </c>
      <c r="I185" s="179">
        <f t="shared" si="11"/>
        <v>0.70714336674570577</v>
      </c>
      <c r="J185" s="178">
        <v>-882930.51699999999</v>
      </c>
      <c r="K185" s="178">
        <v>-763688.70600000001</v>
      </c>
      <c r="L185" s="178"/>
      <c r="M185" s="155" t="s">
        <v>1085</v>
      </c>
    </row>
    <row r="186" spans="1:13" x14ac:dyDescent="0.3">
      <c r="A186" s="155" t="s">
        <v>728</v>
      </c>
      <c r="B186" s="178">
        <v>74.924000000000007</v>
      </c>
      <c r="C186" s="179">
        <f t="shared" si="8"/>
        <v>2.6473618414227761E-4</v>
      </c>
      <c r="D186" s="178">
        <v>5.5949999999999998</v>
      </c>
      <c r="E186" s="179">
        <f t="shared" si="9"/>
        <v>2.4638901773186177E-5</v>
      </c>
      <c r="F186" s="178">
        <v>24632.513999999999</v>
      </c>
      <c r="G186" s="179">
        <f t="shared" si="10"/>
        <v>0.12744939541393957</v>
      </c>
      <c r="H186" s="178">
        <v>21966.321</v>
      </c>
      <c r="I186" s="179">
        <f t="shared" si="11"/>
        <v>0.11479025563282061</v>
      </c>
      <c r="J186" s="178">
        <v>24557.59</v>
      </c>
      <c r="K186" s="178">
        <v>21960.725999999999</v>
      </c>
      <c r="L186" s="178"/>
      <c r="M186" s="155" t="s">
        <v>946</v>
      </c>
    </row>
    <row r="187" spans="1:13" x14ac:dyDescent="0.3">
      <c r="A187" s="155" t="s">
        <v>729</v>
      </c>
      <c r="B187" s="178">
        <v>251.624</v>
      </c>
      <c r="C187" s="179">
        <f t="shared" si="8"/>
        <v>8.8908730978880528E-4</v>
      </c>
      <c r="D187" s="178">
        <v>318.34100000000001</v>
      </c>
      <c r="E187" s="179">
        <f t="shared" si="9"/>
        <v>1.4018896567252654E-3</v>
      </c>
      <c r="F187" s="178">
        <v>1834.259</v>
      </c>
      <c r="G187" s="179">
        <f t="shared" si="10"/>
        <v>9.4905132534412618E-3</v>
      </c>
      <c r="H187" s="178">
        <v>2430.1030000000001</v>
      </c>
      <c r="I187" s="179">
        <f t="shared" si="11"/>
        <v>1.2699083500786695E-2</v>
      </c>
      <c r="J187" s="178">
        <v>1582.635</v>
      </c>
      <c r="K187" s="178">
        <v>2111.7620000000002</v>
      </c>
      <c r="L187" s="178"/>
      <c r="M187" s="155" t="s">
        <v>947</v>
      </c>
    </row>
    <row r="188" spans="1:13" x14ac:dyDescent="0.3">
      <c r="A188" s="155" t="s">
        <v>873</v>
      </c>
      <c r="B188" s="178">
        <v>5380.1840000000002</v>
      </c>
      <c r="C188" s="179">
        <f t="shared" si="8"/>
        <v>1.9010322221762528E-2</v>
      </c>
      <c r="D188" s="178">
        <v>8073.5439999999999</v>
      </c>
      <c r="E188" s="179">
        <f t="shared" si="9"/>
        <v>3.5553754705540057E-2</v>
      </c>
      <c r="F188" s="178">
        <v>46395.355000000003</v>
      </c>
      <c r="G188" s="179">
        <f t="shared" si="10"/>
        <v>0.24005101325691316</v>
      </c>
      <c r="H188" s="178">
        <v>47115.319000000003</v>
      </c>
      <c r="I188" s="179">
        <f t="shared" si="11"/>
        <v>0.24621234990747382</v>
      </c>
      <c r="J188" s="178">
        <v>41015.171000000002</v>
      </c>
      <c r="K188" s="178">
        <v>39041.775000000001</v>
      </c>
      <c r="L188" s="178"/>
      <c r="M188" s="155" t="s">
        <v>1086</v>
      </c>
    </row>
    <row r="189" spans="1:13" x14ac:dyDescent="0.3">
      <c r="A189" s="155" t="s">
        <v>874</v>
      </c>
      <c r="B189" s="178">
        <v>516338.94</v>
      </c>
      <c r="C189" s="179">
        <f t="shared" si="8"/>
        <v>1.8244300984953874</v>
      </c>
      <c r="D189" s="178">
        <v>427328.86200000002</v>
      </c>
      <c r="E189" s="179">
        <f t="shared" si="9"/>
        <v>1.8818434058383255</v>
      </c>
      <c r="F189" s="178">
        <v>207319.15599999999</v>
      </c>
      <c r="G189" s="179">
        <f t="shared" si="10"/>
        <v>1.0726757768179174</v>
      </c>
      <c r="H189" s="178">
        <v>349607.31</v>
      </c>
      <c r="I189" s="179">
        <f t="shared" si="11"/>
        <v>1.8269564796946545</v>
      </c>
      <c r="J189" s="178">
        <v>-309019.78399999999</v>
      </c>
      <c r="K189" s="178">
        <v>-77721.552000000025</v>
      </c>
      <c r="L189" s="178"/>
      <c r="M189" s="155" t="s">
        <v>1087</v>
      </c>
    </row>
    <row r="190" spans="1:13" x14ac:dyDescent="0.3">
      <c r="A190" s="155" t="s">
        <v>875</v>
      </c>
      <c r="B190" s="178">
        <v>5.9989999999999997</v>
      </c>
      <c r="C190" s="179">
        <f t="shared" si="8"/>
        <v>2.1196844384570004E-5</v>
      </c>
      <c r="D190" s="178">
        <v>16.347000000000001</v>
      </c>
      <c r="E190" s="179">
        <f t="shared" si="9"/>
        <v>7.198786904133591E-5</v>
      </c>
      <c r="F190" s="178">
        <v>416.31799999999998</v>
      </c>
      <c r="G190" s="179">
        <f t="shared" si="10"/>
        <v>2.1540423117161526E-3</v>
      </c>
      <c r="H190" s="178">
        <v>1087.961</v>
      </c>
      <c r="I190" s="179">
        <f t="shared" si="11"/>
        <v>5.6853999952262901E-3</v>
      </c>
      <c r="J190" s="178">
        <v>410.31899999999996</v>
      </c>
      <c r="K190" s="178">
        <v>1071.614</v>
      </c>
      <c r="L190" s="178"/>
      <c r="M190" s="155" t="s">
        <v>1088</v>
      </c>
    </row>
    <row r="191" spans="1:13" x14ac:dyDescent="0.3">
      <c r="A191" s="155" t="s">
        <v>876</v>
      </c>
      <c r="B191" s="178">
        <v>15695.632</v>
      </c>
      <c r="C191" s="179">
        <f t="shared" si="8"/>
        <v>5.5458887984910367E-2</v>
      </c>
      <c r="D191" s="178">
        <v>12030.388000000001</v>
      </c>
      <c r="E191" s="179">
        <f t="shared" si="9"/>
        <v>5.2978650263685027E-2</v>
      </c>
      <c r="F191" s="178">
        <v>974.69600000000003</v>
      </c>
      <c r="G191" s="179">
        <f t="shared" si="10"/>
        <v>5.0431074924948893E-3</v>
      </c>
      <c r="H191" s="178">
        <v>1790.6</v>
      </c>
      <c r="I191" s="179">
        <f t="shared" si="11"/>
        <v>9.3572078699991953E-3</v>
      </c>
      <c r="J191" s="178">
        <v>-14720.936</v>
      </c>
      <c r="K191" s="178">
        <v>-10239.788</v>
      </c>
      <c r="L191" s="178"/>
      <c r="M191" s="155" t="s">
        <v>1089</v>
      </c>
    </row>
    <row r="192" spans="1:13" x14ac:dyDescent="0.3">
      <c r="A192" s="155" t="s">
        <v>877</v>
      </c>
      <c r="B192" s="178" t="s">
        <v>757</v>
      </c>
      <c r="C192" s="179" t="str">
        <f t="shared" si="8"/>
        <v>x</v>
      </c>
      <c r="D192" s="178" t="s">
        <v>757</v>
      </c>
      <c r="E192" s="179" t="str">
        <f t="shared" si="9"/>
        <v>x</v>
      </c>
      <c r="F192" s="178" t="s">
        <v>772</v>
      </c>
      <c r="G192" s="179" t="str">
        <f t="shared" si="10"/>
        <v>x</v>
      </c>
      <c r="H192" s="178" t="s">
        <v>772</v>
      </c>
      <c r="I192" s="179" t="str">
        <f t="shared" si="11"/>
        <v>x</v>
      </c>
      <c r="J192" s="178" t="s">
        <v>757</v>
      </c>
      <c r="K192" s="178" t="s">
        <v>757</v>
      </c>
      <c r="L192" s="178"/>
      <c r="M192" s="155" t="s">
        <v>1090</v>
      </c>
    </row>
    <row r="193" spans="1:13" x14ac:dyDescent="0.3">
      <c r="A193" s="155" t="s">
        <v>878</v>
      </c>
      <c r="B193" s="178">
        <v>829283.30700000003</v>
      </c>
      <c r="C193" s="179">
        <f t="shared" si="8"/>
        <v>2.9301865659610926</v>
      </c>
      <c r="D193" s="178">
        <v>716123.56400000001</v>
      </c>
      <c r="E193" s="179">
        <f t="shared" si="9"/>
        <v>3.1536189724504031</v>
      </c>
      <c r="F193" s="178">
        <v>162675.82500000001</v>
      </c>
      <c r="G193" s="179">
        <f t="shared" si="10"/>
        <v>0.84168979036057145</v>
      </c>
      <c r="H193" s="178">
        <v>148659.739</v>
      </c>
      <c r="I193" s="179">
        <f t="shared" si="11"/>
        <v>0.77685696399130255</v>
      </c>
      <c r="J193" s="178">
        <v>-666607.48200000008</v>
      </c>
      <c r="K193" s="178">
        <v>-567463.82499999995</v>
      </c>
      <c r="L193" s="178"/>
      <c r="M193" s="155" t="s">
        <v>1091</v>
      </c>
    </row>
    <row r="194" spans="1:13" x14ac:dyDescent="0.3">
      <c r="A194" s="155" t="s">
        <v>730</v>
      </c>
      <c r="B194" s="178">
        <v>12522.954</v>
      </c>
      <c r="C194" s="179">
        <f t="shared" si="8"/>
        <v>4.4248559288736201E-2</v>
      </c>
      <c r="D194" s="178">
        <v>35016.584000000003</v>
      </c>
      <c r="E194" s="179">
        <f t="shared" si="9"/>
        <v>0.15420378438043303</v>
      </c>
      <c r="F194" s="178">
        <v>39734.694000000003</v>
      </c>
      <c r="G194" s="179">
        <f t="shared" si="10"/>
        <v>0.2055885455807675</v>
      </c>
      <c r="H194" s="178">
        <v>37269.142</v>
      </c>
      <c r="I194" s="179">
        <f t="shared" si="11"/>
        <v>0.19475880086592068</v>
      </c>
      <c r="J194" s="178">
        <v>27211.740000000005</v>
      </c>
      <c r="K194" s="178">
        <v>2252.5579999999973</v>
      </c>
      <c r="L194" s="178"/>
      <c r="M194" s="155" t="s">
        <v>948</v>
      </c>
    </row>
    <row r="195" spans="1:13" x14ac:dyDescent="0.3">
      <c r="A195" s="155" t="s">
        <v>879</v>
      </c>
      <c r="B195" s="178">
        <v>88.769000000000005</v>
      </c>
      <c r="C195" s="179">
        <f t="shared" si="8"/>
        <v>3.1365605587162779E-4</v>
      </c>
      <c r="D195" s="178">
        <v>6162.4059999999999</v>
      </c>
      <c r="E195" s="179">
        <f t="shared" si="9"/>
        <v>2.7137607885700295E-2</v>
      </c>
      <c r="F195" s="178">
        <v>6127.8370000000004</v>
      </c>
      <c r="G195" s="179">
        <f t="shared" si="10"/>
        <v>3.1705619688074442E-2</v>
      </c>
      <c r="H195" s="178">
        <v>12705.777</v>
      </c>
      <c r="I195" s="179">
        <f t="shared" si="11"/>
        <v>6.6397071673659533E-2</v>
      </c>
      <c r="J195" s="178">
        <v>6039.0680000000002</v>
      </c>
      <c r="K195" s="178">
        <v>6543.3710000000001</v>
      </c>
      <c r="L195" s="178"/>
      <c r="M195" s="155" t="s">
        <v>1092</v>
      </c>
    </row>
    <row r="196" spans="1:13" x14ac:dyDescent="0.3">
      <c r="A196" s="155" t="s">
        <v>880</v>
      </c>
      <c r="B196" s="178">
        <v>14675.096</v>
      </c>
      <c r="C196" s="179">
        <f t="shared" si="8"/>
        <v>5.1852929861747915E-2</v>
      </c>
      <c r="D196" s="178">
        <v>13653.960999999999</v>
      </c>
      <c r="E196" s="179">
        <f t="shared" si="9"/>
        <v>6.0128436799627323E-2</v>
      </c>
      <c r="F196" s="178">
        <v>30.206</v>
      </c>
      <c r="G196" s="179">
        <f t="shared" si="10"/>
        <v>1.562867857447867E-4</v>
      </c>
      <c r="H196" s="178">
        <v>699.601</v>
      </c>
      <c r="I196" s="179">
        <f t="shared" si="11"/>
        <v>3.6559320803413978E-3</v>
      </c>
      <c r="J196" s="178">
        <v>-14644.89</v>
      </c>
      <c r="K196" s="178">
        <v>-12954.359999999999</v>
      </c>
      <c r="L196" s="178"/>
      <c r="M196" s="155" t="s">
        <v>1093</v>
      </c>
    </row>
    <row r="197" spans="1:13" x14ac:dyDescent="0.3">
      <c r="A197" s="155" t="s">
        <v>881</v>
      </c>
      <c r="B197" s="178">
        <v>12910.147000000001</v>
      </c>
      <c r="C197" s="179">
        <f t="shared" si="8"/>
        <v>4.5616665601087403E-2</v>
      </c>
      <c r="D197" s="178">
        <v>9368.2720000000008</v>
      </c>
      <c r="E197" s="179">
        <f t="shared" si="9"/>
        <v>4.1255394743966119E-2</v>
      </c>
      <c r="F197" s="178">
        <v>24794.960999999999</v>
      </c>
      <c r="G197" s="179">
        <f t="shared" si="10"/>
        <v>0.12828990125661599</v>
      </c>
      <c r="H197" s="178">
        <v>22959.973999999998</v>
      </c>
      <c r="I197" s="179">
        <f t="shared" si="11"/>
        <v>0.11998282665462801</v>
      </c>
      <c r="J197" s="178">
        <v>11884.813999999998</v>
      </c>
      <c r="K197" s="178">
        <v>13591.701999999997</v>
      </c>
      <c r="L197" s="178"/>
      <c r="M197" s="155" t="s">
        <v>1094</v>
      </c>
    </row>
    <row r="198" spans="1:13" x14ac:dyDescent="0.3">
      <c r="A198" s="155" t="s">
        <v>882</v>
      </c>
      <c r="B198" s="178">
        <v>15452.236000000001</v>
      </c>
      <c r="C198" s="179">
        <f t="shared" si="8"/>
        <v>5.4598873459851732E-2</v>
      </c>
      <c r="D198" s="178">
        <v>9664.1990000000005</v>
      </c>
      <c r="E198" s="179">
        <f t="shared" si="9"/>
        <v>4.2558579066581607E-2</v>
      </c>
      <c r="F198" s="178">
        <v>15322.871999999999</v>
      </c>
      <c r="G198" s="179">
        <f t="shared" si="10"/>
        <v>7.9281017455432409E-2</v>
      </c>
      <c r="H198" s="178">
        <v>11304.592000000001</v>
      </c>
      <c r="I198" s="179">
        <f t="shared" si="11"/>
        <v>5.9074844872964341E-2</v>
      </c>
      <c r="J198" s="178">
        <v>-129.3640000000014</v>
      </c>
      <c r="K198" s="178">
        <v>1640.393</v>
      </c>
      <c r="L198" s="178"/>
      <c r="M198" s="155" t="s">
        <v>1095</v>
      </c>
    </row>
    <row r="199" spans="1:13" x14ac:dyDescent="0.3">
      <c r="A199" s="155" t="s">
        <v>883</v>
      </c>
      <c r="B199" s="178">
        <v>13000.023999999999</v>
      </c>
      <c r="C199" s="179">
        <f t="shared" si="8"/>
        <v>4.5934236660055888E-2</v>
      </c>
      <c r="D199" s="178">
        <v>31459.339</v>
      </c>
      <c r="E199" s="179">
        <f t="shared" si="9"/>
        <v>0.13853861724224575</v>
      </c>
      <c r="F199" s="178">
        <v>400.36099999999999</v>
      </c>
      <c r="G199" s="179">
        <f t="shared" si="10"/>
        <v>2.0714802962182532E-3</v>
      </c>
      <c r="H199" s="178">
        <v>9.5630000000000006</v>
      </c>
      <c r="I199" s="179">
        <f t="shared" si="11"/>
        <v>4.9973740009383622E-5</v>
      </c>
      <c r="J199" s="178">
        <v>-12599.662999999999</v>
      </c>
      <c r="K199" s="178">
        <v>-31449.776000000002</v>
      </c>
      <c r="L199" s="178"/>
      <c r="M199" s="155" t="s">
        <v>1096</v>
      </c>
    </row>
    <row r="200" spans="1:13" x14ac:dyDescent="0.3">
      <c r="A200" s="155" t="s">
        <v>884</v>
      </c>
      <c r="B200" s="178">
        <v>197.273</v>
      </c>
      <c r="C200" s="179">
        <f t="shared" si="8"/>
        <v>6.970436876608232E-4</v>
      </c>
      <c r="D200" s="178">
        <v>178.58799999999999</v>
      </c>
      <c r="E200" s="179">
        <f t="shared" si="9"/>
        <v>7.8645436816260459E-4</v>
      </c>
      <c r="F200" s="178">
        <v>351.774</v>
      </c>
      <c r="G200" s="179">
        <f t="shared" si="10"/>
        <v>1.8200896434015293E-3</v>
      </c>
      <c r="H200" s="178">
        <v>352.53300000000002</v>
      </c>
      <c r="I200" s="179">
        <f t="shared" si="11"/>
        <v>1.84224537140312E-3</v>
      </c>
      <c r="J200" s="178">
        <v>154.501</v>
      </c>
      <c r="K200" s="178">
        <v>173.94500000000002</v>
      </c>
      <c r="L200" s="178"/>
      <c r="M200" s="155" t="s">
        <v>1097</v>
      </c>
    </row>
    <row r="201" spans="1:13" x14ac:dyDescent="0.3">
      <c r="A201" s="155" t="s">
        <v>885</v>
      </c>
      <c r="B201" s="178">
        <v>500.31900000000002</v>
      </c>
      <c r="C201" s="179">
        <f t="shared" si="8"/>
        <v>1.7678253018242509E-3</v>
      </c>
      <c r="D201" s="178">
        <v>385.19099999999997</v>
      </c>
      <c r="E201" s="179">
        <f t="shared" si="9"/>
        <v>1.6962793946229413E-3</v>
      </c>
      <c r="F201" s="178">
        <v>17640.576000000001</v>
      </c>
      <c r="G201" s="179">
        <f t="shared" si="10"/>
        <v>9.1272890211435698E-2</v>
      </c>
      <c r="H201" s="178">
        <v>20833.752</v>
      </c>
      <c r="I201" s="179">
        <f t="shared" si="11"/>
        <v>0.10887174588183374</v>
      </c>
      <c r="J201" s="178">
        <v>17140.257000000001</v>
      </c>
      <c r="K201" s="178">
        <v>20448.561000000002</v>
      </c>
      <c r="L201" s="178"/>
      <c r="M201" s="155" t="s">
        <v>1098</v>
      </c>
    </row>
    <row r="202" spans="1:13" x14ac:dyDescent="0.3">
      <c r="A202" s="155" t="s">
        <v>886</v>
      </c>
      <c r="B202" s="178">
        <v>133.02699999999999</v>
      </c>
      <c r="C202" s="179">
        <f t="shared" si="8"/>
        <v>4.7003710917589491E-4</v>
      </c>
      <c r="D202" s="178">
        <v>119.3</v>
      </c>
      <c r="E202" s="179">
        <f t="shared" si="9"/>
        <v>5.2536568034693663E-4</v>
      </c>
      <c r="F202" s="178">
        <v>770.24800000000005</v>
      </c>
      <c r="G202" s="179">
        <f t="shared" si="10"/>
        <v>3.9852871663361746E-3</v>
      </c>
      <c r="H202" s="178">
        <v>1080.2529999999999</v>
      </c>
      <c r="I202" s="179">
        <f t="shared" si="11"/>
        <v>5.6451200006647165E-3</v>
      </c>
      <c r="J202" s="178">
        <v>637.221</v>
      </c>
      <c r="K202" s="178">
        <v>960.95299999999997</v>
      </c>
      <c r="L202" s="178"/>
      <c r="M202" s="155" t="s">
        <v>1099</v>
      </c>
    </row>
    <row r="203" spans="1:13" x14ac:dyDescent="0.3">
      <c r="A203" s="155" t="s">
        <v>887</v>
      </c>
      <c r="B203" s="178">
        <v>139903.94399999999</v>
      </c>
      <c r="C203" s="179">
        <f t="shared" si="8"/>
        <v>0.4943360776388725</v>
      </c>
      <c r="D203" s="178">
        <v>95379.266000000003</v>
      </c>
      <c r="E203" s="179">
        <f t="shared" si="9"/>
        <v>0.42002508778777409</v>
      </c>
      <c r="F203" s="178">
        <v>23003.398000000001</v>
      </c>
      <c r="G203" s="179">
        <f t="shared" si="10"/>
        <v>0.11902029843832536</v>
      </c>
      <c r="H203" s="178">
        <v>22414.937000000002</v>
      </c>
      <c r="I203" s="179">
        <f t="shared" si="11"/>
        <v>0.11713460566398759</v>
      </c>
      <c r="J203" s="178">
        <v>-116900.54599999999</v>
      </c>
      <c r="K203" s="178">
        <v>-72964.328999999998</v>
      </c>
      <c r="L203" s="178"/>
      <c r="M203" s="155" t="s">
        <v>1100</v>
      </c>
    </row>
    <row r="204" spans="1:13" x14ac:dyDescent="0.3">
      <c r="A204" s="155" t="s">
        <v>888</v>
      </c>
      <c r="B204" s="178">
        <v>296.851</v>
      </c>
      <c r="C204" s="179">
        <f t="shared" si="8"/>
        <v>1.0488922241046826E-3</v>
      </c>
      <c r="D204" s="178">
        <v>399.42500000000001</v>
      </c>
      <c r="E204" s="179">
        <f t="shared" si="9"/>
        <v>1.7589621699293815E-3</v>
      </c>
      <c r="F204" s="178">
        <v>131.49100000000001</v>
      </c>
      <c r="G204" s="179">
        <f t="shared" si="10"/>
        <v>6.8033853354855826E-4</v>
      </c>
      <c r="H204" s="178">
        <v>104.89700000000001</v>
      </c>
      <c r="I204" s="179">
        <f t="shared" si="11"/>
        <v>5.48164321422599E-4</v>
      </c>
      <c r="J204" s="178">
        <v>-165.35999999999999</v>
      </c>
      <c r="K204" s="178">
        <v>-294.52800000000002</v>
      </c>
      <c r="L204" s="178"/>
      <c r="M204" s="155" t="s">
        <v>1101</v>
      </c>
    </row>
    <row r="205" spans="1:13" x14ac:dyDescent="0.3">
      <c r="A205" s="155" t="s">
        <v>889</v>
      </c>
      <c r="B205" s="178">
        <v>3141.1030000000001</v>
      </c>
      <c r="C205" s="179">
        <f t="shared" si="8"/>
        <v>1.109876170810235E-2</v>
      </c>
      <c r="D205" s="178">
        <v>13801.790999999999</v>
      </c>
      <c r="E205" s="179">
        <f t="shared" si="9"/>
        <v>6.0779441062206438E-2</v>
      </c>
      <c r="F205" s="178">
        <v>8220.2960000000003</v>
      </c>
      <c r="G205" s="179">
        <f t="shared" si="10"/>
        <v>4.2532067791522452E-2</v>
      </c>
      <c r="H205" s="178">
        <v>9624.7720000000008</v>
      </c>
      <c r="I205" s="179">
        <f t="shared" si="11"/>
        <v>5.0296544345665078E-2</v>
      </c>
      <c r="J205" s="178">
        <v>5079.1930000000002</v>
      </c>
      <c r="K205" s="178">
        <v>-4177.0189999999984</v>
      </c>
      <c r="L205" s="178"/>
      <c r="M205" s="155" t="s">
        <v>1102</v>
      </c>
    </row>
    <row r="206" spans="1:13" x14ac:dyDescent="0.3">
      <c r="A206" s="155" t="s">
        <v>890</v>
      </c>
      <c r="B206" s="178">
        <v>44368.572999999997</v>
      </c>
      <c r="C206" s="179">
        <f t="shared" ref="C206:C245" si="12">IF(B206=0,0,IF(OR(B206="x",B206="Ə"),"x",B206/$B$12*100))</f>
        <v>0.15677175153299455</v>
      </c>
      <c r="D206" s="178">
        <v>38293.758000000002</v>
      </c>
      <c r="E206" s="179">
        <f t="shared" ref="E206:E245" si="13">IF(D206=0,0,IF(OR(D206="x",D206="Ə"),"x",D206/$D$12*100))</f>
        <v>0.16863559283077076</v>
      </c>
      <c r="F206" s="178">
        <v>10340.019</v>
      </c>
      <c r="G206" s="179">
        <f t="shared" ref="G206:G245" si="14">IF(F206=0,0,IF(OR(F206="x",F206="Ə"),"x",F206/$F$12*100))</f>
        <v>5.3499580680991317E-2</v>
      </c>
      <c r="H206" s="178">
        <v>9880.5859999999993</v>
      </c>
      <c r="I206" s="179">
        <f t="shared" ref="I206:I245" si="15">IF(H206=0,0,IF(OR(H206="x",H206="Ə"),"x",H206/$H$12*100))</f>
        <v>5.1633361487436538E-2</v>
      </c>
      <c r="J206" s="178">
        <v>-34028.553999999996</v>
      </c>
      <c r="K206" s="178">
        <v>-28413.172000000002</v>
      </c>
      <c r="L206" s="178"/>
      <c r="M206" s="155" t="s">
        <v>1103</v>
      </c>
    </row>
    <row r="207" spans="1:13" x14ac:dyDescent="0.3">
      <c r="A207" s="155" t="s">
        <v>891</v>
      </c>
      <c r="B207" s="178">
        <v>240042.535</v>
      </c>
      <c r="C207" s="179">
        <f t="shared" si="12"/>
        <v>0.84816540424615761</v>
      </c>
      <c r="D207" s="178">
        <v>174499.36</v>
      </c>
      <c r="E207" s="179">
        <f t="shared" si="13"/>
        <v>0.76844907784161798</v>
      </c>
      <c r="F207" s="178">
        <v>24327.852999999999</v>
      </c>
      <c r="G207" s="179">
        <f t="shared" si="14"/>
        <v>0.12587306990139926</v>
      </c>
      <c r="H207" s="178">
        <v>22489.073</v>
      </c>
      <c r="I207" s="179">
        <f t="shared" si="15"/>
        <v>0.11752202103461767</v>
      </c>
      <c r="J207" s="178">
        <v>-215714.682</v>
      </c>
      <c r="K207" s="178">
        <v>-152010.28699999998</v>
      </c>
      <c r="L207" s="178"/>
      <c r="M207" s="155" t="s">
        <v>1104</v>
      </c>
    </row>
    <row r="208" spans="1:13" x14ac:dyDescent="0.3">
      <c r="A208" s="155" t="s">
        <v>892</v>
      </c>
      <c r="B208" s="178" t="s">
        <v>772</v>
      </c>
      <c r="C208" s="179" t="str">
        <f t="shared" si="12"/>
        <v>x</v>
      </c>
      <c r="D208" s="178">
        <v>164.86</v>
      </c>
      <c r="E208" s="179">
        <f t="shared" si="13"/>
        <v>7.2599988316844925E-4</v>
      </c>
      <c r="F208" s="178">
        <v>13029.171</v>
      </c>
      <c r="G208" s="179">
        <f t="shared" si="14"/>
        <v>6.7413336969780455E-2</v>
      </c>
      <c r="H208" s="178">
        <v>16654.819</v>
      </c>
      <c r="I208" s="179">
        <f t="shared" si="15"/>
        <v>8.7033733620134113E-2</v>
      </c>
      <c r="J208" s="178">
        <v>13029.171</v>
      </c>
      <c r="K208" s="178">
        <v>16489.958999999999</v>
      </c>
      <c r="L208" s="178"/>
      <c r="M208" s="155" t="s">
        <v>1105</v>
      </c>
    </row>
    <row r="209" spans="1:13" x14ac:dyDescent="0.3">
      <c r="A209" s="155" t="s">
        <v>893</v>
      </c>
      <c r="B209" s="178">
        <v>71227.929000000004</v>
      </c>
      <c r="C209" s="179">
        <f t="shared" si="12"/>
        <v>0.25167650055812651</v>
      </c>
      <c r="D209" s="178">
        <v>29030.378000000001</v>
      </c>
      <c r="E209" s="179">
        <f t="shared" si="13"/>
        <v>0.12784211474181681</v>
      </c>
      <c r="F209" s="178">
        <v>65509.720999999998</v>
      </c>
      <c r="G209" s="179">
        <f t="shared" si="14"/>
        <v>0.338949338877301</v>
      </c>
      <c r="H209" s="178">
        <v>26687.028999999999</v>
      </c>
      <c r="I209" s="179">
        <f t="shared" si="15"/>
        <v>0.13945944252524112</v>
      </c>
      <c r="J209" s="178">
        <v>-5718.208000000006</v>
      </c>
      <c r="K209" s="178">
        <v>-2343.349000000002</v>
      </c>
      <c r="L209" s="178"/>
      <c r="M209" s="155" t="s">
        <v>1106</v>
      </c>
    </row>
    <row r="210" spans="1:13" x14ac:dyDescent="0.3">
      <c r="A210" s="155" t="s">
        <v>733</v>
      </c>
      <c r="B210" s="178">
        <v>590574.38199999998</v>
      </c>
      <c r="C210" s="179">
        <f t="shared" si="12"/>
        <v>2.0867333343503254</v>
      </c>
      <c r="D210" s="178">
        <v>427135.62699999998</v>
      </c>
      <c r="E210" s="179">
        <f t="shared" si="13"/>
        <v>1.880992449951973</v>
      </c>
      <c r="F210" s="178">
        <v>139104.36900000001</v>
      </c>
      <c r="G210" s="179">
        <f t="shared" si="14"/>
        <v>0.71973034211967002</v>
      </c>
      <c r="H210" s="178">
        <v>152161.32</v>
      </c>
      <c r="I210" s="179">
        <f t="shared" si="15"/>
        <v>0.79515531163490782</v>
      </c>
      <c r="J210" s="178">
        <v>-451470.01299999998</v>
      </c>
      <c r="K210" s="178">
        <v>-274974.30699999997</v>
      </c>
      <c r="L210" s="178"/>
      <c r="M210" s="155" t="s">
        <v>951</v>
      </c>
    </row>
    <row r="211" spans="1:13" x14ac:dyDescent="0.3">
      <c r="A211" s="155" t="s">
        <v>894</v>
      </c>
      <c r="B211" s="178">
        <v>179082.12599999999</v>
      </c>
      <c r="C211" s="179">
        <f t="shared" si="12"/>
        <v>0.63276812083346523</v>
      </c>
      <c r="D211" s="178">
        <v>196283.269</v>
      </c>
      <c r="E211" s="179">
        <f t="shared" si="13"/>
        <v>0.86437965766056823</v>
      </c>
      <c r="F211" s="178">
        <v>100253.24</v>
      </c>
      <c r="G211" s="179">
        <f t="shared" si="14"/>
        <v>0.51871338939616907</v>
      </c>
      <c r="H211" s="178">
        <v>105736.179</v>
      </c>
      <c r="I211" s="179">
        <f t="shared" si="15"/>
        <v>0.55254965167119607</v>
      </c>
      <c r="J211" s="178">
        <v>-78828.885999999984</v>
      </c>
      <c r="K211" s="178">
        <v>-90547.09</v>
      </c>
      <c r="L211" s="178"/>
      <c r="M211" s="155" t="s">
        <v>1107</v>
      </c>
    </row>
    <row r="212" spans="1:13" x14ac:dyDescent="0.3">
      <c r="A212" s="155" t="s">
        <v>895</v>
      </c>
      <c r="B212" s="178">
        <v>36.735999999999997</v>
      </c>
      <c r="C212" s="179">
        <f t="shared" si="12"/>
        <v>1.298028463596539E-4</v>
      </c>
      <c r="D212" s="178">
        <v>56.622999999999998</v>
      </c>
      <c r="E212" s="179">
        <f t="shared" si="13"/>
        <v>2.4935273192191614E-4</v>
      </c>
      <c r="F212" s="178">
        <v>5070.3450000000003</v>
      </c>
      <c r="G212" s="179">
        <f t="shared" si="14"/>
        <v>2.6234123110214877E-2</v>
      </c>
      <c r="H212" s="178">
        <v>12582.806</v>
      </c>
      <c r="I212" s="179">
        <f t="shared" si="15"/>
        <v>6.5754457349420925E-2</v>
      </c>
      <c r="J212" s="178">
        <v>5033.6090000000004</v>
      </c>
      <c r="K212" s="178">
        <v>12526.183000000001</v>
      </c>
      <c r="L212" s="178"/>
      <c r="M212" s="155" t="s">
        <v>1108</v>
      </c>
    </row>
    <row r="213" spans="1:13" x14ac:dyDescent="0.3">
      <c r="A213" s="155" t="s">
        <v>896</v>
      </c>
      <c r="B213" s="178">
        <v>197278.734</v>
      </c>
      <c r="C213" s="179">
        <f t="shared" si="12"/>
        <v>0.69706394815518924</v>
      </c>
      <c r="D213" s="178">
        <v>203247.693</v>
      </c>
      <c r="E213" s="179">
        <f t="shared" si="13"/>
        <v>0.89504914092112597</v>
      </c>
      <c r="F213" s="178">
        <v>37759.766000000003</v>
      </c>
      <c r="G213" s="179">
        <f t="shared" si="14"/>
        <v>0.19537020653563139</v>
      </c>
      <c r="H213" s="178">
        <v>29663.927</v>
      </c>
      <c r="I213" s="179">
        <f t="shared" si="15"/>
        <v>0.15501593386545381</v>
      </c>
      <c r="J213" s="178">
        <v>-159518.96799999999</v>
      </c>
      <c r="K213" s="178">
        <v>-173583.766</v>
      </c>
      <c r="L213" s="178"/>
      <c r="M213" s="155" t="s">
        <v>1109</v>
      </c>
    </row>
    <row r="214" spans="1:13" x14ac:dyDescent="0.3">
      <c r="A214" s="155" t="s">
        <v>897</v>
      </c>
      <c r="B214" s="178">
        <v>171.02099999999999</v>
      </c>
      <c r="C214" s="179">
        <f t="shared" si="12"/>
        <v>6.0428496807693726E-4</v>
      </c>
      <c r="D214" s="178">
        <v>213.91800000000001</v>
      </c>
      <c r="E214" s="179">
        <f t="shared" si="13"/>
        <v>9.4203835380097243E-4</v>
      </c>
      <c r="F214" s="178">
        <v>0.90100000000000002</v>
      </c>
      <c r="G214" s="179">
        <f t="shared" si="14"/>
        <v>4.661802090844628E-6</v>
      </c>
      <c r="H214" s="178">
        <v>5.8259999999999996</v>
      </c>
      <c r="I214" s="179">
        <f t="shared" si="15"/>
        <v>3.0445154166544908E-5</v>
      </c>
      <c r="J214" s="178">
        <v>-170.11999999999998</v>
      </c>
      <c r="K214" s="178">
        <v>-208.09200000000001</v>
      </c>
      <c r="L214" s="178"/>
      <c r="M214" s="155" t="s">
        <v>1110</v>
      </c>
    </row>
    <row r="215" spans="1:13" x14ac:dyDescent="0.3">
      <c r="A215" s="155" t="s">
        <v>898</v>
      </c>
      <c r="B215" s="178">
        <v>1025.711</v>
      </c>
      <c r="C215" s="179">
        <f t="shared" si="12"/>
        <v>3.6242434489984474E-3</v>
      </c>
      <c r="D215" s="178">
        <v>1227.788</v>
      </c>
      <c r="E215" s="179">
        <f t="shared" si="13"/>
        <v>5.4068539643068294E-3</v>
      </c>
      <c r="F215" s="178">
        <v>3953.67</v>
      </c>
      <c r="G215" s="179">
        <f t="shared" si="14"/>
        <v>2.0456411845182772E-2</v>
      </c>
      <c r="H215" s="178">
        <v>3354.4250000000002</v>
      </c>
      <c r="I215" s="179">
        <f t="shared" si="15"/>
        <v>1.7529348826830143E-2</v>
      </c>
      <c r="J215" s="178">
        <v>2927.9589999999998</v>
      </c>
      <c r="K215" s="178">
        <v>2126.6370000000002</v>
      </c>
      <c r="L215" s="178"/>
      <c r="M215" s="155" t="s">
        <v>1111</v>
      </c>
    </row>
    <row r="216" spans="1:13" x14ac:dyDescent="0.3">
      <c r="A216" s="155" t="s">
        <v>899</v>
      </c>
      <c r="B216" s="178">
        <v>2175.5909999999999</v>
      </c>
      <c r="C216" s="179">
        <f t="shared" si="12"/>
        <v>7.6872251827756364E-3</v>
      </c>
      <c r="D216" s="178">
        <v>1510.9010000000001</v>
      </c>
      <c r="E216" s="179">
        <f t="shared" si="13"/>
        <v>6.6536088164448198E-3</v>
      </c>
      <c r="F216" s="178">
        <v>59.414999999999999</v>
      </c>
      <c r="G216" s="179">
        <f t="shared" si="14"/>
        <v>3.0741506240569764E-4</v>
      </c>
      <c r="H216" s="178">
        <v>159.81700000000001</v>
      </c>
      <c r="I216" s="179">
        <f t="shared" si="15"/>
        <v>8.3516189554320422E-4</v>
      </c>
      <c r="J216" s="178">
        <v>-2116.1759999999999</v>
      </c>
      <c r="K216" s="178">
        <v>-1351.0840000000001</v>
      </c>
      <c r="L216" s="178"/>
      <c r="M216" s="155" t="s">
        <v>1112</v>
      </c>
    </row>
    <row r="217" spans="1:13" x14ac:dyDescent="0.3">
      <c r="A217" s="155" t="s">
        <v>900</v>
      </c>
      <c r="B217" s="178">
        <v>577507.96799999999</v>
      </c>
      <c r="C217" s="179">
        <f t="shared" si="12"/>
        <v>2.0405645155101242</v>
      </c>
      <c r="D217" s="178">
        <v>474766.71</v>
      </c>
      <c r="E217" s="179">
        <f t="shared" si="13"/>
        <v>2.0907471551150612</v>
      </c>
      <c r="F217" s="178">
        <v>137422.307</v>
      </c>
      <c r="G217" s="179">
        <f t="shared" si="14"/>
        <v>0.71102730088933663</v>
      </c>
      <c r="H217" s="178">
        <v>125655.497</v>
      </c>
      <c r="I217" s="179">
        <f t="shared" si="15"/>
        <v>0.6566428043321012</v>
      </c>
      <c r="J217" s="178">
        <v>-440085.66099999996</v>
      </c>
      <c r="K217" s="178">
        <v>-349111.21299999999</v>
      </c>
      <c r="L217" s="178"/>
      <c r="M217" s="155" t="s">
        <v>1113</v>
      </c>
    </row>
    <row r="218" spans="1:13" x14ac:dyDescent="0.3">
      <c r="A218" s="155" t="s">
        <v>901</v>
      </c>
      <c r="B218" s="178">
        <v>11551.06</v>
      </c>
      <c r="C218" s="179">
        <f t="shared" si="12"/>
        <v>4.081447262824324E-2</v>
      </c>
      <c r="D218" s="178">
        <v>6078.1970000000001</v>
      </c>
      <c r="E218" s="179">
        <f t="shared" si="13"/>
        <v>2.6766773698136712E-2</v>
      </c>
      <c r="F218" s="178">
        <v>2171.4690000000001</v>
      </c>
      <c r="G218" s="179">
        <f t="shared" si="14"/>
        <v>1.123524830677502E-2</v>
      </c>
      <c r="H218" s="178">
        <v>5774.71</v>
      </c>
      <c r="I218" s="179">
        <f t="shared" si="15"/>
        <v>3.0177126024217054E-2</v>
      </c>
      <c r="J218" s="178">
        <v>-9379.5910000000003</v>
      </c>
      <c r="K218" s="178">
        <v>-303.48700000000008</v>
      </c>
      <c r="L218" s="178"/>
      <c r="M218" s="155" t="s">
        <v>1114</v>
      </c>
    </row>
    <row r="219" spans="1:13" x14ac:dyDescent="0.3">
      <c r="A219" s="155" t="s">
        <v>902</v>
      </c>
      <c r="B219" s="178">
        <v>464635.62800000003</v>
      </c>
      <c r="C219" s="179">
        <f t="shared" si="12"/>
        <v>1.6417418073417167</v>
      </c>
      <c r="D219" s="178">
        <v>427191.42599999998</v>
      </c>
      <c r="E219" s="179">
        <f t="shared" si="13"/>
        <v>1.8812381740055999</v>
      </c>
      <c r="F219" s="178">
        <v>35299.538</v>
      </c>
      <c r="G219" s="179">
        <f t="shared" si="14"/>
        <v>0.1826409101600992</v>
      </c>
      <c r="H219" s="178">
        <v>56194.879999999997</v>
      </c>
      <c r="I219" s="179">
        <f t="shared" si="15"/>
        <v>0.29365976398394972</v>
      </c>
      <c r="J219" s="178">
        <v>-429336.09</v>
      </c>
      <c r="K219" s="178">
        <v>-370996.54599999997</v>
      </c>
      <c r="L219" s="178"/>
      <c r="M219" s="155" t="s">
        <v>1115</v>
      </c>
    </row>
    <row r="220" spans="1:13" x14ac:dyDescent="0.3">
      <c r="A220" s="155" t="s">
        <v>903</v>
      </c>
      <c r="B220" s="178">
        <v>1544.9870000000001</v>
      </c>
      <c r="C220" s="179">
        <f t="shared" si="12"/>
        <v>5.4590513444213477E-3</v>
      </c>
      <c r="D220" s="178">
        <v>501.21899999999999</v>
      </c>
      <c r="E220" s="179">
        <f t="shared" si="13"/>
        <v>2.2072360514485438E-3</v>
      </c>
      <c r="F220" s="178">
        <v>1218.931</v>
      </c>
      <c r="G220" s="179">
        <f t="shared" si="14"/>
        <v>6.3067869971091383E-3</v>
      </c>
      <c r="H220" s="178">
        <v>849.14</v>
      </c>
      <c r="I220" s="179">
        <f t="shared" si="15"/>
        <v>4.4373838326433133E-3</v>
      </c>
      <c r="J220" s="178">
        <v>-326.05600000000004</v>
      </c>
      <c r="K220" s="178">
        <v>347.92099999999999</v>
      </c>
      <c r="L220" s="178"/>
      <c r="M220" s="155" t="s">
        <v>1116</v>
      </c>
    </row>
    <row r="221" spans="1:13" x14ac:dyDescent="0.3">
      <c r="A221" s="155" t="s">
        <v>904</v>
      </c>
      <c r="B221" s="178">
        <v>48827.255999999994</v>
      </c>
      <c r="C221" s="179">
        <f t="shared" si="12"/>
        <v>0.17252604553384929</v>
      </c>
      <c r="D221" s="178">
        <v>70533.747000000003</v>
      </c>
      <c r="E221" s="179">
        <f t="shared" si="13"/>
        <v>0.31061198642140575</v>
      </c>
      <c r="F221" s="178">
        <v>241819.67999999996</v>
      </c>
      <c r="G221" s="179">
        <f t="shared" si="14"/>
        <v>1.2511825636308309</v>
      </c>
      <c r="H221" s="178">
        <v>282226.62900000007</v>
      </c>
      <c r="I221" s="179">
        <f t="shared" si="15"/>
        <v>1.4748426415738545</v>
      </c>
      <c r="J221" s="178">
        <v>192992.42399999997</v>
      </c>
      <c r="K221" s="178">
        <v>211692.88200000007</v>
      </c>
      <c r="L221" s="178"/>
      <c r="M221" s="155" t="s">
        <v>1117</v>
      </c>
    </row>
    <row r="222" spans="1:13" x14ac:dyDescent="0.3">
      <c r="A222" s="155" t="s">
        <v>905</v>
      </c>
      <c r="B222" s="178" t="s">
        <v>757</v>
      </c>
      <c r="C222" s="179" t="str">
        <f t="shared" si="12"/>
        <v>x</v>
      </c>
      <c r="D222" s="178" t="s">
        <v>757</v>
      </c>
      <c r="E222" s="179" t="str">
        <f t="shared" si="13"/>
        <v>x</v>
      </c>
      <c r="F222" s="178">
        <v>1.0229999999999999</v>
      </c>
      <c r="G222" s="179">
        <f t="shared" si="14"/>
        <v>5.2930338944884063E-6</v>
      </c>
      <c r="H222" s="178">
        <v>6.17</v>
      </c>
      <c r="I222" s="179">
        <f t="shared" si="15"/>
        <v>3.2242808308888099E-5</v>
      </c>
      <c r="J222" s="178">
        <v>0.78599999999999992</v>
      </c>
      <c r="K222" s="178">
        <v>6.0540000000000003</v>
      </c>
      <c r="L222" s="178"/>
      <c r="M222" s="155" t="s">
        <v>1118</v>
      </c>
    </row>
    <row r="223" spans="1:13" x14ac:dyDescent="0.3">
      <c r="A223" s="155" t="s">
        <v>906</v>
      </c>
      <c r="B223" s="178">
        <v>26548.21</v>
      </c>
      <c r="C223" s="179">
        <f t="shared" si="12"/>
        <v>9.380534690096437E-2</v>
      </c>
      <c r="D223" s="178">
        <v>43754.338000000003</v>
      </c>
      <c r="E223" s="179">
        <f t="shared" si="13"/>
        <v>0.19268254443838917</v>
      </c>
      <c r="F223" s="178">
        <v>192552.45800000001</v>
      </c>
      <c r="G223" s="179">
        <f t="shared" si="14"/>
        <v>0.99627242097854884</v>
      </c>
      <c r="H223" s="178">
        <v>247232.70600000001</v>
      </c>
      <c r="I223" s="179">
        <f t="shared" si="15"/>
        <v>1.2919735408826076</v>
      </c>
      <c r="J223" s="178">
        <v>166004.24800000002</v>
      </c>
      <c r="K223" s="178">
        <v>203478.36800000002</v>
      </c>
      <c r="L223" s="178"/>
      <c r="M223" s="155" t="s">
        <v>1119</v>
      </c>
    </row>
    <row r="224" spans="1:13" x14ac:dyDescent="0.3">
      <c r="A224" s="155" t="s">
        <v>907</v>
      </c>
      <c r="B224" s="178" t="s">
        <v>772</v>
      </c>
      <c r="C224" s="179" t="str">
        <f t="shared" si="12"/>
        <v>x</v>
      </c>
      <c r="D224" s="178" t="s">
        <v>757</v>
      </c>
      <c r="E224" s="179" t="str">
        <f t="shared" si="13"/>
        <v>x</v>
      </c>
      <c r="F224" s="178" t="s">
        <v>772</v>
      </c>
      <c r="G224" s="179" t="str">
        <f t="shared" si="14"/>
        <v>x</v>
      </c>
      <c r="H224" s="178" t="s">
        <v>772</v>
      </c>
      <c r="I224" s="179" t="str">
        <f t="shared" si="15"/>
        <v>x</v>
      </c>
      <c r="J224" s="178" t="s">
        <v>772</v>
      </c>
      <c r="K224" s="178" t="s">
        <v>757</v>
      </c>
      <c r="L224" s="178"/>
      <c r="M224" s="155" t="s">
        <v>1120</v>
      </c>
    </row>
    <row r="225" spans="1:13" x14ac:dyDescent="0.3">
      <c r="A225" s="155" t="s">
        <v>908</v>
      </c>
      <c r="B225" s="178" t="s">
        <v>757</v>
      </c>
      <c r="C225" s="179" t="str">
        <f t="shared" si="12"/>
        <v>x</v>
      </c>
      <c r="D225" s="178" t="s">
        <v>772</v>
      </c>
      <c r="E225" s="179" t="str">
        <f t="shared" si="13"/>
        <v>x</v>
      </c>
      <c r="F225" s="178" t="s">
        <v>757</v>
      </c>
      <c r="G225" s="179" t="str">
        <f t="shared" si="14"/>
        <v>x</v>
      </c>
      <c r="H225" s="178" t="s">
        <v>757</v>
      </c>
      <c r="I225" s="179" t="str">
        <f t="shared" si="15"/>
        <v>x</v>
      </c>
      <c r="J225" s="178" t="s">
        <v>757</v>
      </c>
      <c r="K225" s="178" t="s">
        <v>757</v>
      </c>
      <c r="L225" s="178"/>
      <c r="M225" s="155" t="s">
        <v>1121</v>
      </c>
    </row>
    <row r="226" spans="1:13" x14ac:dyDescent="0.3">
      <c r="A226" s="155" t="s">
        <v>909</v>
      </c>
      <c r="B226" s="178">
        <v>83.944999999999993</v>
      </c>
      <c r="C226" s="179">
        <f t="shared" si="12"/>
        <v>2.9661095213581084E-4</v>
      </c>
      <c r="D226" s="178">
        <v>81.355000000000004</v>
      </c>
      <c r="E226" s="179">
        <f t="shared" si="13"/>
        <v>3.5826592560456866E-4</v>
      </c>
      <c r="F226" s="178">
        <v>51.433</v>
      </c>
      <c r="G226" s="179">
        <f t="shared" si="14"/>
        <v>2.6611594554762678E-4</v>
      </c>
      <c r="H226" s="178">
        <v>34.81</v>
      </c>
      <c r="I226" s="179">
        <f t="shared" si="15"/>
        <v>1.8190796713653078E-4</v>
      </c>
      <c r="J226" s="178">
        <v>-32.511999999999993</v>
      </c>
      <c r="K226" s="178">
        <v>-46.545000000000002</v>
      </c>
      <c r="L226" s="178"/>
      <c r="M226" s="155" t="s">
        <v>1122</v>
      </c>
    </row>
    <row r="227" spans="1:13" x14ac:dyDescent="0.3">
      <c r="A227" s="155" t="s">
        <v>910</v>
      </c>
      <c r="B227" s="178">
        <v>6.2160000000000002</v>
      </c>
      <c r="C227" s="179">
        <f t="shared" si="12"/>
        <v>2.1963591380978021E-5</v>
      </c>
      <c r="D227" s="178">
        <v>6.9059999999999997</v>
      </c>
      <c r="E227" s="179">
        <f t="shared" si="13"/>
        <v>3.0412199400468941E-5</v>
      </c>
      <c r="F227" s="178" t="s">
        <v>772</v>
      </c>
      <c r="G227" s="179" t="str">
        <f t="shared" si="14"/>
        <v>x</v>
      </c>
      <c r="H227" s="178" t="s">
        <v>757</v>
      </c>
      <c r="I227" s="179" t="str">
        <f t="shared" si="15"/>
        <v>x</v>
      </c>
      <c r="J227" s="178">
        <v>-6.2160000000000002</v>
      </c>
      <c r="K227" s="178">
        <v>-6.8169999999999993</v>
      </c>
      <c r="L227" s="178"/>
      <c r="M227" s="155" t="s">
        <v>1123</v>
      </c>
    </row>
    <row r="228" spans="1:13" x14ac:dyDescent="0.3">
      <c r="A228" s="155" t="s">
        <v>911</v>
      </c>
      <c r="B228" s="178" t="s">
        <v>757</v>
      </c>
      <c r="C228" s="179" t="str">
        <f t="shared" si="12"/>
        <v>x</v>
      </c>
      <c r="D228" s="178" t="s">
        <v>757</v>
      </c>
      <c r="E228" s="179" t="str">
        <f t="shared" si="13"/>
        <v>x</v>
      </c>
      <c r="F228" s="178">
        <v>38.561</v>
      </c>
      <c r="G228" s="179">
        <f t="shared" si="14"/>
        <v>1.9951581623203071E-4</v>
      </c>
      <c r="H228" s="178">
        <v>8.4390000000000001</v>
      </c>
      <c r="I228" s="179">
        <f t="shared" si="15"/>
        <v>4.410000961405295E-5</v>
      </c>
      <c r="J228" s="178">
        <v>38.145000000000003</v>
      </c>
      <c r="K228" s="178">
        <v>8.3379999999999992</v>
      </c>
      <c r="L228" s="178"/>
      <c r="M228" s="155" t="s">
        <v>1124</v>
      </c>
    </row>
    <row r="229" spans="1:13" x14ac:dyDescent="0.3">
      <c r="A229" s="155" t="s">
        <v>912</v>
      </c>
      <c r="B229" s="178" t="s">
        <v>757</v>
      </c>
      <c r="C229" s="179" t="str">
        <f t="shared" si="12"/>
        <v>x</v>
      </c>
      <c r="D229" s="178" t="s">
        <v>772</v>
      </c>
      <c r="E229" s="179" t="str">
        <f t="shared" si="13"/>
        <v>x</v>
      </c>
      <c r="F229" s="178" t="s">
        <v>772</v>
      </c>
      <c r="G229" s="179" t="str">
        <f t="shared" si="14"/>
        <v>x</v>
      </c>
      <c r="H229" s="178" t="s">
        <v>772</v>
      </c>
      <c r="I229" s="179" t="str">
        <f t="shared" si="15"/>
        <v>x</v>
      </c>
      <c r="J229" s="178" t="s">
        <v>757</v>
      </c>
      <c r="K229" s="178" t="s">
        <v>772</v>
      </c>
      <c r="L229" s="178"/>
      <c r="M229" s="155" t="s">
        <v>1125</v>
      </c>
    </row>
    <row r="230" spans="1:13" x14ac:dyDescent="0.3">
      <c r="A230" s="155" t="s">
        <v>913</v>
      </c>
      <c r="B230" s="178" t="s">
        <v>772</v>
      </c>
      <c r="C230" s="179" t="str">
        <f t="shared" si="12"/>
        <v>x</v>
      </c>
      <c r="D230" s="178" t="s">
        <v>757</v>
      </c>
      <c r="E230" s="179" t="str">
        <f t="shared" si="13"/>
        <v>x</v>
      </c>
      <c r="F230" s="178" t="s">
        <v>772</v>
      </c>
      <c r="G230" s="179" t="str">
        <f t="shared" si="14"/>
        <v>x</v>
      </c>
      <c r="H230" s="178">
        <v>75.66</v>
      </c>
      <c r="I230" s="179">
        <f t="shared" si="15"/>
        <v>3.9537939653978507E-4</v>
      </c>
      <c r="J230" s="178" t="s">
        <v>772</v>
      </c>
      <c r="K230" s="178">
        <v>75.570999999999998</v>
      </c>
      <c r="L230" s="178"/>
      <c r="M230" s="155" t="s">
        <v>1126</v>
      </c>
    </row>
    <row r="231" spans="1:13" x14ac:dyDescent="0.3">
      <c r="A231" s="155" t="s">
        <v>914</v>
      </c>
      <c r="B231" s="178">
        <v>70.578000000000003</v>
      </c>
      <c r="C231" s="179">
        <f t="shared" si="12"/>
        <v>2.4938004383633636E-4</v>
      </c>
      <c r="D231" s="178">
        <v>22.800999999999998</v>
      </c>
      <c r="E231" s="179">
        <f t="shared" si="13"/>
        <v>1.0040957986245183E-4</v>
      </c>
      <c r="F231" s="178">
        <v>384.08</v>
      </c>
      <c r="G231" s="179">
        <f t="shared" si="14"/>
        <v>1.9872418946188732E-3</v>
      </c>
      <c r="H231" s="178">
        <v>236.279</v>
      </c>
      <c r="I231" s="179">
        <f t="shared" si="15"/>
        <v>1.2347323345892661E-3</v>
      </c>
      <c r="J231" s="178">
        <v>313.50199999999995</v>
      </c>
      <c r="K231" s="178">
        <v>213.47800000000001</v>
      </c>
      <c r="L231" s="178"/>
      <c r="M231" s="155" t="s">
        <v>1127</v>
      </c>
    </row>
    <row r="232" spans="1:13" x14ac:dyDescent="0.3">
      <c r="A232" s="155" t="s">
        <v>915</v>
      </c>
      <c r="B232" s="178" t="s">
        <v>772</v>
      </c>
      <c r="C232" s="179" t="str">
        <f t="shared" si="12"/>
        <v>x</v>
      </c>
      <c r="D232" s="178" t="s">
        <v>757</v>
      </c>
      <c r="E232" s="179" t="str">
        <f t="shared" si="13"/>
        <v>x</v>
      </c>
      <c r="F232" s="178">
        <v>60.652999999999999</v>
      </c>
      <c r="G232" s="179">
        <f t="shared" si="14"/>
        <v>3.1382051300332876E-4</v>
      </c>
      <c r="H232" s="178" t="s">
        <v>757</v>
      </c>
      <c r="I232" s="179" t="str">
        <f t="shared" si="15"/>
        <v>x</v>
      </c>
      <c r="J232" s="178">
        <v>60.652999999999999</v>
      </c>
      <c r="K232" s="178" t="s">
        <v>757</v>
      </c>
      <c r="L232" s="178"/>
      <c r="M232" s="155" t="s">
        <v>1128</v>
      </c>
    </row>
    <row r="233" spans="1:13" x14ac:dyDescent="0.3">
      <c r="A233" s="155" t="s">
        <v>916</v>
      </c>
      <c r="B233" s="178">
        <v>3.8820000000000001</v>
      </c>
      <c r="C233" s="179">
        <f t="shared" si="12"/>
        <v>1.3716644424220829E-5</v>
      </c>
      <c r="D233" s="178">
        <v>6.25</v>
      </c>
      <c r="E233" s="179">
        <f t="shared" si="13"/>
        <v>2.7523348718930045E-5</v>
      </c>
      <c r="F233" s="178">
        <v>1475.518</v>
      </c>
      <c r="G233" s="179">
        <f t="shared" si="14"/>
        <v>7.6343761348267305E-3</v>
      </c>
      <c r="H233" s="178">
        <v>2196.7579999999998</v>
      </c>
      <c r="I233" s="179">
        <f t="shared" si="15"/>
        <v>1.1479683483795203E-2</v>
      </c>
      <c r="J233" s="178">
        <v>1471.636</v>
      </c>
      <c r="K233" s="178">
        <v>2190.5079999999998</v>
      </c>
      <c r="L233" s="178"/>
      <c r="M233" s="155" t="s">
        <v>1129</v>
      </c>
    </row>
    <row r="234" spans="1:13" x14ac:dyDescent="0.3">
      <c r="A234" s="155" t="s">
        <v>917</v>
      </c>
      <c r="B234" s="178" t="s">
        <v>757</v>
      </c>
      <c r="C234" s="179" t="str">
        <f t="shared" si="12"/>
        <v>x</v>
      </c>
      <c r="D234" s="178" t="s">
        <v>757</v>
      </c>
      <c r="E234" s="179" t="str">
        <f t="shared" si="13"/>
        <v>x</v>
      </c>
      <c r="F234" s="178" t="s">
        <v>772</v>
      </c>
      <c r="G234" s="179" t="str">
        <f t="shared" si="14"/>
        <v>x</v>
      </c>
      <c r="H234" s="178" t="s">
        <v>772</v>
      </c>
      <c r="I234" s="179" t="str">
        <f t="shared" si="15"/>
        <v>x</v>
      </c>
      <c r="J234" s="178" t="s">
        <v>757</v>
      </c>
      <c r="K234" s="178" t="s">
        <v>757</v>
      </c>
      <c r="L234" s="178"/>
      <c r="M234" s="155" t="s">
        <v>1130</v>
      </c>
    </row>
    <row r="235" spans="1:13" x14ac:dyDescent="0.3">
      <c r="A235" s="155" t="s">
        <v>918</v>
      </c>
      <c r="B235" s="178">
        <v>19519.68</v>
      </c>
      <c r="C235" s="179">
        <f t="shared" si="12"/>
        <v>6.8970765026938399E-2</v>
      </c>
      <c r="D235" s="178">
        <v>19596.791000000001</v>
      </c>
      <c r="E235" s="179">
        <f t="shared" si="13"/>
        <v>8.6299089994398379E-2</v>
      </c>
      <c r="F235" s="178">
        <v>45854.214999999997</v>
      </c>
      <c r="G235" s="179">
        <f t="shared" si="14"/>
        <v>0.23725113802557057</v>
      </c>
      <c r="H235" s="178">
        <v>28060.127</v>
      </c>
      <c r="I235" s="179">
        <f t="shared" si="15"/>
        <v>0.14663489400065727</v>
      </c>
      <c r="J235" s="178">
        <v>26334.534999999996</v>
      </c>
      <c r="K235" s="178">
        <v>8463.3359999999993</v>
      </c>
      <c r="L235" s="178"/>
      <c r="M235" s="155" t="s">
        <v>1131</v>
      </c>
    </row>
    <row r="236" spans="1:13" x14ac:dyDescent="0.3">
      <c r="A236" s="155" t="s">
        <v>919</v>
      </c>
      <c r="B236" s="178">
        <v>1.907</v>
      </c>
      <c r="C236" s="179">
        <f t="shared" si="12"/>
        <v>6.7381867380188364E-6</v>
      </c>
      <c r="D236" s="178">
        <v>7.5570000000000004</v>
      </c>
      <c r="E236" s="179">
        <f t="shared" si="13"/>
        <v>3.3279031403032699E-5</v>
      </c>
      <c r="F236" s="178">
        <v>1273.556</v>
      </c>
      <c r="G236" s="179">
        <f t="shared" si="14"/>
        <v>6.5894184501750514E-3</v>
      </c>
      <c r="H236" s="178">
        <v>4261.2389999999996</v>
      </c>
      <c r="I236" s="179">
        <f t="shared" si="15"/>
        <v>2.2268121918210374E-2</v>
      </c>
      <c r="J236" s="178">
        <v>1271.6490000000001</v>
      </c>
      <c r="K236" s="178">
        <v>4253.6819999999998</v>
      </c>
      <c r="L236" s="178"/>
      <c r="M236" s="155" t="s">
        <v>1132</v>
      </c>
    </row>
    <row r="237" spans="1:13" x14ac:dyDescent="0.3">
      <c r="A237" s="155" t="s">
        <v>920</v>
      </c>
      <c r="B237" s="178">
        <v>2580.9140000000002</v>
      </c>
      <c r="C237" s="179">
        <f t="shared" si="12"/>
        <v>9.1193919699880163E-3</v>
      </c>
      <c r="D237" s="178">
        <v>7031.4809999999998</v>
      </c>
      <c r="E237" s="179">
        <f t="shared" si="13"/>
        <v>3.0964784571764953E-2</v>
      </c>
      <c r="F237" s="178">
        <v>73.608999999999995</v>
      </c>
      <c r="G237" s="179">
        <f t="shared" si="14"/>
        <v>3.8085526093782705E-4</v>
      </c>
      <c r="H237" s="178">
        <v>47.433999999999997</v>
      </c>
      <c r="I237" s="179">
        <f t="shared" si="15"/>
        <v>2.4787769356949727E-4</v>
      </c>
      <c r="J237" s="178">
        <v>-2507.3050000000003</v>
      </c>
      <c r="K237" s="178">
        <v>-6984.0469999999996</v>
      </c>
      <c r="L237" s="178"/>
      <c r="M237" s="155" t="s">
        <v>1133</v>
      </c>
    </row>
    <row r="238" spans="1:13" x14ac:dyDescent="0.3">
      <c r="A238" s="155" t="s">
        <v>921</v>
      </c>
      <c r="B238" s="178" t="s">
        <v>772</v>
      </c>
      <c r="C238" s="179" t="str">
        <f t="shared" si="12"/>
        <v>x</v>
      </c>
      <c r="D238" s="178" t="s">
        <v>757</v>
      </c>
      <c r="E238" s="179" t="str">
        <f t="shared" si="13"/>
        <v>x</v>
      </c>
      <c r="F238" s="178" t="s">
        <v>772</v>
      </c>
      <c r="G238" s="179" t="str">
        <f t="shared" si="14"/>
        <v>x</v>
      </c>
      <c r="H238" s="178">
        <v>3.7970000000000002</v>
      </c>
      <c r="I238" s="179">
        <f t="shared" si="15"/>
        <v>1.9842130169991594E-5</v>
      </c>
      <c r="J238" s="178" t="s">
        <v>772</v>
      </c>
      <c r="K238" s="178">
        <v>3.6380000000000003</v>
      </c>
      <c r="L238" s="178"/>
      <c r="M238" s="155" t="s">
        <v>1134</v>
      </c>
    </row>
    <row r="239" spans="1:13" x14ac:dyDescent="0.3">
      <c r="A239" s="155" t="s">
        <v>922</v>
      </c>
      <c r="B239" s="178" t="s">
        <v>772</v>
      </c>
      <c r="C239" s="179" t="str">
        <f t="shared" si="12"/>
        <v>x</v>
      </c>
      <c r="D239" s="178" t="s">
        <v>757</v>
      </c>
      <c r="E239" s="179" t="str">
        <f t="shared" si="13"/>
        <v>x</v>
      </c>
      <c r="F239" s="178">
        <v>0.50900000000000001</v>
      </c>
      <c r="G239" s="179">
        <f t="shared" si="14"/>
        <v>2.633581869300683E-6</v>
      </c>
      <c r="H239" s="178">
        <v>19.532</v>
      </c>
      <c r="I239" s="179">
        <f t="shared" si="15"/>
        <v>1.0206912996583508E-4</v>
      </c>
      <c r="J239" s="178">
        <v>0.50900000000000001</v>
      </c>
      <c r="K239" s="178">
        <v>19.437000000000001</v>
      </c>
      <c r="L239" s="178"/>
      <c r="M239" s="155" t="s">
        <v>1135</v>
      </c>
    </row>
    <row r="240" spans="1:13" x14ac:dyDescent="0.3">
      <c r="A240" s="155" t="s">
        <v>923</v>
      </c>
      <c r="B240" s="178">
        <v>1.355</v>
      </c>
      <c r="C240" s="179">
        <f t="shared" si="12"/>
        <v>4.7877519821790888E-6</v>
      </c>
      <c r="D240" s="178" t="s">
        <v>772</v>
      </c>
      <c r="E240" s="179" t="str">
        <f t="shared" si="13"/>
        <v>x</v>
      </c>
      <c r="F240" s="178" t="s">
        <v>757</v>
      </c>
      <c r="G240" s="179" t="str">
        <f t="shared" si="14"/>
        <v>x</v>
      </c>
      <c r="H240" s="178" t="s">
        <v>757</v>
      </c>
      <c r="I240" s="179" t="str">
        <f t="shared" si="15"/>
        <v>x</v>
      </c>
      <c r="J240" s="178">
        <v>-0.877</v>
      </c>
      <c r="K240" s="178" t="s">
        <v>757</v>
      </c>
      <c r="L240" s="178"/>
      <c r="M240" s="155" t="s">
        <v>1136</v>
      </c>
    </row>
    <row r="241" spans="1:13" x14ac:dyDescent="0.3">
      <c r="A241" s="155" t="s">
        <v>924</v>
      </c>
      <c r="B241" s="178">
        <v>4.3449999999999998</v>
      </c>
      <c r="C241" s="179">
        <f t="shared" si="12"/>
        <v>1.5352606909644385E-5</v>
      </c>
      <c r="D241" s="178">
        <v>24.623999999999999</v>
      </c>
      <c r="E241" s="179">
        <f t="shared" si="13"/>
        <v>1.0843759021678933E-4</v>
      </c>
      <c r="F241" s="178" t="s">
        <v>772</v>
      </c>
      <c r="G241" s="179" t="str">
        <f t="shared" si="14"/>
        <v>x</v>
      </c>
      <c r="H241" s="178" t="s">
        <v>772</v>
      </c>
      <c r="I241" s="179" t="str">
        <f t="shared" si="15"/>
        <v>x</v>
      </c>
      <c r="J241" s="178">
        <v>-4.3449999999999998</v>
      </c>
      <c r="K241" s="178">
        <v>-24.623999999999999</v>
      </c>
      <c r="L241" s="178"/>
      <c r="M241" s="155" t="s">
        <v>1137</v>
      </c>
    </row>
    <row r="242" spans="1:13" x14ac:dyDescent="0.3">
      <c r="A242" s="155" t="s">
        <v>925</v>
      </c>
      <c r="B242" s="178" t="s">
        <v>772</v>
      </c>
      <c r="C242" s="179" t="str">
        <f t="shared" si="12"/>
        <v>x</v>
      </c>
      <c r="D242" s="178" t="s">
        <v>757</v>
      </c>
      <c r="E242" s="179" t="str">
        <f t="shared" si="13"/>
        <v>x</v>
      </c>
      <c r="F242" s="178" t="s">
        <v>772</v>
      </c>
      <c r="G242" s="179" t="str">
        <f t="shared" si="14"/>
        <v>x</v>
      </c>
      <c r="H242" s="178" t="s">
        <v>772</v>
      </c>
      <c r="I242" s="179" t="str">
        <f t="shared" si="15"/>
        <v>x</v>
      </c>
      <c r="J242" s="178" t="s">
        <v>772</v>
      </c>
      <c r="K242" s="178" t="s">
        <v>757</v>
      </c>
      <c r="L242" s="178"/>
      <c r="M242" s="155" t="s">
        <v>1138</v>
      </c>
    </row>
    <row r="243" spans="1:13" x14ac:dyDescent="0.3">
      <c r="A243" s="155" t="s">
        <v>926</v>
      </c>
      <c r="B243" s="178" t="s">
        <v>772</v>
      </c>
      <c r="C243" s="179" t="str">
        <f t="shared" si="12"/>
        <v>x</v>
      </c>
      <c r="D243" s="178" t="s">
        <v>772</v>
      </c>
      <c r="E243" s="179" t="str">
        <f t="shared" si="13"/>
        <v>x</v>
      </c>
      <c r="F243" s="178" t="s">
        <v>772</v>
      </c>
      <c r="G243" s="179" t="str">
        <f t="shared" si="14"/>
        <v>x</v>
      </c>
      <c r="H243" s="178">
        <v>2.524</v>
      </c>
      <c r="I243" s="179">
        <f t="shared" si="15"/>
        <v>1.31897646955646E-5</v>
      </c>
      <c r="J243" s="178" t="s">
        <v>772</v>
      </c>
      <c r="K243" s="178">
        <v>2.524</v>
      </c>
      <c r="L243" s="178"/>
      <c r="M243" s="155" t="s">
        <v>1139</v>
      </c>
    </row>
    <row r="244" spans="1:13" x14ac:dyDescent="0.3">
      <c r="A244" s="155" t="s">
        <v>927</v>
      </c>
      <c r="B244" s="178" t="s">
        <v>757</v>
      </c>
      <c r="C244" s="179" t="str">
        <f t="shared" si="12"/>
        <v>x</v>
      </c>
      <c r="D244" s="178" t="s">
        <v>757</v>
      </c>
      <c r="E244" s="179" t="str">
        <f t="shared" si="13"/>
        <v>x</v>
      </c>
      <c r="F244" s="178" t="s">
        <v>772</v>
      </c>
      <c r="G244" s="179" t="str">
        <f t="shared" si="14"/>
        <v>x</v>
      </c>
      <c r="H244" s="178">
        <v>40</v>
      </c>
      <c r="I244" s="179">
        <f t="shared" si="15"/>
        <v>2.0902955143525513E-4</v>
      </c>
      <c r="J244" s="178" t="s">
        <v>757</v>
      </c>
      <c r="K244" s="178">
        <v>39.554000000000002</v>
      </c>
      <c r="L244" s="178"/>
      <c r="M244" s="155" t="s">
        <v>1140</v>
      </c>
    </row>
    <row r="245" spans="1:13" x14ac:dyDescent="0.3">
      <c r="A245" s="155" t="s">
        <v>928</v>
      </c>
      <c r="B245" s="178" t="s">
        <v>757</v>
      </c>
      <c r="C245" s="179" t="str">
        <f t="shared" si="12"/>
        <v>x</v>
      </c>
      <c r="D245" s="178" t="s">
        <v>757</v>
      </c>
      <c r="E245" s="179" t="str">
        <f t="shared" si="13"/>
        <v>x</v>
      </c>
      <c r="F245" s="178">
        <v>53.575000000000003</v>
      </c>
      <c r="G245" s="179">
        <f t="shared" si="14"/>
        <v>2.7719872032963479E-4</v>
      </c>
      <c r="H245" s="178" t="s">
        <v>772</v>
      </c>
      <c r="I245" s="179" t="str">
        <f t="shared" si="15"/>
        <v>x</v>
      </c>
      <c r="J245" s="178">
        <v>53.503</v>
      </c>
      <c r="K245" s="178" t="s">
        <v>757</v>
      </c>
      <c r="L245" s="178"/>
      <c r="M245" s="155" t="s">
        <v>1141</v>
      </c>
    </row>
    <row r="246" spans="1:13" x14ac:dyDescent="0.3">
      <c r="A246" s="155" t="s">
        <v>929</v>
      </c>
      <c r="B246" s="178">
        <v>1.5960000000000001</v>
      </c>
      <c r="C246" s="179">
        <f t="shared" ref="C246" si="16">IF(B246=0,0,IF(OR(B246="x",B246="Ə"),"x",B246/$B$12*100))</f>
        <v>5.6393004897105742E-6</v>
      </c>
      <c r="D246" s="178" t="s">
        <v>772</v>
      </c>
      <c r="E246" s="179" t="str">
        <f t="shared" ref="E246" si="17">IF(D246=0,0,IF(OR(D246="x",D246="Ə"),"x",D246/$D$12*100))</f>
        <v>x</v>
      </c>
      <c r="F246" s="178" t="s">
        <v>772</v>
      </c>
      <c r="G246" s="179" t="str">
        <f t="shared" ref="G246" si="18">IF(F246=0,0,IF(OR(F246="x",F246="Ə"),"x",F246/$F$12*100))</f>
        <v>x</v>
      </c>
      <c r="H246" s="178" t="s">
        <v>757</v>
      </c>
      <c r="I246" s="179" t="str">
        <f t="shared" ref="I246" si="19">IF(H246=0,0,IF(OR(H246="x",H246="Ə"),"x",H246/$H$12*100))</f>
        <v>x</v>
      </c>
      <c r="J246" s="178">
        <v>-1.5960000000000001</v>
      </c>
      <c r="K246" s="178" t="s">
        <v>757</v>
      </c>
      <c r="L246" s="178"/>
      <c r="M246" s="155" t="s">
        <v>1142</v>
      </c>
    </row>
    <row r="247" spans="1:13" x14ac:dyDescent="0.3">
      <c r="A247" s="155" t="s">
        <v>930</v>
      </c>
      <c r="B247" s="178">
        <v>3.3119999999999998</v>
      </c>
      <c r="C247" s="179">
        <f t="shared" ref="C247" si="20">IF(B247=0,0,IF(OR(B247="x",B247="Ə"),"x",B247/$B$12*100))</f>
        <v>1.1702608535038482E-5</v>
      </c>
      <c r="D247" s="178" t="s">
        <v>772</v>
      </c>
      <c r="E247" s="179" t="str">
        <f t="shared" ref="E247" si="21">IF(D247=0,0,IF(OR(D247="x",D247="Ə"),"x",D247/$D$12*100))</f>
        <v>x</v>
      </c>
      <c r="F247" s="178" t="s">
        <v>772</v>
      </c>
      <c r="G247" s="179" t="str">
        <f t="shared" ref="G247" si="22">IF(F247=0,0,IF(OR(F247="x",F247="Ə"),"x",F247/$F$12*100))</f>
        <v>x</v>
      </c>
      <c r="H247" s="178" t="s">
        <v>772</v>
      </c>
      <c r="I247" s="179" t="str">
        <f t="shared" ref="I247" si="23">IF(H247=0,0,IF(OR(H247="x",H247="Ə"),"x",H247/$H$12*100))</f>
        <v>x</v>
      </c>
      <c r="J247" s="178">
        <v>-3.3119999999999998</v>
      </c>
      <c r="K247" s="178" t="s">
        <v>772</v>
      </c>
      <c r="L247" s="178"/>
      <c r="M247" s="155" t="s">
        <v>1143</v>
      </c>
    </row>
    <row r="248" spans="1:13" x14ac:dyDescent="0.3">
      <c r="A248" s="155" t="s">
        <v>931</v>
      </c>
      <c r="B248" s="178">
        <v>131873.424</v>
      </c>
      <c r="C248" s="179">
        <f t="shared" ref="C248:C250" si="24">IF(B248=0,0,IF(OR(B248="x",B248="Ə"),"x",B248/$B$12*100))</f>
        <v>0.46596106800940479</v>
      </c>
      <c r="D248" s="178">
        <v>52192.66</v>
      </c>
      <c r="E248" s="179">
        <f t="shared" ref="E248:E250" si="25">IF(D248=0,0,IF(OR(D248="x",D248="Ə"),"x",D248/$D$12*100))</f>
        <v>0.22984268507976824</v>
      </c>
      <c r="F248" s="178">
        <v>1156572.0660000001</v>
      </c>
      <c r="G248" s="179">
        <f t="shared" ref="G248:G250" si="26">IF(F248=0,0,IF(OR(F248="x",F248="Ə"),"x",F248/$F$12*100))</f>
        <v>5.9841399284032093</v>
      </c>
      <c r="H248" s="178">
        <v>1015706.2340000001</v>
      </c>
      <c r="I248" s="179">
        <f t="shared" ref="I248:I250" si="27">IF(H248=0,0,IF(OR(H248="x",H248="Ə"),"x",H248/$H$12*100))</f>
        <v>5.3078154620753066</v>
      </c>
      <c r="J248" s="178">
        <v>1024698.6420000001</v>
      </c>
      <c r="K248" s="178">
        <v>963513.57400000002</v>
      </c>
      <c r="L248" s="178"/>
      <c r="M248" s="155" t="s">
        <v>1144</v>
      </c>
    </row>
    <row r="249" spans="1:13" x14ac:dyDescent="0.3">
      <c r="A249" s="155" t="s">
        <v>932</v>
      </c>
      <c r="B249" s="178" t="s">
        <v>772</v>
      </c>
      <c r="C249" s="179" t="str">
        <f t="shared" si="24"/>
        <v>x</v>
      </c>
      <c r="D249" s="178" t="s">
        <v>772</v>
      </c>
      <c r="E249" s="179" t="str">
        <f t="shared" si="25"/>
        <v>x</v>
      </c>
      <c r="F249" s="178">
        <v>1127549.476</v>
      </c>
      <c r="G249" s="179">
        <f t="shared" si="26"/>
        <v>5.8339761428940786</v>
      </c>
      <c r="H249" s="178">
        <v>977356.05200000003</v>
      </c>
      <c r="I249" s="179">
        <f t="shared" si="27"/>
        <v>5.107407428552297</v>
      </c>
      <c r="J249" s="178">
        <v>1127549.476</v>
      </c>
      <c r="K249" s="178">
        <v>977356.05200000003</v>
      </c>
      <c r="L249" s="178"/>
      <c r="M249" s="155" t="s">
        <v>1145</v>
      </c>
    </row>
    <row r="250" spans="1:13" x14ac:dyDescent="0.3">
      <c r="A250" s="155" t="s">
        <v>933</v>
      </c>
      <c r="B250" s="178">
        <v>131873.424</v>
      </c>
      <c r="C250" s="179">
        <f t="shared" si="24"/>
        <v>0.46596106800940479</v>
      </c>
      <c r="D250" s="178">
        <v>52192.66</v>
      </c>
      <c r="E250" s="179">
        <f t="shared" si="25"/>
        <v>0.22984268507976824</v>
      </c>
      <c r="F250" s="178">
        <v>29022.59</v>
      </c>
      <c r="G250" s="179">
        <f t="shared" si="26"/>
        <v>0.15016378550913029</v>
      </c>
      <c r="H250" s="178">
        <v>38350.182000000001</v>
      </c>
      <c r="I250" s="179">
        <f t="shared" si="27"/>
        <v>0.2004080335230099</v>
      </c>
      <c r="J250" s="178">
        <v>-102850.834</v>
      </c>
      <c r="K250" s="178">
        <v>-13842.478000000003</v>
      </c>
      <c r="L250" s="178"/>
      <c r="M250" s="155" t="s">
        <v>1146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3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3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5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5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5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5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5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5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5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5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5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5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5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5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5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5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5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5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5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5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5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5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5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5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5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5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5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5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5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5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5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5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5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5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5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5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5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5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5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5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5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5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5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5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5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5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5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5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5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5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5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5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5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5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5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5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5">
      <c r="A59" s="1"/>
      <c r="B59" s="2"/>
      <c r="C59" s="1"/>
      <c r="D59" s="2"/>
      <c r="E59" s="4"/>
      <c r="F59" s="4"/>
    </row>
    <row r="60" spans="1:6" x14ac:dyDescent="0.25">
      <c r="A60" s="1"/>
      <c r="B60" s="2"/>
      <c r="C60" s="1"/>
      <c r="D60" s="2"/>
      <c r="E60" s="4"/>
      <c r="F60" s="4"/>
    </row>
    <row r="61" spans="1:6" x14ac:dyDescent="0.25">
      <c r="A61" s="1"/>
      <c r="B61" s="2"/>
      <c r="C61" s="1"/>
      <c r="D61" s="2"/>
      <c r="E61" s="4"/>
      <c r="F61" s="4"/>
    </row>
    <row r="62" spans="1:6" x14ac:dyDescent="0.25">
      <c r="A62" s="1"/>
      <c r="B62" s="2"/>
      <c r="C62" s="1"/>
      <c r="D62" s="2"/>
      <c r="E62" s="4"/>
      <c r="F62" s="4"/>
    </row>
    <row r="63" spans="1:6" x14ac:dyDescent="0.25">
      <c r="A63" s="1"/>
      <c r="B63" s="2"/>
      <c r="C63" s="1"/>
      <c r="D63" s="2"/>
      <c r="E63" s="4"/>
      <c r="F63" s="4"/>
    </row>
    <row r="64" spans="1:6" x14ac:dyDescent="0.25">
      <c r="A64" s="1"/>
      <c r="B64" s="2"/>
      <c r="C64" s="1"/>
      <c r="D64" s="2"/>
      <c r="E64" s="4"/>
      <c r="F64" s="4"/>
    </row>
    <row r="65" spans="1:6" x14ac:dyDescent="0.25">
      <c r="A65" s="1"/>
      <c r="B65" s="2"/>
      <c r="C65" s="1"/>
      <c r="D65" s="2"/>
      <c r="E65" s="4"/>
      <c r="F65" s="4"/>
    </row>
    <row r="66" spans="1:6" x14ac:dyDescent="0.25">
      <c r="A66" s="1"/>
      <c r="B66" s="2"/>
      <c r="C66" s="1"/>
      <c r="D66" s="2"/>
      <c r="E66" s="4"/>
      <c r="F66" s="4"/>
    </row>
    <row r="67" spans="1:6" x14ac:dyDescent="0.25">
      <c r="A67" s="1"/>
      <c r="B67" s="2"/>
      <c r="C67" s="1"/>
      <c r="D67" s="2"/>
      <c r="E67" s="4"/>
      <c r="F67" s="4"/>
    </row>
    <row r="68" spans="1:6" x14ac:dyDescent="0.25">
      <c r="A68" s="1"/>
      <c r="B68" s="2"/>
      <c r="C68" s="1"/>
      <c r="D68" s="2"/>
      <c r="E68" s="4"/>
      <c r="F68" s="4"/>
    </row>
    <row r="69" spans="1:6" x14ac:dyDescent="0.25">
      <c r="A69" s="1"/>
      <c r="B69" s="2"/>
      <c r="C69" s="1"/>
      <c r="D69" s="2"/>
      <c r="E69" s="4"/>
      <c r="F69" s="4"/>
    </row>
    <row r="70" spans="1:6" x14ac:dyDescent="0.25">
      <c r="A70" s="1"/>
      <c r="B70" s="2"/>
      <c r="C70" s="1"/>
      <c r="D70" s="2"/>
      <c r="E70" s="4"/>
      <c r="F70" s="4"/>
    </row>
    <row r="71" spans="1:6" x14ac:dyDescent="0.25">
      <c r="A71" s="1"/>
      <c r="B71" s="2"/>
      <c r="C71" s="1"/>
      <c r="D71" s="2"/>
      <c r="E71" s="4"/>
      <c r="F71" s="4"/>
    </row>
    <row r="72" spans="1:6" x14ac:dyDescent="0.25">
      <c r="A72" s="1"/>
      <c r="B72" s="2"/>
      <c r="C72" s="1"/>
      <c r="D72" s="2"/>
      <c r="E72" s="4"/>
      <c r="F72" s="4"/>
    </row>
    <row r="73" spans="1:6" x14ac:dyDescent="0.25">
      <c r="A73" s="1"/>
      <c r="B73" s="2"/>
      <c r="C73" s="1"/>
      <c r="D73" s="2"/>
      <c r="E73" s="4"/>
      <c r="F73" s="4"/>
    </row>
    <row r="74" spans="1:6" x14ac:dyDescent="0.25">
      <c r="A74" s="1"/>
      <c r="B74" s="2"/>
      <c r="C74" s="1"/>
      <c r="D74" s="2"/>
      <c r="E74" s="4"/>
      <c r="F74" s="4"/>
    </row>
    <row r="75" spans="1:6" x14ac:dyDescent="0.25">
      <c r="A75" s="1"/>
      <c r="B75" s="2"/>
      <c r="C75" s="1"/>
      <c r="D75" s="2"/>
      <c r="E75" s="4"/>
      <c r="F75" s="4"/>
    </row>
    <row r="76" spans="1:6" x14ac:dyDescent="0.25">
      <c r="A76" s="1"/>
      <c r="B76" s="2"/>
      <c r="C76" s="1"/>
      <c r="D76" s="2"/>
      <c r="E76" s="4"/>
      <c r="F76" s="4"/>
    </row>
    <row r="77" spans="1:6" x14ac:dyDescent="0.25">
      <c r="A77" s="1"/>
      <c r="B77" s="2"/>
      <c r="C77" s="1"/>
      <c r="D77" s="2"/>
      <c r="E77" s="4"/>
      <c r="F77" s="4"/>
    </row>
    <row r="78" spans="1:6" x14ac:dyDescent="0.25">
      <c r="A78" s="1"/>
      <c r="B78" s="2"/>
      <c r="C78" s="1"/>
      <c r="D78" s="2"/>
      <c r="E78" s="4"/>
      <c r="F78" s="4"/>
    </row>
    <row r="79" spans="1:6" x14ac:dyDescent="0.25">
      <c r="A79" s="1"/>
      <c r="B79" s="2"/>
      <c r="C79" s="1"/>
      <c r="D79" s="2"/>
      <c r="E79" s="4"/>
      <c r="F79" s="4"/>
    </row>
    <row r="80" spans="1:6" x14ac:dyDescent="0.25">
      <c r="A80" s="1"/>
      <c r="B80" s="2"/>
      <c r="C80" s="1"/>
      <c r="D80" s="2"/>
      <c r="E80" s="4"/>
      <c r="F80" s="4"/>
    </row>
    <row r="81" spans="1:6" x14ac:dyDescent="0.25">
      <c r="A81" s="1"/>
      <c r="B81" s="2"/>
      <c r="C81" s="1"/>
      <c r="D81" s="2"/>
      <c r="E81" s="4"/>
      <c r="F81" s="4"/>
    </row>
    <row r="82" spans="1:6" x14ac:dyDescent="0.25">
      <c r="A82" s="1"/>
      <c r="B82" s="2"/>
      <c r="C82" s="1"/>
      <c r="D82" s="2"/>
      <c r="E82" s="4"/>
      <c r="F82" s="4"/>
    </row>
    <row r="83" spans="1:6" x14ac:dyDescent="0.25">
      <c r="A83" s="1"/>
      <c r="B83" s="2"/>
      <c r="C83" s="1"/>
      <c r="D83" s="2"/>
      <c r="E83" s="4"/>
      <c r="F83" s="4"/>
    </row>
    <row r="84" spans="1:6" x14ac:dyDescent="0.25">
      <c r="A84" s="1"/>
      <c r="B84" s="2"/>
      <c r="C84" s="1"/>
      <c r="D84" s="2"/>
      <c r="E84" s="4"/>
      <c r="F84" s="4"/>
    </row>
    <row r="85" spans="1:6" x14ac:dyDescent="0.25">
      <c r="A85" s="1"/>
      <c r="B85" s="2"/>
      <c r="C85" s="1"/>
      <c r="D85" s="2"/>
      <c r="E85" s="4"/>
      <c r="F85" s="4"/>
    </row>
    <row r="86" spans="1:6" x14ac:dyDescent="0.25">
      <c r="A86" s="1"/>
      <c r="B86" s="2"/>
      <c r="C86" s="1"/>
      <c r="D86" s="2"/>
      <c r="E86" s="4"/>
      <c r="F86" s="4"/>
    </row>
    <row r="87" spans="1:6" x14ac:dyDescent="0.25">
      <c r="A87" s="1"/>
      <c r="B87" s="2"/>
      <c r="C87" s="1"/>
      <c r="D87" s="2"/>
    </row>
    <row r="88" spans="1:6" x14ac:dyDescent="0.25">
      <c r="A88" s="1"/>
      <c r="B88" s="2"/>
      <c r="C88" s="1"/>
      <c r="D88" s="2"/>
    </row>
    <row r="89" spans="1:6" x14ac:dyDescent="0.25">
      <c r="A89" s="1"/>
      <c r="B89" s="2"/>
      <c r="C89" s="1"/>
      <c r="D89" s="2"/>
    </row>
    <row r="90" spans="1:6" x14ac:dyDescent="0.25">
      <c r="A90" s="1"/>
      <c r="B90" s="2"/>
      <c r="C90" s="1"/>
      <c r="D90" s="2"/>
    </row>
    <row r="91" spans="1:6" x14ac:dyDescent="0.25">
      <c r="A91" s="1"/>
      <c r="B91" s="2"/>
      <c r="C91" s="1"/>
      <c r="D91" s="2"/>
    </row>
    <row r="92" spans="1:6" x14ac:dyDescent="0.25">
      <c r="A92" s="1"/>
      <c r="B92" s="2"/>
      <c r="C92" s="1"/>
      <c r="D92" s="2"/>
    </row>
    <row r="93" spans="1:6" x14ac:dyDescent="0.25">
      <c r="A93" s="1"/>
      <c r="B93" s="2"/>
      <c r="C93" s="1"/>
      <c r="D93" s="2"/>
    </row>
    <row r="94" spans="1:6" x14ac:dyDescent="0.25">
      <c r="A94" s="1"/>
      <c r="B94" s="2"/>
      <c r="C94" s="1"/>
      <c r="D94" s="2"/>
    </row>
    <row r="95" spans="1:6" x14ac:dyDescent="0.25">
      <c r="A95" s="1"/>
      <c r="B95" s="2"/>
      <c r="C95" s="1"/>
      <c r="D95" s="2"/>
    </row>
    <row r="96" spans="1:6" x14ac:dyDescent="0.25">
      <c r="A96" s="1"/>
      <c r="B96" s="2"/>
      <c r="C96" s="1"/>
      <c r="D96" s="2"/>
    </row>
    <row r="97" spans="1:4" x14ac:dyDescent="0.25">
      <c r="A97" s="1"/>
      <c r="B97" s="2"/>
      <c r="C97" s="1"/>
      <c r="D97" s="2"/>
    </row>
    <row r="98" spans="1:4" x14ac:dyDescent="0.25">
      <c r="A98" s="1"/>
      <c r="B98" s="2"/>
      <c r="C98" s="1"/>
      <c r="D98" s="2"/>
    </row>
    <row r="99" spans="1:4" x14ac:dyDescent="0.25">
      <c r="A99" s="1"/>
      <c r="B99" s="2"/>
      <c r="C99" s="1"/>
      <c r="D99" s="2"/>
    </row>
    <row r="100" spans="1:4" x14ac:dyDescent="0.25">
      <c r="A100" s="1"/>
      <c r="B100" s="2"/>
      <c r="C100" s="1"/>
      <c r="D100" s="2"/>
    </row>
    <row r="101" spans="1:4" x14ac:dyDescent="0.25">
      <c r="A101" s="1"/>
      <c r="B101" s="2"/>
      <c r="C101" s="1"/>
      <c r="D101" s="2"/>
    </row>
    <row r="102" spans="1:4" x14ac:dyDescent="0.25">
      <c r="A102" s="1"/>
      <c r="B102" s="2"/>
      <c r="C102" s="1"/>
      <c r="D102" s="2"/>
    </row>
    <row r="103" spans="1:4" x14ac:dyDescent="0.25">
      <c r="A103" s="1"/>
      <c r="B103" s="2"/>
      <c r="C103" s="1"/>
      <c r="D103" s="2"/>
    </row>
    <row r="104" spans="1:4" x14ac:dyDescent="0.25">
      <c r="A104" s="1"/>
      <c r="B104" s="2"/>
      <c r="C104" s="1"/>
      <c r="D104" s="2"/>
    </row>
    <row r="105" spans="1:4" x14ac:dyDescent="0.25">
      <c r="A105" s="1"/>
      <c r="B105" s="2"/>
      <c r="C105" s="1"/>
      <c r="D105" s="2"/>
    </row>
    <row r="106" spans="1:4" x14ac:dyDescent="0.25">
      <c r="A106" s="1"/>
      <c r="B106" s="2"/>
      <c r="C106" s="1"/>
      <c r="D106" s="2"/>
    </row>
    <row r="107" spans="1:4" x14ac:dyDescent="0.25">
      <c r="A107" s="1"/>
      <c r="B107" s="2"/>
      <c r="C107" s="1"/>
      <c r="D107" s="2"/>
    </row>
    <row r="108" spans="1:4" x14ac:dyDescent="0.25">
      <c r="A108" s="1"/>
      <c r="B108" s="2"/>
      <c r="C108" s="1"/>
      <c r="D108" s="2"/>
    </row>
    <row r="109" spans="1:4" x14ac:dyDescent="0.25">
      <c r="A109" s="1"/>
      <c r="B109" s="2"/>
      <c r="C109" s="1"/>
      <c r="D109" s="2"/>
    </row>
    <row r="110" spans="1:4" x14ac:dyDescent="0.25">
      <c r="A110" s="1"/>
      <c r="B110" s="2"/>
      <c r="C110" s="1"/>
      <c r="D110" s="2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4" x14ac:dyDescent="0.25">
      <c r="A113" s="1"/>
      <c r="B113" s="2"/>
      <c r="C113" s="4"/>
      <c r="D113" s="4"/>
    </row>
    <row r="114" spans="1:4" x14ac:dyDescent="0.25">
      <c r="A114" s="1"/>
      <c r="B114" s="2"/>
      <c r="C114" s="4"/>
      <c r="D114" s="4"/>
    </row>
    <row r="115" spans="1:4" x14ac:dyDescent="0.25">
      <c r="A115" s="1"/>
      <c r="B115" s="2"/>
      <c r="C115" s="4"/>
      <c r="D115" s="4"/>
    </row>
    <row r="116" spans="1:4" x14ac:dyDescent="0.25">
      <c r="A116" s="1"/>
      <c r="B116" s="2"/>
      <c r="C116" s="4"/>
      <c r="D116" s="4"/>
    </row>
    <row r="117" spans="1:4" x14ac:dyDescent="0.25">
      <c r="A117" s="1"/>
      <c r="B117" s="2"/>
      <c r="C117" s="4"/>
      <c r="D117" s="4"/>
    </row>
    <row r="118" spans="1:4" x14ac:dyDescent="0.25">
      <c r="A118" s="1"/>
      <c r="B118" s="2"/>
      <c r="C118" s="4"/>
      <c r="D118" s="4"/>
    </row>
    <row r="119" spans="1:4" x14ac:dyDescent="0.25">
      <c r="A119" s="1"/>
      <c r="B119" s="2"/>
      <c r="C119" s="4"/>
      <c r="D119" s="4"/>
    </row>
    <row r="120" spans="1:4" x14ac:dyDescent="0.25">
      <c r="A120" s="1"/>
      <c r="B120" s="2"/>
      <c r="C120" s="4"/>
      <c r="D120" s="4"/>
    </row>
    <row r="121" spans="1:4" x14ac:dyDescent="0.25">
      <c r="A121" s="1"/>
      <c r="B121" s="2"/>
      <c r="C121" s="4"/>
      <c r="D121" s="4"/>
    </row>
    <row r="122" spans="1:4" x14ac:dyDescent="0.25">
      <c r="A122" s="1"/>
      <c r="B122" s="2"/>
      <c r="C122" s="4"/>
      <c r="D122" s="4"/>
    </row>
    <row r="123" spans="1:4" x14ac:dyDescent="0.25">
      <c r="A123" s="1"/>
      <c r="B123" s="2"/>
      <c r="C123" s="4"/>
      <c r="D123" s="4"/>
    </row>
    <row r="124" spans="1:4" x14ac:dyDescent="0.25">
      <c r="A124" s="1"/>
      <c r="B124" s="2"/>
      <c r="C124" s="4"/>
      <c r="D124" s="4"/>
    </row>
    <row r="125" spans="1:4" x14ac:dyDescent="0.25">
      <c r="A125" s="1"/>
      <c r="B125" s="2"/>
      <c r="C125" s="4"/>
      <c r="D125" s="4"/>
    </row>
    <row r="126" spans="1:4" x14ac:dyDescent="0.25">
      <c r="A126" s="1"/>
      <c r="B126" s="2"/>
      <c r="C126" s="4"/>
      <c r="D126" s="4"/>
    </row>
    <row r="127" spans="1:4" x14ac:dyDescent="0.25">
      <c r="A127" s="1"/>
      <c r="B127" s="2"/>
      <c r="C127" s="4"/>
      <c r="D127" s="4"/>
    </row>
    <row r="128" spans="1:4" x14ac:dyDescent="0.25">
      <c r="A128" s="1"/>
      <c r="B128" s="2"/>
      <c r="C128" s="4"/>
      <c r="D128" s="4"/>
    </row>
    <row r="129" spans="1:4" x14ac:dyDescent="0.25">
      <c r="A129" s="1"/>
      <c r="B129" s="2"/>
      <c r="C129" s="4"/>
      <c r="D129" s="4"/>
    </row>
    <row r="130" spans="1:4" x14ac:dyDescent="0.25">
      <c r="A130" s="1"/>
      <c r="B130" s="2"/>
      <c r="C130" s="4"/>
      <c r="D130" s="4"/>
    </row>
    <row r="131" spans="1:4" x14ac:dyDescent="0.25">
      <c r="A131" s="1"/>
      <c r="B131" s="2"/>
      <c r="C131" s="4"/>
      <c r="D131" s="4"/>
    </row>
    <row r="132" spans="1:4" x14ac:dyDescent="0.25">
      <c r="A132" s="1"/>
      <c r="B132" s="2"/>
      <c r="C132" s="4"/>
      <c r="D132" s="4"/>
    </row>
    <row r="133" spans="1:4" x14ac:dyDescent="0.25">
      <c r="A133" s="1"/>
      <c r="B133" s="2"/>
      <c r="C133" s="4"/>
      <c r="D133" s="4"/>
    </row>
    <row r="134" spans="1:4" x14ac:dyDescent="0.25">
      <c r="A134" s="1"/>
      <c r="B134" s="2"/>
      <c r="C134" s="4"/>
      <c r="D134" s="4"/>
    </row>
    <row r="135" spans="1:4" x14ac:dyDescent="0.25">
      <c r="A135" s="1"/>
      <c r="B135" s="2"/>
      <c r="C135" s="4"/>
      <c r="D135" s="4"/>
    </row>
    <row r="136" spans="1:4" x14ac:dyDescent="0.25">
      <c r="A136" s="1"/>
      <c r="B136" s="2"/>
      <c r="C136" s="4"/>
      <c r="D136" s="4"/>
    </row>
    <row r="137" spans="1:4" x14ac:dyDescent="0.25">
      <c r="A137" s="1"/>
      <c r="B137" s="2"/>
      <c r="C137" s="4"/>
      <c r="D137" s="4"/>
    </row>
    <row r="138" spans="1:4" x14ac:dyDescent="0.25">
      <c r="A138" s="1"/>
      <c r="B138" s="2"/>
      <c r="C138" s="4"/>
      <c r="D138" s="4"/>
    </row>
    <row r="139" spans="1:4" x14ac:dyDescent="0.25">
      <c r="A139" s="1"/>
      <c r="B139" s="2"/>
      <c r="C139" s="4"/>
      <c r="D139" s="4"/>
    </row>
    <row r="140" spans="1:4" x14ac:dyDescent="0.25">
      <c r="A140" s="1"/>
      <c r="B140" s="2"/>
      <c r="C140" s="4"/>
      <c r="D140" s="4"/>
    </row>
    <row r="141" spans="1:4" x14ac:dyDescent="0.25">
      <c r="A141" s="1"/>
      <c r="B141" s="2"/>
      <c r="C141" s="4"/>
      <c r="D141" s="4"/>
    </row>
    <row r="142" spans="1:4" x14ac:dyDescent="0.25">
      <c r="A142" s="1"/>
      <c r="B142" s="2"/>
    </row>
    <row r="143" spans="1:4" x14ac:dyDescent="0.25">
      <c r="A143" s="1"/>
      <c r="B143" s="2"/>
    </row>
    <row r="144" spans="1:4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4"/>
      <c r="B165" s="4"/>
    </row>
    <row r="166" spans="1:2" x14ac:dyDescent="0.25">
      <c r="A166" s="4"/>
      <c r="B166" s="4"/>
    </row>
    <row r="167" spans="1:2" x14ac:dyDescent="0.25">
      <c r="A167" s="4"/>
      <c r="B167" s="4"/>
    </row>
    <row r="168" spans="1:2" x14ac:dyDescent="0.25">
      <c r="A168" s="4"/>
      <c r="B168" s="4"/>
    </row>
    <row r="169" spans="1:2" x14ac:dyDescent="0.25">
      <c r="A169" s="4"/>
      <c r="B169" s="4"/>
    </row>
    <row r="170" spans="1:2" x14ac:dyDescent="0.25">
      <c r="A170" s="4"/>
      <c r="B170" s="4"/>
    </row>
    <row r="171" spans="1:2" x14ac:dyDescent="0.25">
      <c r="A171" s="4"/>
      <c r="B171" s="4"/>
    </row>
    <row r="172" spans="1:2" x14ac:dyDescent="0.25">
      <c r="A172" s="4"/>
      <c r="B172" s="4"/>
    </row>
    <row r="173" spans="1:2" x14ac:dyDescent="0.25">
      <c r="A173" s="4"/>
      <c r="B173" s="4"/>
    </row>
    <row r="174" spans="1:2" x14ac:dyDescent="0.25">
      <c r="A174" s="4"/>
      <c r="B174" s="4"/>
    </row>
    <row r="175" spans="1:2" x14ac:dyDescent="0.25">
      <c r="A175" s="4"/>
      <c r="B175" s="4"/>
    </row>
    <row r="176" spans="1:2" x14ac:dyDescent="0.25">
      <c r="A176" s="4"/>
      <c r="B176" s="4"/>
    </row>
    <row r="177" spans="1:2" x14ac:dyDescent="0.25">
      <c r="A177" s="4"/>
      <c r="B177" s="4"/>
    </row>
    <row r="178" spans="1:2" x14ac:dyDescent="0.25">
      <c r="A178" s="4"/>
      <c r="B178" s="4"/>
    </row>
    <row r="179" spans="1:2" x14ac:dyDescent="0.25">
      <c r="A179" s="4"/>
      <c r="B179" s="4"/>
    </row>
    <row r="180" spans="1:2" x14ac:dyDescent="0.25">
      <c r="A180" s="4"/>
      <c r="B180" s="4"/>
    </row>
    <row r="181" spans="1:2" x14ac:dyDescent="0.25">
      <c r="A181" s="4"/>
      <c r="B181" s="4"/>
    </row>
    <row r="182" spans="1:2" x14ac:dyDescent="0.25">
      <c r="A182" s="4"/>
      <c r="B182" s="4"/>
    </row>
    <row r="183" spans="1:2" x14ac:dyDescent="0.25">
      <c r="A183" s="4"/>
      <c r="B183" s="4"/>
    </row>
    <row r="184" spans="1:2" x14ac:dyDescent="0.25">
      <c r="A184" s="4"/>
      <c r="B184" s="4"/>
    </row>
    <row r="185" spans="1:2" x14ac:dyDescent="0.25">
      <c r="A185" s="4"/>
      <c r="B185" s="4"/>
    </row>
    <row r="186" spans="1:2" x14ac:dyDescent="0.25">
      <c r="A186" s="4"/>
      <c r="B186" s="4"/>
    </row>
    <row r="187" spans="1:2" x14ac:dyDescent="0.25">
      <c r="A187" s="4"/>
      <c r="B187" s="4"/>
    </row>
    <row r="188" spans="1:2" x14ac:dyDescent="0.25">
      <c r="A188" s="4"/>
      <c r="B188" s="4"/>
    </row>
    <row r="189" spans="1:2" x14ac:dyDescent="0.25">
      <c r="A189" s="4"/>
      <c r="B189" s="4"/>
    </row>
    <row r="190" spans="1:2" x14ac:dyDescent="0.25">
      <c r="A190" s="4"/>
      <c r="B190" s="4"/>
    </row>
    <row r="191" spans="1:2" x14ac:dyDescent="0.25">
      <c r="A191" s="4"/>
      <c r="B191" s="4"/>
    </row>
    <row r="192" spans="1:2" x14ac:dyDescent="0.25">
      <c r="A192" s="4"/>
      <c r="B192" s="4"/>
    </row>
    <row r="193" spans="1:2" x14ac:dyDescent="0.25">
      <c r="A193" s="4"/>
      <c r="B193" s="4"/>
    </row>
    <row r="194" spans="1:2" x14ac:dyDescent="0.25">
      <c r="A194" s="4"/>
      <c r="B194" s="4"/>
    </row>
    <row r="195" spans="1:2" x14ac:dyDescent="0.25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0" customWidth="1"/>
    <col min="2" max="2" width="104.44140625" style="10" bestFit="1" customWidth="1"/>
    <col min="3" max="16384" width="9.109375" style="10"/>
  </cols>
  <sheetData>
    <row r="1" spans="2:2" ht="27" customHeight="1" x14ac:dyDescent="0.3">
      <c r="B1" s="9" t="s">
        <v>393</v>
      </c>
    </row>
    <row r="2" spans="2:2" ht="3.75" customHeight="1" x14ac:dyDescent="0.3">
      <c r="B2" s="11"/>
    </row>
    <row r="3" spans="2:2" x14ac:dyDescent="0.3">
      <c r="B3" s="12"/>
    </row>
    <row r="4" spans="2:2" s="14" customFormat="1" ht="14.25" customHeight="1" x14ac:dyDescent="0.3">
      <c r="B4" s="13" t="s">
        <v>394</v>
      </c>
    </row>
    <row r="5" spans="2:2" s="14" customFormat="1" ht="3.75" customHeight="1" x14ac:dyDescent="0.3">
      <c r="B5" s="15"/>
    </row>
    <row r="6" spans="2:2" s="14" customFormat="1" ht="18" customHeight="1" x14ac:dyDescent="0.25">
      <c r="B6" s="16"/>
    </row>
    <row r="7" spans="2:2" s="14" customFormat="1" ht="18" customHeight="1" x14ac:dyDescent="0.25">
      <c r="B7" s="17" t="s">
        <v>395</v>
      </c>
    </row>
    <row r="8" spans="2:2" s="14" customFormat="1" ht="18" customHeight="1" x14ac:dyDescent="0.25">
      <c r="B8" s="17" t="s">
        <v>396</v>
      </c>
    </row>
    <row r="9" spans="2:2" s="14" customFormat="1" ht="18" customHeight="1" x14ac:dyDescent="0.25">
      <c r="B9" s="17" t="s">
        <v>397</v>
      </c>
    </row>
    <row r="10" spans="2:2" s="14" customFormat="1" ht="18" customHeight="1" x14ac:dyDescent="0.25">
      <c r="B10" s="17" t="s">
        <v>398</v>
      </c>
    </row>
    <row r="11" spans="2:2" s="14" customFormat="1" ht="18" customHeight="1" x14ac:dyDescent="0.25">
      <c r="B11" s="17" t="s">
        <v>399</v>
      </c>
    </row>
    <row r="12" spans="2:2" s="14" customFormat="1" ht="18" customHeight="1" x14ac:dyDescent="0.25">
      <c r="B12" s="17" t="s">
        <v>400</v>
      </c>
    </row>
    <row r="13" spans="2:2" s="14" customFormat="1" ht="18" customHeight="1" x14ac:dyDescent="0.25">
      <c r="B13" s="17" t="s">
        <v>401</v>
      </c>
    </row>
    <row r="14" spans="2:2" s="14" customFormat="1" ht="18" customHeight="1" x14ac:dyDescent="0.25">
      <c r="B14" s="17" t="s">
        <v>402</v>
      </c>
    </row>
    <row r="15" spans="2:2" s="14" customFormat="1" ht="18" customHeight="1" x14ac:dyDescent="0.25">
      <c r="B15" s="17" t="s">
        <v>403</v>
      </c>
    </row>
    <row r="16" spans="2:2" s="14" customFormat="1" ht="18" customHeight="1" x14ac:dyDescent="0.25">
      <c r="B16" s="17" t="s">
        <v>404</v>
      </c>
    </row>
    <row r="17" spans="2:2" s="14" customFormat="1" ht="18" customHeight="1" x14ac:dyDescent="0.25">
      <c r="B17" s="17" t="s">
        <v>405</v>
      </c>
    </row>
    <row r="18" spans="2:2" s="14" customFormat="1" ht="18" customHeight="1" x14ac:dyDescent="0.25">
      <c r="B18" s="17" t="s">
        <v>406</v>
      </c>
    </row>
    <row r="19" spans="2:2" ht="18" customHeight="1" x14ac:dyDescent="0.3">
      <c r="B19" s="17" t="s">
        <v>407</v>
      </c>
    </row>
    <row r="20" spans="2:2" ht="18" customHeight="1" x14ac:dyDescent="0.3">
      <c r="B20" s="17" t="s">
        <v>408</v>
      </c>
    </row>
    <row r="21" spans="2:2" ht="18" customHeight="1" x14ac:dyDescent="0.3">
      <c r="B21" s="17" t="s">
        <v>409</v>
      </c>
    </row>
    <row r="22" spans="2:2" ht="18" customHeight="1" x14ac:dyDescent="0.3">
      <c r="B22" s="17" t="s">
        <v>410</v>
      </c>
    </row>
    <row r="23" spans="2:2" ht="18" customHeight="1" x14ac:dyDescent="0.3"/>
    <row r="24" spans="2:2" ht="18" customHeight="1" x14ac:dyDescent="0.3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3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3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5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5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5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5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5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5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5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5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5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5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5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5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5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5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5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5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5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5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5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5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5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5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5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5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5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5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5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5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5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5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5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5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5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5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5">
      <c r="A39" s="1"/>
      <c r="B39" s="2"/>
      <c r="C39" s="1"/>
      <c r="D39" s="2"/>
      <c r="E39" s="4"/>
      <c r="F39" s="4"/>
    </row>
    <row r="40" spans="1:6" x14ac:dyDescent="0.25">
      <c r="A40" s="1"/>
      <c r="B40" s="2"/>
      <c r="C40" s="1"/>
      <c r="D40" s="2"/>
      <c r="E40" s="4"/>
      <c r="F40" s="4"/>
    </row>
    <row r="41" spans="1:6" x14ac:dyDescent="0.25">
      <c r="A41" s="1"/>
      <c r="B41" s="2"/>
      <c r="C41" s="1"/>
      <c r="D41" s="2"/>
      <c r="E41" s="4"/>
      <c r="F41" s="4"/>
    </row>
    <row r="42" spans="1:6" x14ac:dyDescent="0.25">
      <c r="A42" s="1"/>
      <c r="B42" s="2"/>
      <c r="C42" s="1"/>
      <c r="D42" s="2"/>
      <c r="E42" s="4"/>
      <c r="F42" s="4"/>
    </row>
    <row r="43" spans="1:6" x14ac:dyDescent="0.25">
      <c r="A43" s="1"/>
      <c r="B43" s="2"/>
      <c r="C43" s="1"/>
      <c r="D43" s="2"/>
      <c r="E43" s="4"/>
      <c r="F43" s="4"/>
    </row>
    <row r="44" spans="1:6" x14ac:dyDescent="0.25">
      <c r="A44" s="1"/>
      <c r="B44" s="2"/>
      <c r="C44" s="1"/>
      <c r="D44" s="2"/>
      <c r="E44" s="4"/>
      <c r="F44" s="4"/>
    </row>
    <row r="45" spans="1:6" x14ac:dyDescent="0.25">
      <c r="A45" s="1"/>
      <c r="B45" s="2"/>
      <c r="C45" s="1"/>
      <c r="D45" s="2"/>
      <c r="E45" s="4"/>
      <c r="F45" s="4"/>
    </row>
    <row r="46" spans="1:6" x14ac:dyDescent="0.25">
      <c r="A46" s="1"/>
      <c r="B46" s="2"/>
      <c r="C46" s="1"/>
      <c r="D46" s="2"/>
      <c r="E46" s="4"/>
      <c r="F46" s="4"/>
    </row>
    <row r="47" spans="1:6" x14ac:dyDescent="0.25">
      <c r="A47" s="1"/>
      <c r="B47" s="2"/>
      <c r="C47" s="1"/>
      <c r="D47" s="2"/>
      <c r="E47" s="4"/>
      <c r="F47" s="4"/>
    </row>
    <row r="48" spans="1:6" x14ac:dyDescent="0.25">
      <c r="A48" s="1"/>
      <c r="B48" s="2"/>
      <c r="C48" s="1"/>
      <c r="D48" s="2"/>
      <c r="E48" s="4"/>
      <c r="F48" s="4"/>
    </row>
    <row r="49" spans="1:6" x14ac:dyDescent="0.25">
      <c r="A49" s="1"/>
      <c r="B49" s="2"/>
      <c r="C49" s="1"/>
      <c r="D49" s="2"/>
      <c r="E49" s="4"/>
      <c r="F49" s="4"/>
    </row>
    <row r="50" spans="1:6" x14ac:dyDescent="0.25">
      <c r="A50" s="1"/>
      <c r="B50" s="2"/>
      <c r="C50" s="1"/>
      <c r="D50" s="2"/>
      <c r="E50" s="4"/>
      <c r="F50" s="4"/>
    </row>
    <row r="51" spans="1:6" x14ac:dyDescent="0.25">
      <c r="A51" s="1"/>
      <c r="B51" s="2"/>
      <c r="C51" s="1"/>
      <c r="D51" s="2"/>
      <c r="E51" s="4"/>
      <c r="F51" s="4"/>
    </row>
    <row r="52" spans="1:6" x14ac:dyDescent="0.25">
      <c r="A52" s="1"/>
      <c r="B52" s="2"/>
      <c r="C52" s="1"/>
      <c r="D52" s="2"/>
      <c r="E52" s="4"/>
      <c r="F52" s="4"/>
    </row>
    <row r="53" spans="1:6" x14ac:dyDescent="0.25">
      <c r="A53" s="1"/>
      <c r="B53" s="2"/>
      <c r="C53" s="1"/>
      <c r="D53" s="2"/>
      <c r="E53" s="4"/>
      <c r="F53" s="4"/>
    </row>
    <row r="54" spans="1:6" x14ac:dyDescent="0.25">
      <c r="A54" s="1"/>
      <c r="B54" s="2"/>
      <c r="C54" s="1"/>
      <c r="D54" s="2"/>
      <c r="E54" s="4"/>
      <c r="F54" s="4"/>
    </row>
    <row r="55" spans="1:6" x14ac:dyDescent="0.25">
      <c r="A55" s="1"/>
      <c r="B55" s="2"/>
      <c r="C55" s="1"/>
      <c r="D55" s="2"/>
      <c r="E55" s="4"/>
      <c r="F55" s="4"/>
    </row>
    <row r="56" spans="1:6" x14ac:dyDescent="0.25">
      <c r="A56" s="1"/>
      <c r="B56" s="2"/>
      <c r="C56" s="1"/>
      <c r="D56" s="2"/>
      <c r="E56" s="4"/>
      <c r="F56" s="4"/>
    </row>
    <row r="57" spans="1:6" x14ac:dyDescent="0.25">
      <c r="A57" s="1"/>
      <c r="B57" s="2"/>
      <c r="C57" s="1"/>
      <c r="D57" s="2"/>
      <c r="E57" s="4"/>
      <c r="F57" s="4"/>
    </row>
    <row r="58" spans="1:6" x14ac:dyDescent="0.25">
      <c r="A58" s="1"/>
      <c r="B58" s="2"/>
      <c r="C58" s="1"/>
      <c r="D58" s="2"/>
    </row>
    <row r="59" spans="1:6" x14ac:dyDescent="0.25">
      <c r="A59" s="1"/>
      <c r="B59" s="2"/>
      <c r="C59" s="1"/>
      <c r="D59" s="2"/>
    </row>
    <row r="60" spans="1:6" x14ac:dyDescent="0.25">
      <c r="A60" s="1"/>
      <c r="B60" s="2"/>
      <c r="C60" s="1"/>
      <c r="D60" s="2"/>
    </row>
    <row r="61" spans="1:6" x14ac:dyDescent="0.25">
      <c r="A61" s="1"/>
      <c r="B61" s="2"/>
      <c r="C61" s="1"/>
      <c r="D61" s="2"/>
    </row>
    <row r="62" spans="1:6" x14ac:dyDescent="0.25">
      <c r="A62" s="1"/>
      <c r="B62" s="2"/>
      <c r="C62" s="1"/>
      <c r="D62" s="2"/>
    </row>
    <row r="63" spans="1:6" x14ac:dyDescent="0.25">
      <c r="A63" s="1"/>
      <c r="B63" s="2"/>
      <c r="C63" s="1"/>
      <c r="D63" s="2"/>
    </row>
    <row r="64" spans="1:6" x14ac:dyDescent="0.25">
      <c r="A64" s="1"/>
      <c r="B64" s="2"/>
      <c r="C64" s="1"/>
      <c r="D64" s="2"/>
    </row>
    <row r="65" spans="1:4" x14ac:dyDescent="0.25">
      <c r="A65" s="1"/>
      <c r="B65" s="2"/>
      <c r="C65" s="1"/>
      <c r="D65" s="2"/>
    </row>
    <row r="66" spans="1:4" x14ac:dyDescent="0.25">
      <c r="A66" s="1"/>
      <c r="B66" s="2"/>
      <c r="C66" s="1"/>
      <c r="D66" s="2"/>
    </row>
    <row r="67" spans="1:4" x14ac:dyDescent="0.25">
      <c r="A67" s="1"/>
      <c r="B67" s="2"/>
      <c r="C67" s="1"/>
      <c r="D67" s="2"/>
    </row>
    <row r="68" spans="1:4" x14ac:dyDescent="0.25">
      <c r="A68" s="1"/>
      <c r="B68" s="2"/>
      <c r="C68" s="1"/>
      <c r="D68" s="2"/>
    </row>
    <row r="69" spans="1:4" x14ac:dyDescent="0.25">
      <c r="A69" s="1"/>
      <c r="B69" s="2"/>
      <c r="C69" s="1"/>
      <c r="D69" s="2"/>
    </row>
    <row r="70" spans="1:4" x14ac:dyDescent="0.25">
      <c r="A70" s="1"/>
      <c r="B70" s="2"/>
      <c r="C70" s="1"/>
      <c r="D70" s="2"/>
    </row>
    <row r="71" spans="1:4" x14ac:dyDescent="0.25">
      <c r="A71" s="1"/>
      <c r="B71" s="2"/>
      <c r="C71" s="1"/>
      <c r="D71" s="2"/>
    </row>
    <row r="72" spans="1:4" x14ac:dyDescent="0.25">
      <c r="A72" s="1"/>
      <c r="B72" s="2"/>
      <c r="C72" s="1"/>
      <c r="D72" s="2"/>
    </row>
    <row r="73" spans="1:4" x14ac:dyDescent="0.25">
      <c r="A73" s="1"/>
      <c r="B73" s="2"/>
      <c r="C73" s="1"/>
      <c r="D73" s="2"/>
    </row>
    <row r="74" spans="1:4" x14ac:dyDescent="0.25">
      <c r="A74" s="1"/>
      <c r="B74" s="2"/>
      <c r="C74" s="1"/>
      <c r="D74" s="2"/>
    </row>
    <row r="75" spans="1:4" x14ac:dyDescent="0.25">
      <c r="A75" s="1"/>
      <c r="B75" s="2"/>
      <c r="C75" s="1"/>
      <c r="D75" s="2"/>
    </row>
    <row r="76" spans="1:4" x14ac:dyDescent="0.25">
      <c r="A76" s="1"/>
      <c r="B76" s="2"/>
      <c r="C76" s="1"/>
      <c r="D76" s="2"/>
    </row>
    <row r="77" spans="1:4" x14ac:dyDescent="0.25">
      <c r="A77" s="1"/>
      <c r="B77" s="2"/>
      <c r="C77" s="1"/>
      <c r="D77" s="2"/>
    </row>
    <row r="78" spans="1:4" x14ac:dyDescent="0.25">
      <c r="A78" s="1"/>
      <c r="B78" s="2"/>
      <c r="C78" s="1"/>
      <c r="D78" s="2"/>
    </row>
    <row r="79" spans="1:4" x14ac:dyDescent="0.25">
      <c r="A79" s="1"/>
      <c r="B79" s="2"/>
      <c r="C79" s="1"/>
      <c r="D79" s="2"/>
    </row>
    <row r="80" spans="1:4" x14ac:dyDescent="0.25">
      <c r="A80" s="1"/>
      <c r="B80" s="2"/>
      <c r="C80" s="1"/>
      <c r="D80" s="2"/>
    </row>
    <row r="81" spans="1:4" x14ac:dyDescent="0.25">
      <c r="A81" s="1"/>
      <c r="B81" s="2"/>
      <c r="C81" s="1"/>
      <c r="D81" s="2"/>
    </row>
    <row r="82" spans="1:4" x14ac:dyDescent="0.25">
      <c r="A82" s="1"/>
      <c r="B82" s="2"/>
      <c r="C82" s="4"/>
      <c r="D82" s="4"/>
    </row>
    <row r="83" spans="1:4" x14ac:dyDescent="0.25">
      <c r="A83" s="1"/>
      <c r="B83" s="2"/>
      <c r="C83" s="4"/>
      <c r="D83" s="4"/>
    </row>
    <row r="84" spans="1:4" x14ac:dyDescent="0.25">
      <c r="A84" s="1"/>
      <c r="B84" s="2"/>
      <c r="C84" s="4"/>
      <c r="D84" s="4"/>
    </row>
    <row r="85" spans="1:4" x14ac:dyDescent="0.25">
      <c r="A85" s="1"/>
      <c r="B85" s="2"/>
      <c r="C85" s="4"/>
      <c r="D85" s="4"/>
    </row>
    <row r="86" spans="1:4" x14ac:dyDescent="0.25">
      <c r="A86" s="1"/>
      <c r="B86" s="2"/>
      <c r="C86" s="4"/>
      <c r="D86" s="4"/>
    </row>
    <row r="87" spans="1:4" x14ac:dyDescent="0.25">
      <c r="A87" s="1"/>
      <c r="B87" s="2"/>
      <c r="C87" s="4"/>
      <c r="D87" s="4"/>
    </row>
    <row r="88" spans="1:4" x14ac:dyDescent="0.25">
      <c r="A88" s="1"/>
      <c r="B88" s="2"/>
      <c r="C88" s="4"/>
      <c r="D88" s="4"/>
    </row>
    <row r="89" spans="1:4" x14ac:dyDescent="0.25">
      <c r="A89" s="1"/>
      <c r="B89" s="2"/>
      <c r="C89" s="4"/>
      <c r="D89" s="4"/>
    </row>
    <row r="90" spans="1:4" x14ac:dyDescent="0.25">
      <c r="A90" s="1"/>
      <c r="B90" s="2"/>
      <c r="C90" s="4"/>
      <c r="D90" s="4"/>
    </row>
    <row r="91" spans="1:4" x14ac:dyDescent="0.25">
      <c r="A91" s="1"/>
      <c r="B91" s="2"/>
      <c r="C91" s="4"/>
      <c r="D91" s="4"/>
    </row>
    <row r="92" spans="1:4" x14ac:dyDescent="0.25">
      <c r="A92" s="1"/>
      <c r="B92" s="2"/>
      <c r="C92" s="4"/>
      <c r="D92" s="4"/>
    </row>
    <row r="93" spans="1:4" x14ac:dyDescent="0.25">
      <c r="A93" s="1"/>
      <c r="B93" s="2"/>
      <c r="C93" s="4"/>
      <c r="D93" s="4"/>
    </row>
    <row r="94" spans="1:4" x14ac:dyDescent="0.25">
      <c r="A94" s="1"/>
      <c r="B94" s="2"/>
      <c r="C94" s="4"/>
      <c r="D94" s="4"/>
    </row>
    <row r="95" spans="1:4" x14ac:dyDescent="0.25">
      <c r="A95" s="1"/>
      <c r="B95" s="2"/>
      <c r="C95" s="4"/>
      <c r="D95" s="4"/>
    </row>
    <row r="96" spans="1:4" x14ac:dyDescent="0.25">
      <c r="A96" s="1"/>
      <c r="B96" s="2"/>
      <c r="C96" s="4"/>
      <c r="D96" s="4"/>
    </row>
    <row r="97" spans="1:4" x14ac:dyDescent="0.25">
      <c r="A97" s="1"/>
      <c r="B97" s="2"/>
      <c r="C97" s="4"/>
      <c r="D97" s="4"/>
    </row>
    <row r="98" spans="1:4" x14ac:dyDescent="0.25">
      <c r="A98" s="1"/>
      <c r="B98" s="2"/>
      <c r="C98" s="4"/>
      <c r="D98" s="4"/>
    </row>
    <row r="99" spans="1:4" x14ac:dyDescent="0.25">
      <c r="A99" s="1"/>
      <c r="B99" s="2"/>
      <c r="C99" s="4"/>
      <c r="D99" s="4"/>
    </row>
    <row r="100" spans="1:4" x14ac:dyDescent="0.25">
      <c r="A100" s="1"/>
      <c r="B100" s="2"/>
      <c r="C100" s="4"/>
      <c r="D100" s="4"/>
    </row>
    <row r="101" spans="1:4" x14ac:dyDescent="0.25">
      <c r="A101" s="1"/>
      <c r="B101" s="2"/>
      <c r="C101" s="4"/>
      <c r="D101" s="4"/>
    </row>
    <row r="102" spans="1:4" x14ac:dyDescent="0.25">
      <c r="A102" s="1"/>
      <c r="B102" s="2"/>
      <c r="C102" s="4"/>
      <c r="D102" s="4"/>
    </row>
    <row r="103" spans="1:4" x14ac:dyDescent="0.25">
      <c r="A103" s="1"/>
      <c r="B103" s="2"/>
      <c r="C103" s="4"/>
      <c r="D103" s="4"/>
    </row>
    <row r="104" spans="1:4" x14ac:dyDescent="0.25">
      <c r="A104" s="1"/>
      <c r="B104" s="2"/>
      <c r="C104" s="4"/>
      <c r="D104" s="4"/>
    </row>
    <row r="105" spans="1:4" x14ac:dyDescent="0.25">
      <c r="A105" s="1"/>
      <c r="B105" s="2"/>
      <c r="C105" s="4"/>
      <c r="D105" s="4"/>
    </row>
    <row r="106" spans="1:4" x14ac:dyDescent="0.25">
      <c r="A106" s="1"/>
      <c r="B106" s="2"/>
      <c r="C106" s="4"/>
      <c r="D106" s="4"/>
    </row>
    <row r="107" spans="1:4" x14ac:dyDescent="0.25">
      <c r="A107" s="1"/>
      <c r="B107" s="2"/>
      <c r="C107" s="4"/>
      <c r="D107" s="4"/>
    </row>
    <row r="108" spans="1:4" x14ac:dyDescent="0.25">
      <c r="A108" s="1"/>
      <c r="B108" s="2"/>
      <c r="C108" s="4"/>
      <c r="D108" s="4"/>
    </row>
    <row r="109" spans="1:4" x14ac:dyDescent="0.25">
      <c r="A109" s="1"/>
      <c r="B109" s="2"/>
      <c r="C109" s="4"/>
      <c r="D109" s="4"/>
    </row>
    <row r="110" spans="1:4" x14ac:dyDescent="0.25">
      <c r="A110" s="1"/>
      <c r="B110" s="2"/>
      <c r="C110" s="4"/>
      <c r="D110" s="4"/>
    </row>
    <row r="111" spans="1:4" x14ac:dyDescent="0.25">
      <c r="A111" s="1"/>
      <c r="B111" s="2"/>
      <c r="C111" s="4"/>
      <c r="D111" s="4"/>
    </row>
    <row r="112" spans="1:4" x14ac:dyDescent="0.25">
      <c r="A112" s="1"/>
      <c r="B112" s="2"/>
      <c r="C112" s="4"/>
      <c r="D112" s="4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4"/>
      <c r="B136" s="4"/>
    </row>
    <row r="137" spans="1:2" x14ac:dyDescent="0.25">
      <c r="A137" s="4"/>
      <c r="B137" s="4"/>
    </row>
    <row r="138" spans="1:2" x14ac:dyDescent="0.25">
      <c r="A138" s="4"/>
      <c r="B138" s="4"/>
    </row>
    <row r="139" spans="1:2" x14ac:dyDescent="0.25">
      <c r="A139" s="4"/>
      <c r="B139" s="4"/>
    </row>
    <row r="140" spans="1:2" x14ac:dyDescent="0.25">
      <c r="A140" s="4"/>
      <c r="B140" s="4"/>
    </row>
    <row r="141" spans="1:2" x14ac:dyDescent="0.25">
      <c r="A141" s="4"/>
      <c r="B141" s="4"/>
    </row>
    <row r="142" spans="1:2" x14ac:dyDescent="0.25">
      <c r="A142" s="4"/>
      <c r="B142" s="4"/>
    </row>
    <row r="143" spans="1:2" x14ac:dyDescent="0.25">
      <c r="A143" s="4"/>
      <c r="B143" s="4"/>
    </row>
    <row r="144" spans="1:2" x14ac:dyDescent="0.25">
      <c r="A144" s="4"/>
      <c r="B144" s="4"/>
    </row>
    <row r="145" spans="1:2" x14ac:dyDescent="0.25">
      <c r="A145" s="4"/>
      <c r="B145" s="4"/>
    </row>
    <row r="146" spans="1:2" x14ac:dyDescent="0.25">
      <c r="A146" s="4"/>
      <c r="B146" s="4"/>
    </row>
    <row r="147" spans="1:2" x14ac:dyDescent="0.25">
      <c r="A147" s="4"/>
      <c r="B147" s="4"/>
    </row>
    <row r="148" spans="1:2" x14ac:dyDescent="0.25">
      <c r="A148" s="4"/>
      <c r="B148" s="4"/>
    </row>
    <row r="149" spans="1:2" x14ac:dyDescent="0.25">
      <c r="A149" s="4"/>
      <c r="B149" s="4"/>
    </row>
    <row r="150" spans="1:2" x14ac:dyDescent="0.25">
      <c r="A150" s="4"/>
      <c r="B150" s="4"/>
    </row>
    <row r="151" spans="1:2" x14ac:dyDescent="0.25">
      <c r="A151" s="4"/>
      <c r="B151" s="4"/>
    </row>
    <row r="152" spans="1:2" x14ac:dyDescent="0.25">
      <c r="A152" s="4"/>
      <c r="B152" s="4"/>
    </row>
    <row r="153" spans="1:2" x14ac:dyDescent="0.25">
      <c r="A153" s="4"/>
      <c r="B153" s="4"/>
    </row>
    <row r="154" spans="1:2" x14ac:dyDescent="0.25">
      <c r="A154" s="4"/>
      <c r="B154" s="4"/>
    </row>
    <row r="155" spans="1:2" x14ac:dyDescent="0.25">
      <c r="A155" s="4"/>
      <c r="B155" s="4"/>
    </row>
    <row r="156" spans="1:2" x14ac:dyDescent="0.25">
      <c r="A156" s="4"/>
      <c r="B156" s="4"/>
    </row>
    <row r="157" spans="1:2" x14ac:dyDescent="0.25">
      <c r="A157" s="4"/>
      <c r="B157" s="4"/>
    </row>
    <row r="158" spans="1:2" x14ac:dyDescent="0.25">
      <c r="A158" s="4"/>
      <c r="B158" s="4"/>
    </row>
    <row r="159" spans="1:2" x14ac:dyDescent="0.25">
      <c r="A159" s="4"/>
      <c r="B159" s="4"/>
    </row>
    <row r="160" spans="1:2" x14ac:dyDescent="0.25">
      <c r="A160" s="4"/>
      <c r="B160" s="4"/>
    </row>
    <row r="161" spans="1:2" x14ac:dyDescent="0.25">
      <c r="A161" s="4"/>
      <c r="B161" s="4"/>
    </row>
    <row r="162" spans="1:2" x14ac:dyDescent="0.25">
      <c r="A162" s="4"/>
      <c r="B162" s="4"/>
    </row>
    <row r="163" spans="1:2" x14ac:dyDescent="0.25">
      <c r="A163" s="4"/>
      <c r="B163" s="4"/>
    </row>
    <row r="164" spans="1:2" x14ac:dyDescent="0.25">
      <c r="A164" s="4"/>
      <c r="B164" s="4"/>
    </row>
    <row r="165" spans="1:2" x14ac:dyDescent="0.25">
      <c r="A165" s="4"/>
      <c r="B165" s="4"/>
    </row>
    <row r="166" spans="1:2" x14ac:dyDescent="0.25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7" customWidth="1"/>
    <col min="2" max="2" width="4" style="7" customWidth="1"/>
    <col min="3" max="3" width="3.109375" style="7" customWidth="1"/>
    <col min="4" max="4" width="3.5546875" style="7" customWidth="1"/>
    <col min="5" max="5" width="40.44140625" style="7" customWidth="1"/>
    <col min="6" max="6" width="0.5546875" style="7" customWidth="1"/>
    <col min="7" max="7" width="19.6640625" style="7" customWidth="1"/>
    <col min="8" max="8" width="0.5546875" style="7" customWidth="1"/>
    <col min="9" max="9" width="19.6640625" style="7" customWidth="1"/>
    <col min="10" max="10" width="0.5546875" style="7" customWidth="1"/>
    <col min="11" max="11" width="15.6640625" style="7" customWidth="1"/>
    <col min="12" max="16384" width="9.109375" style="7"/>
  </cols>
  <sheetData>
    <row r="1" spans="1:15" ht="29.25" customHeight="1" x14ac:dyDescent="0.3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3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3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3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3">
      <c r="B6" s="187"/>
      <c r="C6" s="187"/>
      <c r="D6" s="187"/>
      <c r="E6" s="187"/>
      <c r="F6" s="21"/>
      <c r="G6" s="51" t="s">
        <v>711</v>
      </c>
      <c r="H6" s="25"/>
      <c r="I6" s="51" t="s">
        <v>712</v>
      </c>
      <c r="J6" s="26"/>
      <c r="K6" s="27" t="s">
        <v>295</v>
      </c>
      <c r="N6" s="28"/>
      <c r="O6" s="28"/>
    </row>
    <row r="7" spans="1:15" ht="1.5" customHeight="1" x14ac:dyDescent="0.3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3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3">
      <c r="B9" s="32"/>
      <c r="C9" s="32"/>
      <c r="D9" s="32" t="s">
        <v>517</v>
      </c>
      <c r="E9" s="32"/>
      <c r="F9" s="29"/>
      <c r="G9" s="33">
        <f>G15+G27</f>
        <v>19346.890283000015</v>
      </c>
      <c r="H9" s="34"/>
      <c r="I9" s="33">
        <f>I15+I27</f>
        <v>18112.511650999997</v>
      </c>
      <c r="J9" s="34"/>
      <c r="K9" s="35">
        <f>I9/G9*100-100</f>
        <v>-6.3802430982133558</v>
      </c>
    </row>
    <row r="10" spans="1:15" ht="13.5" customHeight="1" x14ac:dyDescent="0.3">
      <c r="B10" s="29"/>
      <c r="C10" s="29"/>
      <c r="D10" s="29" t="s">
        <v>521</v>
      </c>
      <c r="E10" s="29"/>
      <c r="F10" s="29"/>
      <c r="G10" s="34">
        <f>G16+G28</f>
        <v>28527.119268000075</v>
      </c>
      <c r="H10" s="34"/>
      <c r="I10" s="34">
        <f>I16+I28</f>
        <v>25650.752246999986</v>
      </c>
      <c r="J10" s="34"/>
      <c r="K10" s="36">
        <f>I10/G10*100-100</f>
        <v>-10.082921426372749</v>
      </c>
      <c r="N10" s="28"/>
      <c r="O10" s="28"/>
    </row>
    <row r="11" spans="1:15" ht="13.5" customHeight="1" x14ac:dyDescent="0.3">
      <c r="B11" s="32"/>
      <c r="C11" s="32"/>
      <c r="D11" s="32" t="s">
        <v>518</v>
      </c>
      <c r="E11" s="32"/>
      <c r="F11" s="29"/>
      <c r="G11" s="33">
        <f>G9-G10</f>
        <v>-9180.2289850000598</v>
      </c>
      <c r="H11" s="34"/>
      <c r="I11" s="33">
        <f>I9-I10</f>
        <v>-7538.2405959999887</v>
      </c>
      <c r="J11" s="34"/>
      <c r="K11" s="35"/>
    </row>
    <row r="12" spans="1:15" ht="13.5" customHeight="1" x14ac:dyDescent="0.3">
      <c r="B12" s="29"/>
      <c r="C12" s="29"/>
      <c r="D12" s="29" t="s">
        <v>519</v>
      </c>
      <c r="E12" s="29"/>
      <c r="F12" s="29"/>
      <c r="G12" s="34">
        <f>G9/G10*100</f>
        <v>67.81929188588677</v>
      </c>
      <c r="H12" s="34"/>
      <c r="I12" s="34">
        <f>I9/I10*100</f>
        <v>70.612009646299427</v>
      </c>
      <c r="J12" s="34"/>
      <c r="K12" s="37"/>
    </row>
    <row r="13" spans="1:15" ht="25.5" customHeight="1" x14ac:dyDescent="0.3">
      <c r="B13" s="38"/>
      <c r="C13" s="32"/>
      <c r="D13" s="186" t="s">
        <v>648</v>
      </c>
      <c r="E13" s="186"/>
      <c r="F13" s="29"/>
      <c r="G13" s="39">
        <v>-5825.9276950000749</v>
      </c>
      <c r="H13" s="40"/>
      <c r="I13" s="39">
        <v>-5571.6246159999864</v>
      </c>
      <c r="J13" s="40"/>
      <c r="K13" s="41"/>
    </row>
    <row r="14" spans="1:15" ht="13.5" customHeight="1" x14ac:dyDescent="0.3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3">
      <c r="B15" s="32"/>
      <c r="C15" s="32"/>
      <c r="D15" s="32" t="s">
        <v>517</v>
      </c>
      <c r="E15" s="32"/>
      <c r="G15" s="33">
        <v>13529.298820000022</v>
      </c>
      <c r="H15" s="42"/>
      <c r="I15" s="33">
        <v>12603.375157000009</v>
      </c>
      <c r="J15" s="42"/>
      <c r="K15" s="35">
        <f>I15/G15*100-100</f>
        <v>-6.8438407290645529</v>
      </c>
    </row>
    <row r="16" spans="1:15" ht="13.5" customHeight="1" x14ac:dyDescent="0.3">
      <c r="D16" s="29" t="s">
        <v>521</v>
      </c>
      <c r="E16" s="29"/>
      <c r="G16" s="42">
        <v>19619.018788000067</v>
      </c>
      <c r="H16" s="42"/>
      <c r="I16" s="42">
        <v>19003.428334999979</v>
      </c>
      <c r="J16" s="42"/>
      <c r="K16" s="43">
        <f>I16/G16*100-100</f>
        <v>-3.1377229394194472</v>
      </c>
    </row>
    <row r="17" spans="2:11" ht="13.5" customHeight="1" x14ac:dyDescent="0.3">
      <c r="B17" s="32"/>
      <c r="C17" s="32"/>
      <c r="D17" s="32" t="s">
        <v>518</v>
      </c>
      <c r="E17" s="32"/>
      <c r="G17" s="33">
        <f>G15-G16</f>
        <v>-6089.7199680000449</v>
      </c>
      <c r="H17" s="42"/>
      <c r="I17" s="33">
        <f>I15-I16</f>
        <v>-6400.0531779999692</v>
      </c>
      <c r="J17" s="42"/>
      <c r="K17" s="35"/>
    </row>
    <row r="18" spans="2:11" ht="13.5" customHeight="1" x14ac:dyDescent="0.3">
      <c r="D18" s="29" t="s">
        <v>519</v>
      </c>
      <c r="E18" s="29"/>
      <c r="G18" s="44">
        <f>G15/G16*100</f>
        <v>68.960119597190001</v>
      </c>
      <c r="H18" s="44"/>
      <c r="I18" s="44">
        <f>I15/I16*100</f>
        <v>66.321586478095995</v>
      </c>
      <c r="J18" s="42"/>
      <c r="K18" s="45"/>
    </row>
    <row r="19" spans="2:11" ht="26.25" customHeight="1" x14ac:dyDescent="0.3">
      <c r="B19" s="38"/>
      <c r="C19" s="32"/>
      <c r="D19" s="186" t="s">
        <v>648</v>
      </c>
      <c r="E19" s="186"/>
      <c r="G19" s="39">
        <v>-5242.864750000037</v>
      </c>
      <c r="H19" s="46"/>
      <c r="I19" s="39">
        <v>-5886.906778999979</v>
      </c>
      <c r="J19" s="46"/>
      <c r="K19" s="41"/>
    </row>
    <row r="20" spans="2:11" ht="13.5" customHeight="1" x14ac:dyDescent="0.3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3">
      <c r="B21" s="32"/>
      <c r="C21" s="32"/>
      <c r="D21" s="32"/>
      <c r="E21" s="32" t="s">
        <v>517</v>
      </c>
      <c r="G21" s="33">
        <v>12535.820463000007</v>
      </c>
      <c r="H21" s="42"/>
      <c r="I21" s="33">
        <v>11519.729557000001</v>
      </c>
      <c r="J21" s="42"/>
      <c r="K21" s="35">
        <f>I21/G21*100-100</f>
        <v>-8.105499827466744</v>
      </c>
    </row>
    <row r="22" spans="2:11" ht="13.5" customHeight="1" x14ac:dyDescent="0.3">
      <c r="E22" s="29" t="s">
        <v>521</v>
      </c>
      <c r="F22" s="29"/>
      <c r="G22" s="42">
        <v>18208.305899000043</v>
      </c>
      <c r="H22" s="42"/>
      <c r="I22" s="42">
        <v>17786.4113</v>
      </c>
      <c r="J22" s="42"/>
      <c r="K22" s="43">
        <f>I22/G22*100-100</f>
        <v>-2.3170447670434413</v>
      </c>
    </row>
    <row r="23" spans="2:11" ht="13.5" customHeight="1" x14ac:dyDescent="0.3">
      <c r="B23" s="32"/>
      <c r="C23" s="32"/>
      <c r="D23" s="32"/>
      <c r="E23" s="32" t="s">
        <v>518</v>
      </c>
      <c r="G23" s="33">
        <f>G21-G22</f>
        <v>-5672.4854360000354</v>
      </c>
      <c r="H23" s="42"/>
      <c r="I23" s="33">
        <f>I21-I22</f>
        <v>-6266.6817429999992</v>
      </c>
      <c r="J23" s="42"/>
      <c r="K23" s="35"/>
    </row>
    <row r="24" spans="2:11" ht="13.5" customHeight="1" x14ac:dyDescent="0.3">
      <c r="E24" s="29" t="s">
        <v>519</v>
      </c>
      <c r="F24" s="29"/>
      <c r="G24" s="42">
        <f>G21/G22*100</f>
        <v>68.84671496917484</v>
      </c>
      <c r="H24" s="42"/>
      <c r="I24" s="42">
        <f>I21/I22*100</f>
        <v>64.767025583176533</v>
      </c>
      <c r="J24" s="42"/>
      <c r="K24" s="45"/>
    </row>
    <row r="25" spans="2:11" ht="26.25" customHeight="1" x14ac:dyDescent="0.3">
      <c r="B25" s="38"/>
      <c r="C25" s="32"/>
      <c r="D25" s="32"/>
      <c r="E25" s="181" t="s">
        <v>699</v>
      </c>
      <c r="G25" s="39">
        <v>-4828.5698790000315</v>
      </c>
      <c r="H25" s="46"/>
      <c r="I25" s="39">
        <v>-5794.9339320000145</v>
      </c>
      <c r="J25" s="46"/>
      <c r="K25" s="41"/>
    </row>
    <row r="26" spans="2:11" ht="13.5" customHeight="1" x14ac:dyDescent="0.3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3">
      <c r="B27" s="32"/>
      <c r="C27" s="32"/>
      <c r="D27" s="32" t="s">
        <v>517</v>
      </c>
      <c r="E27" s="32"/>
      <c r="G27" s="33">
        <v>5817.5914629999916</v>
      </c>
      <c r="H27" s="42"/>
      <c r="I27" s="33">
        <v>5509.1364939999876</v>
      </c>
      <c r="J27" s="42"/>
      <c r="K27" s="35">
        <f>I27/G27*100-100</f>
        <v>-5.3021077702307622</v>
      </c>
    </row>
    <row r="28" spans="2:11" ht="13.5" customHeight="1" x14ac:dyDescent="0.3">
      <c r="D28" s="29" t="s">
        <v>521</v>
      </c>
      <c r="G28" s="42">
        <v>8908.1004800000082</v>
      </c>
      <c r="H28" s="42"/>
      <c r="I28" s="42">
        <v>6647.3239120000071</v>
      </c>
      <c r="J28" s="42"/>
      <c r="K28" s="43">
        <f>I28/G28*100-100</f>
        <v>-25.378884904540271</v>
      </c>
    </row>
    <row r="29" spans="2:11" ht="13.5" customHeight="1" x14ac:dyDescent="0.3">
      <c r="B29" s="32"/>
      <c r="C29" s="32"/>
      <c r="D29" s="32" t="s">
        <v>518</v>
      </c>
      <c r="E29" s="32"/>
      <c r="G29" s="33">
        <f>G27-G28</f>
        <v>-3090.5090170000167</v>
      </c>
      <c r="H29" s="42"/>
      <c r="I29" s="33">
        <f>I27-I28</f>
        <v>-1138.1874180000195</v>
      </c>
      <c r="J29" s="42"/>
      <c r="K29" s="35"/>
    </row>
    <row r="30" spans="2:11" ht="13.5" customHeight="1" x14ac:dyDescent="0.3">
      <c r="D30" s="29" t="s">
        <v>519</v>
      </c>
      <c r="G30" s="42">
        <f>G27/G28*100</f>
        <v>65.306756205336228</v>
      </c>
      <c r="H30" s="42"/>
      <c r="I30" s="42">
        <f>I27/I28*100</f>
        <v>82.877509309493419</v>
      </c>
      <c r="J30" s="42"/>
      <c r="K30" s="45"/>
    </row>
    <row r="31" spans="2:11" ht="13.5" customHeight="1" x14ac:dyDescent="0.3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3">
      <c r="D32" s="7" t="s">
        <v>353</v>
      </c>
      <c r="E32" s="7" t="s">
        <v>517</v>
      </c>
      <c r="G32" s="42">
        <v>4858.7454459999844</v>
      </c>
      <c r="H32" s="42"/>
      <c r="I32" s="42">
        <v>4740.0603949999904</v>
      </c>
      <c r="J32" s="42"/>
      <c r="K32" s="43">
        <f>I32/G32*100-100</f>
        <v>-2.4427097965731548</v>
      </c>
    </row>
    <row r="33" spans="2:14" ht="13.5" customHeight="1" x14ac:dyDescent="0.3">
      <c r="B33" s="32"/>
      <c r="C33" s="32"/>
      <c r="D33" s="32" t="s">
        <v>353</v>
      </c>
      <c r="E33" s="32" t="s">
        <v>521</v>
      </c>
      <c r="G33" s="33">
        <v>5441.8083910000196</v>
      </c>
      <c r="H33" s="42"/>
      <c r="I33" s="33">
        <v>4424.7782319999978</v>
      </c>
      <c r="J33" s="42"/>
      <c r="K33" s="35">
        <f>I33/G33*100-100</f>
        <v>-18.689194582485584</v>
      </c>
    </row>
    <row r="34" spans="2:14" ht="13.5" customHeight="1" x14ac:dyDescent="0.3">
      <c r="D34" s="7" t="s">
        <v>353</v>
      </c>
      <c r="E34" s="7" t="s">
        <v>518</v>
      </c>
      <c r="G34" s="42">
        <f>G32-G33</f>
        <v>-583.06294500003514</v>
      </c>
      <c r="H34" s="42"/>
      <c r="I34" s="42">
        <f>I32-I33</f>
        <v>315.28216299999258</v>
      </c>
      <c r="J34" s="42"/>
      <c r="K34" s="43"/>
    </row>
    <row r="35" spans="2:14" ht="13.5" customHeight="1" x14ac:dyDescent="0.3">
      <c r="B35" s="32"/>
      <c r="C35" s="32"/>
      <c r="D35" s="32"/>
      <c r="E35" s="32" t="s">
        <v>519</v>
      </c>
      <c r="G35" s="33">
        <f>G32/G33*100</f>
        <v>89.285492926132079</v>
      </c>
      <c r="H35" s="42"/>
      <c r="I35" s="33">
        <f>I32/I33*100</f>
        <v>107.125377735767</v>
      </c>
      <c r="J35" s="42"/>
      <c r="K35" s="48"/>
    </row>
    <row r="36" spans="2:14" ht="3" customHeight="1" thickBot="1" x14ac:dyDescent="0.3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4.4" thickTop="1" x14ac:dyDescent="0.3"/>
    <row r="39" spans="2:14" x14ac:dyDescent="0.3">
      <c r="G39" s="50"/>
      <c r="I39" s="50"/>
    </row>
    <row r="43" spans="2:14" ht="12.75" customHeight="1" x14ac:dyDescent="0.3"/>
    <row r="44" spans="2:14" x14ac:dyDescent="0.3">
      <c r="G44" s="50"/>
      <c r="I44" s="50"/>
    </row>
    <row r="45" spans="2:14" x14ac:dyDescent="0.3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109485.801442</v>
      </c>
      <c r="D13" s="58"/>
      <c r="E13" s="57">
        <f>SUM(E14:E25)</f>
        <v>87842.153065999999</v>
      </c>
      <c r="F13" s="58"/>
      <c r="G13" s="59"/>
      <c r="H13" s="58"/>
      <c r="I13" s="58"/>
      <c r="J13" s="58"/>
      <c r="K13" s="57">
        <f>SUM(K14:K25)</f>
        <v>77254.682540000009</v>
      </c>
      <c r="L13" s="58"/>
      <c r="M13" s="57">
        <f>SUM(M14:M25)</f>
        <v>66087.082558000009</v>
      </c>
      <c r="N13" s="58"/>
      <c r="O13" s="59"/>
      <c r="P13" s="58"/>
      <c r="Q13" s="58"/>
      <c r="R13" s="58"/>
      <c r="S13" s="57">
        <f>SUM(S14:S25)</f>
        <v>32231.118901999995</v>
      </c>
      <c r="T13" s="58"/>
      <c r="U13" s="57">
        <f>SUM(U14:U25)</f>
        <v>21755.070507999997</v>
      </c>
      <c r="V13" s="58"/>
      <c r="W13" s="59"/>
      <c r="X13" s="58"/>
      <c r="Y13" s="58"/>
      <c r="Z13" s="58"/>
      <c r="AA13" s="57">
        <f>SUM(AA14:AA25)</f>
        <v>76090.754415000003</v>
      </c>
      <c r="AB13" s="58"/>
      <c r="AC13" s="57">
        <f>SUM(AC14:AC25)</f>
        <v>65134.160430999997</v>
      </c>
      <c r="AD13" s="58"/>
      <c r="AE13" s="59"/>
      <c r="AF13" s="58"/>
      <c r="AG13" s="58"/>
      <c r="AH13" s="58"/>
      <c r="AI13" s="57">
        <f>SUM(AI14:AI25)</f>
        <v>33395.047026999993</v>
      </c>
      <c r="AJ13" s="58"/>
      <c r="AK13" s="57">
        <f>SUM(AK14:AK25)</f>
        <v>22707.992634999995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7597.0209120000009</v>
      </c>
      <c r="D14" s="62"/>
      <c r="E14" s="62">
        <f>M14+U14</f>
        <v>8418.6437429999969</v>
      </c>
      <c r="F14" s="29"/>
      <c r="G14" s="34">
        <f>E14/C14*100-100</f>
        <v>10.815066070203756</v>
      </c>
      <c r="H14" s="62"/>
      <c r="I14" s="34">
        <f>E14/C25*100-100</f>
        <v>-2.5523110241672811</v>
      </c>
      <c r="J14" s="29"/>
      <c r="K14" s="62">
        <v>5288.8059320000011</v>
      </c>
      <c r="L14" s="62"/>
      <c r="M14" s="62">
        <v>6130.1493849999979</v>
      </c>
      <c r="N14" s="29"/>
      <c r="O14" s="34">
        <f>M14/K14*100-100</f>
        <v>15.908003882491428</v>
      </c>
      <c r="P14" s="62"/>
      <c r="Q14" s="34">
        <f>M14/K25*100-100</f>
        <v>-5.3089628803009674</v>
      </c>
      <c r="R14" s="29"/>
      <c r="S14" s="62">
        <v>2308.2149799999997</v>
      </c>
      <c r="T14" s="62"/>
      <c r="U14" s="62">
        <v>2288.494357999999</v>
      </c>
      <c r="V14" s="29"/>
      <c r="W14" s="34">
        <f>U14/S14*100-100</f>
        <v>-0.85436677999554433</v>
      </c>
      <c r="X14" s="62"/>
      <c r="Y14" s="34">
        <f>U14/S25*100-100</f>
        <v>5.6895710317366195</v>
      </c>
      <c r="Z14" s="29"/>
      <c r="AA14" s="62">
        <v>5214.0749710000009</v>
      </c>
      <c r="AB14" s="62"/>
      <c r="AC14" s="62">
        <v>6023.0057089999982</v>
      </c>
      <c r="AD14" s="29"/>
      <c r="AE14" s="34">
        <f>AC14/AA14*100-100</f>
        <v>15.51436721756329</v>
      </c>
      <c r="AF14" s="62"/>
      <c r="AG14" s="34">
        <f>AC14/AA25*100-100</f>
        <v>-5.4181004945680939</v>
      </c>
      <c r="AH14" s="29"/>
      <c r="AI14" s="62">
        <v>2382.9459409999995</v>
      </c>
      <c r="AJ14" s="62"/>
      <c r="AK14" s="62">
        <v>2395.6380339999987</v>
      </c>
      <c r="AL14" s="29"/>
      <c r="AM14" s="34">
        <f>AK14/AI14*100-100</f>
        <v>0.53262194419203013</v>
      </c>
      <c r="AN14" s="62"/>
      <c r="AO14" s="34">
        <f>AK14/AI25*100-100</f>
        <v>5.4831623728853316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8207.6470170000011</v>
      </c>
      <c r="D15" s="62"/>
      <c r="E15" s="62">
        <f t="shared" ref="E15:E25" si="1">M15+U15</f>
        <v>8735.8302760000006</v>
      </c>
      <c r="F15" s="29"/>
      <c r="G15" s="34">
        <f t="shared" ref="G15:G25" si="2">E15/C15*100-100</f>
        <v>6.4352579723032193</v>
      </c>
      <c r="H15" s="62"/>
      <c r="I15" s="34">
        <f t="shared" ref="I15:I25" si="3">E15/E14*100-100</f>
        <v>3.76766784155393</v>
      </c>
      <c r="J15" s="29"/>
      <c r="K15" s="62">
        <v>5905.6057140000003</v>
      </c>
      <c r="L15" s="62"/>
      <c r="M15" s="62">
        <v>6725.5132309999999</v>
      </c>
      <c r="N15" s="29"/>
      <c r="O15" s="34">
        <f t="shared" ref="O15:O25" si="4">M15/K15*100-100</f>
        <v>13.883546526926153</v>
      </c>
      <c r="P15" s="62"/>
      <c r="Q15" s="34">
        <f t="shared" ref="Q15:Q25" si="5">M15/M14*100-100</f>
        <v>9.7120609728828384</v>
      </c>
      <c r="R15" s="29"/>
      <c r="S15" s="62">
        <v>2302.0413030000009</v>
      </c>
      <c r="T15" s="62"/>
      <c r="U15" s="62">
        <v>2010.3170450000007</v>
      </c>
      <c r="V15" s="29"/>
      <c r="W15" s="34">
        <f t="shared" ref="W15:W25" si="6">U15/S15*100-100</f>
        <v>-12.672416329795112</v>
      </c>
      <c r="X15" s="62"/>
      <c r="Y15" s="34">
        <f t="shared" ref="Y15:Y25" si="7">U15/U14*100-100</f>
        <v>-12.155472965339015</v>
      </c>
      <c r="Z15" s="29"/>
      <c r="AA15" s="62">
        <v>5841.3103069999997</v>
      </c>
      <c r="AB15" s="62"/>
      <c r="AC15" s="62">
        <v>6630.0735240000004</v>
      </c>
      <c r="AD15" s="29"/>
      <c r="AE15" s="34">
        <f t="shared" ref="AE15:AE25" si="8">AC15/AA15*100-100</f>
        <v>13.503189790393037</v>
      </c>
      <c r="AF15" s="62"/>
      <c r="AG15" s="34">
        <f t="shared" ref="AG15:AG25" si="9">AC15/AC14*100-100</f>
        <v>10.079150582455526</v>
      </c>
      <c r="AH15" s="29"/>
      <c r="AI15" s="62">
        <v>2366.3367100000009</v>
      </c>
      <c r="AJ15" s="62"/>
      <c r="AK15" s="62">
        <v>2105.7567520000007</v>
      </c>
      <c r="AL15" s="29"/>
      <c r="AM15" s="34">
        <f t="shared" ref="AM15:AM25" si="10">AK15/AI15*100-100</f>
        <v>-11.011956028861164</v>
      </c>
      <c r="AN15" s="62"/>
      <c r="AO15" s="34">
        <f t="shared" ref="AO15:AO25" si="11">AK15/AK14*100-100</f>
        <v>-12.10037901744208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9131.4678499999973</v>
      </c>
      <c r="D16" s="62"/>
      <c r="E16" s="62">
        <f t="shared" si="1"/>
        <v>9924.5750489999991</v>
      </c>
      <c r="F16" s="29"/>
      <c r="G16" s="34">
        <f t="shared" si="2"/>
        <v>8.6854294624713759</v>
      </c>
      <c r="H16" s="62"/>
      <c r="I16" s="34">
        <f t="shared" si="3"/>
        <v>13.607690802622898</v>
      </c>
      <c r="J16" s="29"/>
      <c r="K16" s="62">
        <v>6717.6852479999998</v>
      </c>
      <c r="L16" s="62"/>
      <c r="M16" s="62">
        <v>7743.0154089999996</v>
      </c>
      <c r="N16" s="29"/>
      <c r="O16" s="34">
        <f t="shared" si="4"/>
        <v>15.26314680053315</v>
      </c>
      <c r="P16" s="62"/>
      <c r="Q16" s="34">
        <f t="shared" si="5"/>
        <v>15.128989313559188</v>
      </c>
      <c r="R16" s="29"/>
      <c r="S16" s="62">
        <v>2413.7826019999975</v>
      </c>
      <c r="T16" s="62"/>
      <c r="U16" s="62">
        <v>2181.5596399999995</v>
      </c>
      <c r="V16" s="29"/>
      <c r="W16" s="34">
        <f t="shared" si="6"/>
        <v>-9.6207074244210702</v>
      </c>
      <c r="X16" s="62"/>
      <c r="Y16" s="34">
        <f t="shared" si="7"/>
        <v>8.5181884830508778</v>
      </c>
      <c r="Z16" s="29"/>
      <c r="AA16" s="62">
        <v>6599.0828739999997</v>
      </c>
      <c r="AB16" s="62"/>
      <c r="AC16" s="62">
        <v>7623.7659560000002</v>
      </c>
      <c r="AD16" s="29"/>
      <c r="AE16" s="34">
        <f t="shared" si="8"/>
        <v>15.527658942384122</v>
      </c>
      <c r="AF16" s="62"/>
      <c r="AG16" s="34">
        <f t="shared" si="9"/>
        <v>14.987653280208164</v>
      </c>
      <c r="AH16" s="29"/>
      <c r="AI16" s="62">
        <v>2532.3849759999976</v>
      </c>
      <c r="AJ16" s="62"/>
      <c r="AK16" s="62">
        <v>2300.8090929999994</v>
      </c>
      <c r="AL16" s="29"/>
      <c r="AM16" s="34">
        <f t="shared" si="10"/>
        <v>-9.1445765629908919</v>
      </c>
      <c r="AN16" s="62"/>
      <c r="AO16" s="34">
        <f t="shared" si="11"/>
        <v>9.2628144639566017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8741.3709580000013</v>
      </c>
      <c r="D17" s="62"/>
      <c r="E17" s="62">
        <f t="shared" si="1"/>
        <v>8133.1274250000024</v>
      </c>
      <c r="F17" s="29"/>
      <c r="G17" s="34">
        <f t="shared" si="2"/>
        <v>-6.9582166907508025</v>
      </c>
      <c r="H17" s="62"/>
      <c r="I17" s="34">
        <f t="shared" si="3"/>
        <v>-18.050622975343444</v>
      </c>
      <c r="J17" s="29"/>
      <c r="K17" s="62">
        <v>6232.5217060000023</v>
      </c>
      <c r="L17" s="62"/>
      <c r="M17" s="62">
        <v>6126.2095110000009</v>
      </c>
      <c r="N17" s="29"/>
      <c r="O17" s="34">
        <f t="shared" si="4"/>
        <v>-1.7057653388941389</v>
      </c>
      <c r="P17" s="62"/>
      <c r="Q17" s="34">
        <f t="shared" si="5"/>
        <v>-20.880830175292232</v>
      </c>
      <c r="R17" s="29"/>
      <c r="S17" s="62">
        <v>2508.8492519999991</v>
      </c>
      <c r="T17" s="62"/>
      <c r="U17" s="62">
        <v>2006.9179140000017</v>
      </c>
      <c r="V17" s="29"/>
      <c r="W17" s="34">
        <f t="shared" si="6"/>
        <v>-20.006436719937199</v>
      </c>
      <c r="X17" s="62"/>
      <c r="Y17" s="34">
        <f t="shared" si="7"/>
        <v>-8.0053610636103372</v>
      </c>
      <c r="Z17" s="29"/>
      <c r="AA17" s="62">
        <v>6136.7789390000016</v>
      </c>
      <c r="AB17" s="62"/>
      <c r="AC17" s="62">
        <v>6015.8652150000007</v>
      </c>
      <c r="AD17" s="29"/>
      <c r="AE17" s="34">
        <f t="shared" si="8"/>
        <v>-1.9703125239134636</v>
      </c>
      <c r="AF17" s="62"/>
      <c r="AG17" s="34">
        <f t="shared" si="9"/>
        <v>-21.090636180070049</v>
      </c>
      <c r="AH17" s="29"/>
      <c r="AI17" s="62">
        <v>2604.5920189999983</v>
      </c>
      <c r="AJ17" s="62"/>
      <c r="AK17" s="62">
        <v>2117.2622100000012</v>
      </c>
      <c r="AL17" s="29"/>
      <c r="AM17" s="34">
        <f t="shared" si="10"/>
        <v>-18.71040859547368</v>
      </c>
      <c r="AN17" s="62"/>
      <c r="AO17" s="34">
        <f t="shared" si="11"/>
        <v>-7.9774929418708638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9868.9384890000001</v>
      </c>
      <c r="D18" s="62"/>
      <c r="E18" s="62">
        <f t="shared" si="1"/>
        <v>9391.9459599999991</v>
      </c>
      <c r="F18" s="29"/>
      <c r="G18" s="34">
        <f t="shared" si="2"/>
        <v>-4.8332708683072667</v>
      </c>
      <c r="H18" s="62"/>
      <c r="I18" s="34">
        <f t="shared" si="3"/>
        <v>15.47766891159948</v>
      </c>
      <c r="J18" s="29"/>
      <c r="K18" s="62">
        <v>6812.585763000001</v>
      </c>
      <c r="L18" s="62"/>
      <c r="M18" s="62">
        <v>6947.9154630000003</v>
      </c>
      <c r="N18" s="29"/>
      <c r="O18" s="34">
        <f t="shared" si="4"/>
        <v>1.9864660014262512</v>
      </c>
      <c r="P18" s="62"/>
      <c r="Q18" s="34">
        <f t="shared" si="5"/>
        <v>13.412958706759426</v>
      </c>
      <c r="R18" s="29"/>
      <c r="S18" s="62">
        <v>3056.3527260000001</v>
      </c>
      <c r="T18" s="62"/>
      <c r="U18" s="62">
        <v>2444.0304969999988</v>
      </c>
      <c r="V18" s="29"/>
      <c r="W18" s="34">
        <f t="shared" si="6"/>
        <v>-20.034409765307998</v>
      </c>
      <c r="X18" s="62"/>
      <c r="Y18" s="34">
        <f t="shared" si="7"/>
        <v>21.780292056329543</v>
      </c>
      <c r="Z18" s="29"/>
      <c r="AA18" s="62">
        <v>6707.604268000001</v>
      </c>
      <c r="AB18" s="62"/>
      <c r="AC18" s="62">
        <v>6848.3487420000001</v>
      </c>
      <c r="AD18" s="29"/>
      <c r="AE18" s="34">
        <f t="shared" si="8"/>
        <v>2.0982823132761297</v>
      </c>
      <c r="AF18" s="62"/>
      <c r="AG18" s="34">
        <f t="shared" si="9"/>
        <v>13.838134619842862</v>
      </c>
      <c r="AH18" s="29"/>
      <c r="AI18" s="62">
        <v>3161.3342210000001</v>
      </c>
      <c r="AJ18" s="62"/>
      <c r="AK18" s="62">
        <v>2543.5972179999985</v>
      </c>
      <c r="AL18" s="29"/>
      <c r="AM18" s="34">
        <f t="shared" si="10"/>
        <v>-19.540388956552576</v>
      </c>
      <c r="AN18" s="62"/>
      <c r="AO18" s="34">
        <f t="shared" si="11"/>
        <v>20.136145914586407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9676.0883780000004</v>
      </c>
      <c r="D19" s="62"/>
      <c r="E19" s="62">
        <f t="shared" si="1"/>
        <v>8938.1462069999998</v>
      </c>
      <c r="F19" s="29"/>
      <c r="G19" s="34">
        <f t="shared" si="2"/>
        <v>-7.6264513321087435</v>
      </c>
      <c r="H19" s="62"/>
      <c r="I19" s="34">
        <f t="shared" si="3"/>
        <v>-4.8317968920681409</v>
      </c>
      <c r="J19" s="29"/>
      <c r="K19" s="62">
        <v>6496.041212000001</v>
      </c>
      <c r="L19" s="62"/>
      <c r="M19" s="62">
        <v>6659.325506000001</v>
      </c>
      <c r="N19" s="29"/>
      <c r="O19" s="34">
        <f t="shared" si="4"/>
        <v>2.5135969534547939</v>
      </c>
      <c r="P19" s="62"/>
      <c r="Q19" s="34">
        <f t="shared" si="5"/>
        <v>-4.1536192910929657</v>
      </c>
      <c r="R19" s="29"/>
      <c r="S19" s="62">
        <v>3180.0471660000003</v>
      </c>
      <c r="T19" s="62"/>
      <c r="U19" s="62">
        <v>2278.8207009999992</v>
      </c>
      <c r="V19" s="29"/>
      <c r="W19" s="34">
        <f t="shared" si="6"/>
        <v>-28.340034532682807</v>
      </c>
      <c r="X19" s="62"/>
      <c r="Y19" s="34">
        <f t="shared" si="7"/>
        <v>-6.7597272702935385</v>
      </c>
      <c r="Z19" s="29"/>
      <c r="AA19" s="62">
        <v>6415.0447020000011</v>
      </c>
      <c r="AB19" s="62"/>
      <c r="AC19" s="62">
        <v>6572.0348930000009</v>
      </c>
      <c r="AD19" s="29"/>
      <c r="AE19" s="34">
        <f t="shared" si="8"/>
        <v>2.4472189718499635</v>
      </c>
      <c r="AF19" s="62"/>
      <c r="AG19" s="34">
        <f t="shared" si="9"/>
        <v>-4.0347514329316141</v>
      </c>
      <c r="AH19" s="29"/>
      <c r="AI19" s="62">
        <v>3261.0436760000007</v>
      </c>
      <c r="AJ19" s="62"/>
      <c r="AK19" s="62">
        <v>2366.1113139999989</v>
      </c>
      <c r="AL19" s="29"/>
      <c r="AM19" s="34">
        <f t="shared" si="10"/>
        <v>-27.443127137068174</v>
      </c>
      <c r="AN19" s="62"/>
      <c r="AO19" s="34">
        <f t="shared" si="11"/>
        <v>-6.9777519311628566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9387.3030170000002</v>
      </c>
      <c r="D20" s="62"/>
      <c r="E20" s="62">
        <f t="shared" si="1"/>
        <v>8649.1321589999989</v>
      </c>
      <c r="F20" s="29"/>
      <c r="G20" s="34">
        <f t="shared" si="2"/>
        <v>-7.8635030387663676</v>
      </c>
      <c r="H20" s="62"/>
      <c r="I20" s="34">
        <f t="shared" si="3"/>
        <v>-3.2334898233557254</v>
      </c>
      <c r="J20" s="29"/>
      <c r="K20" s="62">
        <v>6405.1002349999999</v>
      </c>
      <c r="L20" s="62"/>
      <c r="M20" s="62">
        <v>6510.2761439999995</v>
      </c>
      <c r="N20" s="29"/>
      <c r="O20" s="34">
        <f t="shared" si="4"/>
        <v>1.6420649972857007</v>
      </c>
      <c r="P20" s="62"/>
      <c r="Q20" s="34">
        <f t="shared" si="5"/>
        <v>-2.2382050834684293</v>
      </c>
      <c r="R20" s="29"/>
      <c r="S20" s="62">
        <v>2982.2027819999998</v>
      </c>
      <c r="T20" s="62"/>
      <c r="U20" s="62">
        <v>2138.8560149999989</v>
      </c>
      <c r="V20" s="29"/>
      <c r="W20" s="34">
        <f t="shared" si="6"/>
        <v>-28.279323327383338</v>
      </c>
      <c r="X20" s="62"/>
      <c r="Y20" s="34">
        <f t="shared" si="7"/>
        <v>-6.1419788726063729</v>
      </c>
      <c r="Z20" s="29"/>
      <c r="AA20" s="62">
        <v>6302.658574</v>
      </c>
      <c r="AB20" s="62"/>
      <c r="AC20" s="62">
        <v>6417.6380569999992</v>
      </c>
      <c r="AD20" s="29"/>
      <c r="AE20" s="34">
        <f t="shared" si="8"/>
        <v>1.8243013111057138</v>
      </c>
      <c r="AF20" s="62"/>
      <c r="AG20" s="34">
        <f t="shared" si="9"/>
        <v>-2.3493003082569288</v>
      </c>
      <c r="AH20" s="29"/>
      <c r="AI20" s="62">
        <v>3084.6444430000001</v>
      </c>
      <c r="AJ20" s="62"/>
      <c r="AK20" s="62">
        <v>2231.4941019999992</v>
      </c>
      <c r="AL20" s="29"/>
      <c r="AM20" s="34">
        <f t="shared" si="10"/>
        <v>-27.657979931400504</v>
      </c>
      <c r="AN20" s="62"/>
      <c r="AO20" s="34">
        <f t="shared" si="11"/>
        <v>-5.6893862602103979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9191.3884609999968</v>
      </c>
      <c r="D21" s="62"/>
      <c r="E21" s="62">
        <f t="shared" si="1"/>
        <v>7743.4087279999985</v>
      </c>
      <c r="F21" s="29"/>
      <c r="G21" s="34">
        <f t="shared" si="2"/>
        <v>-15.753656143943047</v>
      </c>
      <c r="H21" s="62"/>
      <c r="I21" s="34">
        <f t="shared" si="3"/>
        <v>-10.471841733364357</v>
      </c>
      <c r="J21" s="29"/>
      <c r="K21" s="62">
        <v>5856.0327449999986</v>
      </c>
      <c r="L21" s="62"/>
      <c r="M21" s="62">
        <v>5626.2455059999993</v>
      </c>
      <c r="N21" s="29"/>
      <c r="O21" s="34">
        <f t="shared" si="4"/>
        <v>-3.9239404731163177</v>
      </c>
      <c r="P21" s="62"/>
      <c r="Q21" s="34">
        <f t="shared" si="5"/>
        <v>-13.579003692719567</v>
      </c>
      <c r="R21" s="29"/>
      <c r="S21" s="62">
        <v>3335.3557159999982</v>
      </c>
      <c r="T21" s="62"/>
      <c r="U21" s="62">
        <v>2117.1632219999992</v>
      </c>
      <c r="V21" s="29"/>
      <c r="W21" s="34">
        <f t="shared" si="6"/>
        <v>-36.523615401986099</v>
      </c>
      <c r="X21" s="62"/>
      <c r="Y21" s="34">
        <f t="shared" si="7"/>
        <v>-1.0142240921252323</v>
      </c>
      <c r="Z21" s="29"/>
      <c r="AA21" s="62">
        <v>5768.0954769999989</v>
      </c>
      <c r="AB21" s="62"/>
      <c r="AC21" s="62">
        <v>5551.6806269999988</v>
      </c>
      <c r="AD21" s="29"/>
      <c r="AE21" s="34">
        <f t="shared" si="8"/>
        <v>-3.7519290528900626</v>
      </c>
      <c r="AF21" s="62"/>
      <c r="AG21" s="34">
        <f t="shared" si="9"/>
        <v>-13.493397762677844</v>
      </c>
      <c r="AH21" s="29"/>
      <c r="AI21" s="62">
        <v>3423.2929839999979</v>
      </c>
      <c r="AJ21" s="62"/>
      <c r="AK21" s="62">
        <v>2191.7281009999992</v>
      </c>
      <c r="AL21" s="29"/>
      <c r="AM21" s="34">
        <f t="shared" si="10"/>
        <v>-35.976029184652432</v>
      </c>
      <c r="AN21" s="62"/>
      <c r="AO21" s="34">
        <f t="shared" si="11"/>
        <v>-1.7820347794941256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9750.3275249999988</v>
      </c>
      <c r="D22" s="62"/>
      <c r="E22" s="62">
        <f t="shared" si="1"/>
        <v>8512.1178289999989</v>
      </c>
      <c r="F22" s="29"/>
      <c r="G22" s="34">
        <f t="shared" si="2"/>
        <v>-12.699160031549823</v>
      </c>
      <c r="H22" s="62"/>
      <c r="I22" s="34">
        <f t="shared" si="3"/>
        <v>9.9272701209786902</v>
      </c>
      <c r="J22" s="29"/>
      <c r="K22" s="62">
        <v>6910.3050670000011</v>
      </c>
      <c r="L22" s="62"/>
      <c r="M22" s="62">
        <v>6415.4576899999993</v>
      </c>
      <c r="N22" s="29"/>
      <c r="O22" s="34">
        <f t="shared" si="4"/>
        <v>-7.161006239263358</v>
      </c>
      <c r="P22" s="62"/>
      <c r="Q22" s="34">
        <f t="shared" si="5"/>
        <v>14.027332848493018</v>
      </c>
      <c r="R22" s="29"/>
      <c r="S22" s="62">
        <v>2840.0224579999981</v>
      </c>
      <c r="T22" s="62"/>
      <c r="U22" s="62">
        <v>2096.6601389999996</v>
      </c>
      <c r="V22" s="29"/>
      <c r="W22" s="34">
        <f t="shared" si="6"/>
        <v>-26.174522560764871</v>
      </c>
      <c r="X22" s="62"/>
      <c r="Y22" s="34">
        <f t="shared" si="7"/>
        <v>-0.96842240536518887</v>
      </c>
      <c r="Z22" s="29"/>
      <c r="AA22" s="62">
        <v>6802.8905760000007</v>
      </c>
      <c r="AB22" s="62"/>
      <c r="AC22" s="62">
        <v>6330.5719969999991</v>
      </c>
      <c r="AD22" s="29"/>
      <c r="AE22" s="34">
        <f t="shared" si="8"/>
        <v>-6.9429101309713843</v>
      </c>
      <c r="AF22" s="62"/>
      <c r="AG22" s="34">
        <f t="shared" si="9"/>
        <v>14.029830286201019</v>
      </c>
      <c r="AH22" s="29"/>
      <c r="AI22" s="62">
        <v>2947.4369489999981</v>
      </c>
      <c r="AJ22" s="62"/>
      <c r="AK22" s="62">
        <v>2181.5458319999993</v>
      </c>
      <c r="AL22" s="29"/>
      <c r="AM22" s="34">
        <f t="shared" si="10"/>
        <v>-25.984987304303459</v>
      </c>
      <c r="AN22" s="62"/>
      <c r="AO22" s="34">
        <f t="shared" si="11"/>
        <v>-0.46457719802717179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9585.4032819999993</v>
      </c>
      <c r="D23" s="62"/>
      <c r="E23" s="62">
        <f t="shared" si="1"/>
        <v>9395.2256899999993</v>
      </c>
      <c r="F23" s="29"/>
      <c r="G23" s="34">
        <f t="shared" si="2"/>
        <v>-1.984033289002312</v>
      </c>
      <c r="H23" s="62"/>
      <c r="I23" s="34">
        <f t="shared" si="3"/>
        <v>10.374713775593364</v>
      </c>
      <c r="J23" s="29"/>
      <c r="K23" s="62">
        <v>7171.5419299999994</v>
      </c>
      <c r="L23" s="62"/>
      <c r="M23" s="62">
        <v>7202.9747129999996</v>
      </c>
      <c r="N23" s="29"/>
      <c r="O23" s="34">
        <f t="shared" si="4"/>
        <v>0.4382988108667405</v>
      </c>
      <c r="P23" s="62"/>
      <c r="Q23" s="34">
        <f t="shared" si="5"/>
        <v>12.275305380433437</v>
      </c>
      <c r="R23" s="29"/>
      <c r="S23" s="62">
        <v>2413.8613520000008</v>
      </c>
      <c r="T23" s="62"/>
      <c r="U23" s="62">
        <v>2192.2509769999997</v>
      </c>
      <c r="V23" s="29"/>
      <c r="W23" s="34">
        <f t="shared" si="6"/>
        <v>-9.1807416700377757</v>
      </c>
      <c r="X23" s="62"/>
      <c r="Y23" s="34">
        <f t="shared" si="7"/>
        <v>4.5591956570315801</v>
      </c>
      <c r="Z23" s="29"/>
      <c r="AA23" s="62">
        <v>7048.0327349999989</v>
      </c>
      <c r="AB23" s="62"/>
      <c r="AC23" s="62">
        <v>7121.1757109999999</v>
      </c>
      <c r="AD23" s="29"/>
      <c r="AE23" s="34">
        <f t="shared" si="8"/>
        <v>1.0377786078770441</v>
      </c>
      <c r="AF23" s="62"/>
      <c r="AG23" s="34">
        <f t="shared" si="9"/>
        <v>12.488661599215064</v>
      </c>
      <c r="AH23" s="29"/>
      <c r="AI23" s="62">
        <v>2537.3705470000009</v>
      </c>
      <c r="AJ23" s="62"/>
      <c r="AK23" s="62">
        <v>2274.0499789999994</v>
      </c>
      <c r="AL23" s="29"/>
      <c r="AM23" s="34">
        <f t="shared" si="10"/>
        <v>-10.377694669441652</v>
      </c>
      <c r="AN23" s="62"/>
      <c r="AO23" s="34">
        <f t="shared" si="11"/>
        <v>4.24030270843285</v>
      </c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9709.7040489999963</v>
      </c>
      <c r="D24" s="62"/>
      <c r="E24" s="62"/>
      <c r="F24" s="29"/>
      <c r="G24" s="34"/>
      <c r="H24" s="62"/>
      <c r="I24" s="34"/>
      <c r="J24" s="29"/>
      <c r="K24" s="62">
        <v>6984.6136639999977</v>
      </c>
      <c r="L24" s="62"/>
      <c r="M24" s="62"/>
      <c r="N24" s="29"/>
      <c r="O24" s="34"/>
      <c r="P24" s="62"/>
      <c r="Q24" s="34"/>
      <c r="R24" s="29"/>
      <c r="S24" s="62">
        <v>2725.0903849999986</v>
      </c>
      <c r="T24" s="62"/>
      <c r="U24" s="62"/>
      <c r="V24" s="29"/>
      <c r="W24" s="34"/>
      <c r="X24" s="62"/>
      <c r="Y24" s="34"/>
      <c r="Z24" s="29"/>
      <c r="AA24" s="62">
        <v>6887.1489049999982</v>
      </c>
      <c r="AB24" s="62"/>
      <c r="AC24" s="62"/>
      <c r="AD24" s="29"/>
      <c r="AE24" s="34"/>
      <c r="AF24" s="62"/>
      <c r="AG24" s="34"/>
      <c r="AH24" s="29"/>
      <c r="AI24" s="62">
        <v>2822.5551439999986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8639.1415039999993</v>
      </c>
      <c r="D25" s="62"/>
      <c r="E25" s="62"/>
      <c r="F25" s="29"/>
      <c r="G25" s="34"/>
      <c r="H25" s="62"/>
      <c r="I25" s="34"/>
      <c r="J25" s="29"/>
      <c r="K25" s="62">
        <v>6473.8433240000004</v>
      </c>
      <c r="L25" s="62"/>
      <c r="M25" s="62"/>
      <c r="N25" s="29"/>
      <c r="O25" s="34"/>
      <c r="P25" s="62"/>
      <c r="Q25" s="34"/>
      <c r="R25" s="29"/>
      <c r="S25" s="62">
        <v>2165.2981799999989</v>
      </c>
      <c r="T25" s="62"/>
      <c r="U25" s="62"/>
      <c r="V25" s="29"/>
      <c r="W25" s="34"/>
      <c r="X25" s="62"/>
      <c r="Y25" s="34"/>
      <c r="Z25" s="29"/>
      <c r="AA25" s="62">
        <v>6368.0320869999996</v>
      </c>
      <c r="AB25" s="62"/>
      <c r="AC25" s="62"/>
      <c r="AD25" s="29"/>
      <c r="AE25" s="34"/>
      <c r="AF25" s="62"/>
      <c r="AG25" s="34"/>
      <c r="AH25" s="29"/>
      <c r="AI25" s="62">
        <v>2271.1094169999992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4.4" thickTop="1" x14ac:dyDescent="0.3"/>
    <row r="38" spans="27:30" x14ac:dyDescent="0.3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0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2021</v>
      </c>
      <c r="B10" s="29"/>
      <c r="C10" s="69" t="s">
        <v>296</v>
      </c>
      <c r="D10" s="70"/>
      <c r="E10" s="71">
        <f>SUM(E11:E22)</f>
        <v>83145.714808999997</v>
      </c>
      <c r="F10" s="72"/>
      <c r="G10" s="73">
        <v>22.011918431970983</v>
      </c>
      <c r="H10" s="74"/>
      <c r="I10" s="75"/>
      <c r="J10" s="70"/>
      <c r="K10" s="71">
        <f>SUM(K11:K22)</f>
        <v>73877.730905000004</v>
      </c>
      <c r="L10" s="72"/>
      <c r="M10" s="73">
        <v>18.556763679906481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5548.2806780000001</v>
      </c>
      <c r="F11" s="62"/>
      <c r="G11" s="77">
        <v>-16.966263280969571</v>
      </c>
      <c r="H11" s="78"/>
      <c r="I11" s="77">
        <v>-2.7233870563040767</v>
      </c>
      <c r="J11" s="29"/>
      <c r="K11" s="62">
        <v>5059.6629770000009</v>
      </c>
      <c r="L11" s="62"/>
      <c r="M11" s="77">
        <v>-12.391577780195533</v>
      </c>
      <c r="N11" s="78"/>
      <c r="O11" s="77">
        <v>-3.79743046218735</v>
      </c>
      <c r="P11" s="68"/>
      <c r="Q11" s="77">
        <v>-11.430825867653056</v>
      </c>
      <c r="R11" s="78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5777.5798129999985</v>
      </c>
      <c r="F12" s="62"/>
      <c r="G12" s="77">
        <v>-10.382428646332244</v>
      </c>
      <c r="H12" s="78"/>
      <c r="I12" s="77">
        <f>E12/E11*100-100</f>
        <v>4.1327962355836405</v>
      </c>
      <c r="J12" s="29"/>
      <c r="K12" s="62">
        <v>5177.3538469999985</v>
      </c>
      <c r="L12" s="62"/>
      <c r="M12" s="77">
        <v>-9.7708026482735733</v>
      </c>
      <c r="N12" s="78"/>
      <c r="O12" s="77">
        <f>K12/K11*100-100</f>
        <v>2.3260614498434364</v>
      </c>
      <c r="P12" s="68"/>
      <c r="Q12" s="77">
        <v>-11.047706504606964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7055.7488490000032</v>
      </c>
      <c r="F13" s="62"/>
      <c r="G13" s="77">
        <v>14.937894964177161</v>
      </c>
      <c r="H13" s="78"/>
      <c r="I13" s="77">
        <f t="shared" ref="I13:I22" si="0">E13/E12*100-100</f>
        <v>22.122914392701716</v>
      </c>
      <c r="J13" s="29"/>
      <c r="K13" s="62">
        <v>6450.3457530000032</v>
      </c>
      <c r="L13" s="62"/>
      <c r="M13" s="77">
        <v>17.814769328385566</v>
      </c>
      <c r="N13" s="78"/>
      <c r="O13" s="77">
        <f t="shared" ref="O13:O22" si="1">K13/K12*100-100</f>
        <v>24.587693706460414</v>
      </c>
      <c r="P13" s="68"/>
      <c r="Q13" s="77">
        <v>-4.5985227046811303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6857.7750839999999</v>
      </c>
      <c r="F14" s="62"/>
      <c r="G14" s="77">
        <v>69.764358072955758</v>
      </c>
      <c r="H14" s="78"/>
      <c r="I14" s="77">
        <f t="shared" si="0"/>
        <v>-2.8058505090931902</v>
      </c>
      <c r="J14" s="29"/>
      <c r="K14" s="62">
        <v>6208.1900930000002</v>
      </c>
      <c r="L14" s="62"/>
      <c r="M14" s="77">
        <v>70.426303391781857</v>
      </c>
      <c r="N14" s="78"/>
      <c r="O14" s="77">
        <f t="shared" si="1"/>
        <v>-3.7541500761781492</v>
      </c>
      <c r="P14" s="68"/>
      <c r="Q14" s="77">
        <v>18.440868726780351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6790.5757159999994</v>
      </c>
      <c r="F15" s="62"/>
      <c r="G15" s="77">
        <v>56.717267942311963</v>
      </c>
      <c r="H15" s="78"/>
      <c r="I15" s="77">
        <f t="shared" si="0"/>
        <v>-0.97990043675805794</v>
      </c>
      <c r="J15" s="29"/>
      <c r="K15" s="62">
        <v>6068.293737</v>
      </c>
      <c r="L15" s="62"/>
      <c r="M15" s="77">
        <v>46.192041505097421</v>
      </c>
      <c r="N15" s="78"/>
      <c r="O15" s="77">
        <f t="shared" si="1"/>
        <v>-2.253416114911488</v>
      </c>
      <c r="P15" s="68"/>
      <c r="Q15" s="77">
        <v>42.675270607924944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6762.4192980000007</v>
      </c>
      <c r="F16" s="62"/>
      <c r="G16" s="77">
        <v>31.133653615108244</v>
      </c>
      <c r="H16" s="78"/>
      <c r="I16" s="77">
        <f t="shared" si="0"/>
        <v>-0.41463962965107726</v>
      </c>
      <c r="J16" s="29"/>
      <c r="K16" s="62">
        <v>6138.2537340000017</v>
      </c>
      <c r="L16" s="62"/>
      <c r="M16" s="77">
        <v>26.214594779214423</v>
      </c>
      <c r="N16" s="78"/>
      <c r="O16" s="77">
        <f t="shared" si="1"/>
        <v>1.1528775638106765</v>
      </c>
      <c r="P16" s="68"/>
      <c r="Q16" s="77">
        <v>50.861385563088362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7133.2462609999984</v>
      </c>
      <c r="F17" s="62"/>
      <c r="G17" s="77">
        <v>21.654823439822053</v>
      </c>
      <c r="H17" s="78"/>
      <c r="I17" s="77">
        <f t="shared" si="0"/>
        <v>5.4836434515332542</v>
      </c>
      <c r="J17" s="29"/>
      <c r="K17" s="62">
        <v>6304.7412529999974</v>
      </c>
      <c r="L17" s="62"/>
      <c r="M17" s="77">
        <v>15.696810535433059</v>
      </c>
      <c r="N17" s="78"/>
      <c r="O17" s="77">
        <f t="shared" si="1"/>
        <v>2.7122945093946811</v>
      </c>
      <c r="P17" s="68"/>
      <c r="Q17" s="77">
        <v>34.733818793972006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6110.7221140000001</v>
      </c>
      <c r="F18" s="62"/>
      <c r="G18" s="77">
        <v>21.778331594280871</v>
      </c>
      <c r="H18" s="78"/>
      <c r="I18" s="77">
        <f t="shared" si="0"/>
        <v>-14.334625633079597</v>
      </c>
      <c r="J18" s="29"/>
      <c r="K18" s="62">
        <v>5274.1610849999997</v>
      </c>
      <c r="L18" s="62"/>
      <c r="M18" s="77">
        <v>16.177383828439361</v>
      </c>
      <c r="N18" s="78"/>
      <c r="O18" s="77">
        <f t="shared" si="1"/>
        <v>-16.346113609493727</v>
      </c>
      <c r="P18" s="68"/>
      <c r="Q18" s="77">
        <v>24.741248723978742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7370.4669760000015</v>
      </c>
      <c r="F19" s="62"/>
      <c r="G19" s="77">
        <v>19.451758195155321</v>
      </c>
      <c r="H19" s="78"/>
      <c r="I19" s="77">
        <f t="shared" si="0"/>
        <v>20.61531908174743</v>
      </c>
      <c r="J19" s="29"/>
      <c r="K19" s="62">
        <v>6366.9926250000026</v>
      </c>
      <c r="L19" s="62"/>
      <c r="M19" s="77">
        <v>12.067794742371802</v>
      </c>
      <c r="N19" s="78"/>
      <c r="O19" s="77">
        <f t="shared" si="1"/>
        <v>20.720480895209576</v>
      </c>
      <c r="P19" s="68"/>
      <c r="Q19" s="77">
        <v>20.893976805679387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7586.5331050000013</v>
      </c>
      <c r="F20" s="62"/>
      <c r="G20" s="77">
        <v>17.38096747806685</v>
      </c>
      <c r="H20" s="78"/>
      <c r="I20" s="77">
        <f t="shared" si="0"/>
        <v>2.9315120697719976</v>
      </c>
      <c r="J20" s="29"/>
      <c r="K20" s="62">
        <v>6605.1745770000007</v>
      </c>
      <c r="L20" s="62"/>
      <c r="M20" s="77">
        <v>10.563867950578214</v>
      </c>
      <c r="N20" s="78"/>
      <c r="O20" s="77">
        <f t="shared" si="1"/>
        <v>3.7408862555420086</v>
      </c>
      <c r="P20" s="68"/>
      <c r="Q20" s="77">
        <v>19.354918492420452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8295.4931419999994</v>
      </c>
      <c r="F21" s="62"/>
      <c r="G21" s="77">
        <v>35.326197477340173</v>
      </c>
      <c r="H21" s="78"/>
      <c r="I21" s="77">
        <f t="shared" si="0"/>
        <v>9.3449804698373811</v>
      </c>
      <c r="J21" s="29"/>
      <c r="K21" s="62">
        <v>7302.7965260000001</v>
      </c>
      <c r="L21" s="62"/>
      <c r="M21" s="77">
        <v>26.675341903372754</v>
      </c>
      <c r="N21" s="78"/>
      <c r="O21" s="77">
        <f t="shared" si="1"/>
        <v>10.561748835968714</v>
      </c>
      <c r="P21" s="68"/>
      <c r="Q21" s="77">
        <v>23.924632928047387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7856.8737730000012</v>
      </c>
      <c r="F22" s="62"/>
      <c r="G22" s="77">
        <v>37.752596402369107</v>
      </c>
      <c r="H22" s="78"/>
      <c r="I22" s="77">
        <f t="shared" si="0"/>
        <v>-5.2874417649659904</v>
      </c>
      <c r="J22" s="29"/>
      <c r="K22" s="62">
        <v>6921.7646980000018</v>
      </c>
      <c r="L22" s="62"/>
      <c r="M22" s="77">
        <v>31.607886278335741</v>
      </c>
      <c r="N22" s="78"/>
      <c r="O22" s="77">
        <f t="shared" si="1"/>
        <v>-5.2176152881080355</v>
      </c>
      <c r="P22" s="68"/>
      <c r="Q22" s="77">
        <v>29.743583998597302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2022</v>
      </c>
      <c r="B24" s="29"/>
      <c r="C24" s="69" t="s">
        <v>296</v>
      </c>
      <c r="D24" s="70"/>
      <c r="E24" s="71">
        <f>SUM(E25:E36)</f>
        <v>109485.801442</v>
      </c>
      <c r="F24" s="72"/>
      <c r="G24" s="73">
        <f t="shared" ref="G24:G36" si="2">E24/E10*100-100</f>
        <v>31.679427729387754</v>
      </c>
      <c r="H24" s="74"/>
      <c r="I24" s="75"/>
      <c r="J24" s="70"/>
      <c r="K24" s="71">
        <f>SUM(K25:K36)</f>
        <v>91383.461180999991</v>
      </c>
      <c r="L24" s="72"/>
      <c r="M24" s="73">
        <f t="shared" ref="M24:M36" si="3">K24/K10*100-100</f>
        <v>23.69554405848055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7597.0209120000009</v>
      </c>
      <c r="F25" s="62"/>
      <c r="G25" s="77">
        <f t="shared" si="2"/>
        <v>36.925677572939861</v>
      </c>
      <c r="H25" s="78"/>
      <c r="I25" s="77">
        <f>E25/E22*100-100</f>
        <v>-3.3073314973314183</v>
      </c>
      <c r="J25" s="29"/>
      <c r="K25" s="62">
        <v>6544.7520110000023</v>
      </c>
      <c r="L25" s="62"/>
      <c r="M25" s="77">
        <f t="shared" si="3"/>
        <v>29.351540621398215</v>
      </c>
      <c r="N25" s="78"/>
      <c r="O25" s="77">
        <f>K25/K22*100-100</f>
        <v>-5.4467712129673345</v>
      </c>
      <c r="P25" s="68"/>
      <c r="Q25" s="77">
        <v>36.632936953263652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8207.6470170000011</v>
      </c>
      <c r="F26" s="62"/>
      <c r="G26" s="77">
        <f t="shared" si="2"/>
        <v>42.060296571449612</v>
      </c>
      <c r="H26" s="78"/>
      <c r="I26" s="77">
        <f>E26/E25*100-100</f>
        <v>8.0377046749400876</v>
      </c>
      <c r="J26" s="29"/>
      <c r="K26" s="62">
        <v>6802.7259390000008</v>
      </c>
      <c r="L26" s="62"/>
      <c r="M26" s="77">
        <f t="shared" si="3"/>
        <v>31.393876872870464</v>
      </c>
      <c r="N26" s="78"/>
      <c r="O26" s="77">
        <f>K26/K25*100-100</f>
        <v>3.9416914126984892</v>
      </c>
      <c r="P26" s="68"/>
      <c r="Q26" s="77">
        <v>38.944653505192321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9131.4678499999973</v>
      </c>
      <c r="F27" s="62"/>
      <c r="G27" s="77">
        <f t="shared" si="2"/>
        <v>29.418833428207734</v>
      </c>
      <c r="H27" s="78"/>
      <c r="I27" s="77">
        <f t="shared" ref="I27:I36" si="4">E27/E26*100-100</f>
        <v>11.25561115245992</v>
      </c>
      <c r="J27" s="29"/>
      <c r="K27" s="62">
        <v>7720.5303809999987</v>
      </c>
      <c r="L27" s="62"/>
      <c r="M27" s="77">
        <f t="shared" si="3"/>
        <v>19.691729352790773</v>
      </c>
      <c r="N27" s="78"/>
      <c r="O27" s="77">
        <f t="shared" ref="O27:O36" si="5">K27/K26*100-100</f>
        <v>13.491715677361469</v>
      </c>
      <c r="P27" s="68"/>
      <c r="Q27" s="77">
        <v>35.658066264833337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8741.3709579999995</v>
      </c>
      <c r="F28" s="62"/>
      <c r="G28" s="77">
        <f t="shared" si="2"/>
        <v>27.466574084569388</v>
      </c>
      <c r="H28" s="78"/>
      <c r="I28" s="77">
        <f t="shared" si="4"/>
        <v>-4.2720064113240852</v>
      </c>
      <c r="J28" s="29"/>
      <c r="K28" s="62">
        <v>7237.2853919999989</v>
      </c>
      <c r="L28" s="62"/>
      <c r="M28" s="77">
        <f t="shared" si="3"/>
        <v>16.576414117221503</v>
      </c>
      <c r="N28" s="78"/>
      <c r="O28" s="77">
        <f t="shared" si="5"/>
        <v>-6.2592200943765732</v>
      </c>
      <c r="P28" s="68"/>
      <c r="Q28" s="77">
        <v>32.448064676404528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9868.9384890000001</v>
      </c>
      <c r="F29" s="62"/>
      <c r="G29" s="77">
        <f t="shared" si="2"/>
        <v>45.332868695458927</v>
      </c>
      <c r="H29" s="78"/>
      <c r="I29" s="77">
        <f t="shared" si="4"/>
        <v>12.899206959842658</v>
      </c>
      <c r="J29" s="29"/>
      <c r="K29" s="62">
        <v>8126.4232820000007</v>
      </c>
      <c r="L29" s="62"/>
      <c r="M29" s="77">
        <f t="shared" si="3"/>
        <v>33.916116031942181</v>
      </c>
      <c r="N29" s="78"/>
      <c r="O29" s="77">
        <f t="shared" si="5"/>
        <v>12.285516486372686</v>
      </c>
      <c r="P29" s="68"/>
      <c r="Q29" s="77">
        <v>33.991710662675018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9676.0883780000004</v>
      </c>
      <c r="F30" s="62"/>
      <c r="G30" s="77">
        <f t="shared" si="2"/>
        <v>43.08619373634113</v>
      </c>
      <c r="H30" s="78"/>
      <c r="I30" s="77">
        <f t="shared" si="4"/>
        <v>-1.9541119971003127</v>
      </c>
      <c r="J30" s="29"/>
      <c r="K30" s="62">
        <v>7691.3571120000015</v>
      </c>
      <c r="L30" s="62"/>
      <c r="M30" s="77">
        <f t="shared" si="3"/>
        <v>25.302039395949151</v>
      </c>
      <c r="N30" s="78"/>
      <c r="O30" s="77">
        <f t="shared" si="5"/>
        <v>-5.353722725269165</v>
      </c>
      <c r="P30" s="68"/>
      <c r="Q30" s="77">
        <v>38.585647132303507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9387.3030170000002</v>
      </c>
      <c r="F31" s="62"/>
      <c r="G31" s="77">
        <f t="shared" si="2"/>
        <v>31.599312199884821</v>
      </c>
      <c r="H31" s="78"/>
      <c r="I31" s="77">
        <f t="shared" si="4"/>
        <v>-2.9845258715970004</v>
      </c>
      <c r="J31" s="29"/>
      <c r="K31" s="62">
        <v>7750.6305240000011</v>
      </c>
      <c r="L31" s="62"/>
      <c r="M31" s="77">
        <f t="shared" si="3"/>
        <v>22.933364161645869</v>
      </c>
      <c r="N31" s="78"/>
      <c r="O31" s="77">
        <f t="shared" si="5"/>
        <v>0.77064958936207972</v>
      </c>
      <c r="P31" s="68"/>
      <c r="Q31" s="77">
        <v>39.862672485434416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9191.3884609999986</v>
      </c>
      <c r="F32" s="62"/>
      <c r="G32" s="77">
        <f t="shared" si="2"/>
        <v>50.414112923610475</v>
      </c>
      <c r="H32" s="78"/>
      <c r="I32" s="77">
        <f t="shared" si="4"/>
        <v>-2.0870164268183231</v>
      </c>
      <c r="J32" s="29"/>
      <c r="K32" s="62">
        <v>7052.6474259999968</v>
      </c>
      <c r="L32" s="62"/>
      <c r="M32" s="77">
        <f t="shared" si="3"/>
        <v>33.720743684869802</v>
      </c>
      <c r="N32" s="78"/>
      <c r="O32" s="77">
        <f t="shared" si="5"/>
        <v>-9.0055008536232464</v>
      </c>
      <c r="P32" s="68"/>
      <c r="Q32" s="77">
        <v>41.228793112570628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9750.3275249999988</v>
      </c>
      <c r="F33" s="62"/>
      <c r="G33" s="77">
        <f t="shared" si="2"/>
        <v>32.289142014330849</v>
      </c>
      <c r="H33" s="78"/>
      <c r="I33" s="77">
        <f t="shared" si="4"/>
        <v>6.081116758057135</v>
      </c>
      <c r="J33" s="29"/>
      <c r="K33" s="62">
        <v>8239.3748959999994</v>
      </c>
      <c r="L33" s="62"/>
      <c r="M33" s="77">
        <f t="shared" si="3"/>
        <v>29.407640015917167</v>
      </c>
      <c r="N33" s="78"/>
      <c r="O33" s="77">
        <f t="shared" si="5"/>
        <v>16.826694974500825</v>
      </c>
      <c r="P33" s="68"/>
      <c r="Q33" s="77">
        <v>37.423211068576592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9585.4032819999993</v>
      </c>
      <c r="F34" s="62"/>
      <c r="G34" s="77">
        <f t="shared" si="2"/>
        <v>26.347610289640969</v>
      </c>
      <c r="H34" s="78"/>
      <c r="I34" s="77">
        <f t="shared" si="4"/>
        <v>-1.6914738769249595</v>
      </c>
      <c r="J34" s="29"/>
      <c r="K34" s="62">
        <v>8301.7301280000011</v>
      </c>
      <c r="L34" s="62"/>
      <c r="M34" s="77">
        <f t="shared" si="3"/>
        <v>25.685249212149628</v>
      </c>
      <c r="N34" s="78"/>
      <c r="O34" s="77">
        <f t="shared" si="5"/>
        <v>0.75679566456277314</v>
      </c>
      <c r="P34" s="68"/>
      <c r="Q34" s="77">
        <v>35.406756382853445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9709.7040489999963</v>
      </c>
      <c r="F35" s="62"/>
      <c r="G35" s="77">
        <f t="shared" si="2"/>
        <v>17.04794257305646</v>
      </c>
      <c r="H35" s="78"/>
      <c r="I35" s="77">
        <f t="shared" si="4"/>
        <v>1.2967713860658989</v>
      </c>
      <c r="J35" s="29"/>
      <c r="K35" s="62">
        <v>8365.7511019999965</v>
      </c>
      <c r="L35" s="62"/>
      <c r="M35" s="77">
        <f t="shared" si="3"/>
        <v>14.555445605194947</v>
      </c>
      <c r="N35" s="78"/>
      <c r="O35" s="77">
        <f t="shared" si="5"/>
        <v>0.77117628509827796</v>
      </c>
      <c r="P35" s="68"/>
      <c r="Q35" s="77">
        <v>24.913206413796331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8639.1415039999993</v>
      </c>
      <c r="F36" s="62"/>
      <c r="G36" s="77">
        <f t="shared" si="2"/>
        <v>9.9564757383305107</v>
      </c>
      <c r="H36" s="78"/>
      <c r="I36" s="77">
        <f t="shared" si="4"/>
        <v>-11.025696968696536</v>
      </c>
      <c r="J36" s="29"/>
      <c r="K36" s="62">
        <v>7550.2529879999993</v>
      </c>
      <c r="L36" s="62"/>
      <c r="M36" s="77">
        <f t="shared" si="3"/>
        <v>9.0798852232234282</v>
      </c>
      <c r="N36" s="78"/>
      <c r="O36" s="77">
        <f t="shared" si="5"/>
        <v>-9.7480561405303661</v>
      </c>
      <c r="P36" s="68"/>
      <c r="Q36" s="77">
        <v>17.67288632356771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8418.6437429999969</v>
      </c>
      <c r="F39" s="62"/>
      <c r="G39" s="77">
        <f t="shared" ref="G39:G45" si="6">E39/E25*100-100</f>
        <v>10.815066070203756</v>
      </c>
      <c r="H39" s="78"/>
      <c r="I39" s="77">
        <f>E39/E36*100-100</f>
        <v>-2.5523110241672811</v>
      </c>
      <c r="J39" s="29"/>
      <c r="K39" s="62">
        <v>7298.0535259999961</v>
      </c>
      <c r="L39" s="62"/>
      <c r="M39" s="77">
        <f t="shared" ref="M39:M45" si="7">K39/K25*100-100</f>
        <v>11.510008534072696</v>
      </c>
      <c r="N39" s="78"/>
      <c r="O39" s="77">
        <f>K39/K36*100-100</f>
        <v>-3.3402782979701016</v>
      </c>
      <c r="P39" s="68"/>
      <c r="Q39" s="77">
        <v>12.70812321978589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8735.8302760000006</v>
      </c>
      <c r="F40" s="62"/>
      <c r="G40" s="77">
        <f t="shared" si="6"/>
        <v>6.4352579723032193</v>
      </c>
      <c r="H40" s="78"/>
      <c r="I40" s="77">
        <f t="shared" ref="I40:I45" si="8">E40/E39*100-100</f>
        <v>3.76766784155393</v>
      </c>
      <c r="J40" s="29"/>
      <c r="K40" s="62">
        <v>7726.7826290000012</v>
      </c>
      <c r="L40" s="62"/>
      <c r="M40" s="77">
        <f t="shared" si="7"/>
        <v>13.583623657428063</v>
      </c>
      <c r="N40" s="78"/>
      <c r="O40" s="77">
        <f t="shared" ref="O40:O45" si="9">K40/K39*100-100</f>
        <v>5.874567807328603</v>
      </c>
      <c r="P40" s="68"/>
      <c r="Q40" s="77">
        <v>9.0107138742349093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9924.5750489999991</v>
      </c>
      <c r="F41" s="62"/>
      <c r="G41" s="77">
        <f t="shared" si="6"/>
        <v>8.6854294624713759</v>
      </c>
      <c r="H41" s="78"/>
      <c r="I41" s="77">
        <f t="shared" si="8"/>
        <v>13.607690802622898</v>
      </c>
      <c r="J41" s="29"/>
      <c r="K41" s="62">
        <v>8730.0563289999991</v>
      </c>
      <c r="L41" s="62"/>
      <c r="M41" s="77">
        <f t="shared" si="7"/>
        <v>13.075862643898333</v>
      </c>
      <c r="N41" s="78"/>
      <c r="O41" s="77">
        <f t="shared" si="9"/>
        <v>12.984365526662174</v>
      </c>
      <c r="P41" s="68"/>
      <c r="Q41" s="77">
        <v>8.5936061144030731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8133.1274250000024</v>
      </c>
      <c r="F42" s="62"/>
      <c r="G42" s="77">
        <f t="shared" si="6"/>
        <v>-6.9582166907507741</v>
      </c>
      <c r="H42" s="78"/>
      <c r="I42" s="77">
        <f t="shared" si="8"/>
        <v>-18.050622975343444</v>
      </c>
      <c r="J42" s="29"/>
      <c r="K42" s="62">
        <v>7261.829985000003</v>
      </c>
      <c r="L42" s="62"/>
      <c r="M42" s="77">
        <f t="shared" si="7"/>
        <v>0.33914087493545253</v>
      </c>
      <c r="N42" s="78"/>
      <c r="O42" s="77">
        <f t="shared" si="9"/>
        <v>-16.818062663842824</v>
      </c>
      <c r="P42" s="68"/>
      <c r="Q42" s="77">
        <v>2.734024702547913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9391.9459599999991</v>
      </c>
      <c r="F43" s="62"/>
      <c r="G43" s="77">
        <f t="shared" si="6"/>
        <v>-4.8332708683072667</v>
      </c>
      <c r="H43" s="78"/>
      <c r="I43" s="77">
        <f t="shared" si="8"/>
        <v>15.47766891159948</v>
      </c>
      <c r="J43" s="29"/>
      <c r="K43" s="62">
        <v>8380.4252179999985</v>
      </c>
      <c r="L43" s="62"/>
      <c r="M43" s="77">
        <f t="shared" si="7"/>
        <v>3.1256301473073762</v>
      </c>
      <c r="N43" s="78"/>
      <c r="O43" s="77">
        <f t="shared" si="9"/>
        <v>15.40376510205499</v>
      </c>
      <c r="P43" s="68"/>
      <c r="Q43" s="77">
        <v>-1.0530286501564063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8938.1462069999998</v>
      </c>
      <c r="F44" s="62"/>
      <c r="G44" s="77">
        <f t="shared" si="6"/>
        <v>-7.6264513321087435</v>
      </c>
      <c r="H44" s="78"/>
      <c r="I44" s="77">
        <f t="shared" si="8"/>
        <v>-4.8317968920681409</v>
      </c>
      <c r="J44" s="29"/>
      <c r="K44" s="62">
        <v>7896.2148649999999</v>
      </c>
      <c r="L44" s="62"/>
      <c r="M44" s="77">
        <f t="shared" si="7"/>
        <v>2.6634799297042093</v>
      </c>
      <c r="N44" s="78"/>
      <c r="O44" s="77">
        <f t="shared" si="9"/>
        <v>-5.7778733227042238</v>
      </c>
      <c r="P44" s="68"/>
      <c r="Q44" s="77">
        <v>-6.4454238545306879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8649.1321589999989</v>
      </c>
      <c r="F45" s="62"/>
      <c r="G45" s="77">
        <f t="shared" si="6"/>
        <v>-7.8635030387663676</v>
      </c>
      <c r="H45" s="78"/>
      <c r="I45" s="77">
        <f t="shared" si="8"/>
        <v>-3.2334898233557254</v>
      </c>
      <c r="J45" s="29"/>
      <c r="K45" s="62">
        <v>7792.9395239999985</v>
      </c>
      <c r="L45" s="62"/>
      <c r="M45" s="77">
        <f t="shared" si="7"/>
        <v>0.5458781691242649</v>
      </c>
      <c r="N45" s="78"/>
      <c r="O45" s="77">
        <f t="shared" si="9"/>
        <v>-1.3079094574511885</v>
      </c>
      <c r="P45" s="68"/>
      <c r="Q45" s="77">
        <v>-6.7505989522126129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7743.4087279999985</v>
      </c>
      <c r="F46" s="62"/>
      <c r="G46" s="77">
        <f>E46/E32*100-100</f>
        <v>-15.753656143943061</v>
      </c>
      <c r="H46" s="78"/>
      <c r="I46" s="77">
        <f>E46/E45*100-100</f>
        <v>-10.471841733364357</v>
      </c>
      <c r="J46" s="29"/>
      <c r="K46" s="62">
        <v>6607.552139999998</v>
      </c>
      <c r="L46" s="62"/>
      <c r="M46" s="77">
        <f>K46/K32*100-100</f>
        <v>-6.3110383819716986</v>
      </c>
      <c r="N46" s="78"/>
      <c r="O46" s="77">
        <f>K46/K45*100-100</f>
        <v>-15.211043026182239</v>
      </c>
      <c r="P46" s="68"/>
      <c r="Q46" s="77">
        <v>-10.349019800906561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8512.1178289999989</v>
      </c>
      <c r="F47" s="62"/>
      <c r="G47" s="77">
        <f>E47/E33*100-100</f>
        <v>-12.699160031549823</v>
      </c>
      <c r="H47" s="78"/>
      <c r="I47" s="77">
        <f>E47/E46*100-100</f>
        <v>9.9272701209786902</v>
      </c>
      <c r="J47" s="29"/>
      <c r="K47" s="62">
        <v>7405.3600119999992</v>
      </c>
      <c r="L47" s="62"/>
      <c r="M47" s="77">
        <f>K47/K33*100-100</f>
        <v>-10.12230775425563</v>
      </c>
      <c r="N47" s="78"/>
      <c r="O47" s="77">
        <f>K47/K46*100-100</f>
        <v>12.074182013189557</v>
      </c>
      <c r="P47" s="68"/>
      <c r="Q47" s="77">
        <v>-12.087818101422329</v>
      </c>
      <c r="R47" s="29"/>
      <c r="S47" s="61" t="s">
        <v>531</v>
      </c>
      <c r="T47" s="29"/>
      <c r="U47" s="191"/>
    </row>
    <row r="48" spans="1:21" ht="13.5" customHeight="1" x14ac:dyDescent="0.3">
      <c r="A48" s="191"/>
      <c r="B48" s="29"/>
      <c r="C48" s="61" t="s">
        <v>335</v>
      </c>
      <c r="D48" s="29"/>
      <c r="E48" s="62">
        <v>9395.2256899999993</v>
      </c>
      <c r="F48" s="62"/>
      <c r="G48" s="77">
        <f>E48/E34*100-100</f>
        <v>-1.984033289002312</v>
      </c>
      <c r="H48" s="78"/>
      <c r="I48" s="77">
        <f>E48/E47*100-100</f>
        <v>10.374713775593364</v>
      </c>
      <c r="J48" s="29"/>
      <c r="K48" s="62">
        <v>8406.753197</v>
      </c>
      <c r="L48" s="62"/>
      <c r="M48" s="77">
        <f>K48/K34*100-100</f>
        <v>1.2650744770150766</v>
      </c>
      <c r="N48" s="78"/>
      <c r="O48" s="77">
        <f>K48/K47*100-100</f>
        <v>13.522545607199319</v>
      </c>
      <c r="P48" s="68"/>
      <c r="Q48" s="77">
        <v>-10.082921426372465</v>
      </c>
      <c r="R48" s="29"/>
      <c r="S48" s="61" t="s">
        <v>532</v>
      </c>
      <c r="T48" s="29"/>
      <c r="U48" s="191"/>
    </row>
    <row r="49" spans="1:21" ht="6.75" customHeight="1" thickBot="1" x14ac:dyDescent="0.3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63"/>
    </row>
    <row r="50" spans="1:21" ht="14.4" thickTop="1" x14ac:dyDescent="0.3"/>
  </sheetData>
  <mergeCells count="18">
    <mergeCell ref="U38:U48"/>
    <mergeCell ref="A1:U1"/>
    <mergeCell ref="A38:A48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7" customWidth="1"/>
    <col min="2" max="2" width="0.5546875" style="7" customWidth="1"/>
    <col min="3" max="3" width="8" style="7" customWidth="1"/>
    <col min="4" max="4" width="0.5546875" style="7" customWidth="1"/>
    <col min="5" max="5" width="8" style="7" customWidth="1"/>
    <col min="6" max="6" width="0.5546875" style="7" customWidth="1"/>
    <col min="7" max="7" width="10.88671875" style="7" customWidth="1"/>
    <col min="8" max="8" width="0.5546875" style="7" customWidth="1"/>
    <col min="9" max="9" width="10.88671875" style="7" customWidth="1"/>
    <col min="10" max="10" width="0.5546875" style="7" customWidth="1"/>
    <col min="11" max="11" width="8" style="7" customWidth="1"/>
    <col min="12" max="12" width="0.5546875" style="7" customWidth="1"/>
    <col min="13" max="13" width="8" style="7" customWidth="1"/>
    <col min="14" max="14" width="0.5546875" style="7" customWidth="1"/>
    <col min="15" max="15" width="10.88671875" style="7" customWidth="1"/>
    <col min="16" max="16" width="0.5546875" style="7" customWidth="1"/>
    <col min="17" max="17" width="10.88671875" style="7" customWidth="1"/>
    <col min="18" max="18" width="0.5546875" style="7" customWidth="1"/>
    <col min="19" max="19" width="8" style="7" customWidth="1"/>
    <col min="20" max="20" width="0.5546875" style="7" customWidth="1"/>
    <col min="21" max="21" width="8" style="7" customWidth="1"/>
    <col min="22" max="22" width="0.5546875" style="7" customWidth="1"/>
    <col min="23" max="23" width="10.88671875" style="7" customWidth="1"/>
    <col min="24" max="24" width="0.5546875" style="7" customWidth="1"/>
    <col min="25" max="25" width="10.88671875" style="7" customWidth="1"/>
    <col min="26" max="26" width="0.5546875" style="7" customWidth="1"/>
    <col min="27" max="27" width="8" style="7" customWidth="1"/>
    <col min="28" max="28" width="0.5546875" style="7" customWidth="1"/>
    <col min="29" max="29" width="8" style="7" customWidth="1"/>
    <col min="30" max="30" width="0.5546875" style="7" customWidth="1"/>
    <col min="31" max="31" width="10.88671875" style="7" customWidth="1"/>
    <col min="32" max="32" width="0.5546875" style="7" customWidth="1"/>
    <col min="33" max="33" width="10.88671875" style="7" customWidth="1"/>
    <col min="34" max="34" width="0.5546875" style="7" customWidth="1"/>
    <col min="35" max="35" width="8" style="7" customWidth="1"/>
    <col min="36" max="36" width="0.5546875" style="7" customWidth="1"/>
    <col min="37" max="37" width="8" style="7" customWidth="1"/>
    <col min="38" max="38" width="0.5546875" style="7" customWidth="1"/>
    <col min="39" max="39" width="10.88671875" style="7" customWidth="1"/>
    <col min="40" max="40" width="0.5546875" style="7" customWidth="1"/>
    <col min="41" max="41" width="10.88671875" style="7" customWidth="1"/>
    <col min="42" max="42" width="0.5546875" style="7" customWidth="1"/>
    <col min="43" max="43" width="11.6640625" style="7" customWidth="1"/>
    <col min="44" max="16384" width="9.109375" style="7"/>
  </cols>
  <sheetData>
    <row r="1" spans="1:46" ht="14.25" customHeight="1" x14ac:dyDescent="0.3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3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3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3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3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3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3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3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3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3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3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3">
      <c r="A13" s="55" t="s">
        <v>296</v>
      </c>
      <c r="B13" s="56"/>
      <c r="C13" s="57">
        <f>SUM(C14:C25)</f>
        <v>78402.738370999999</v>
      </c>
      <c r="D13" s="58"/>
      <c r="E13" s="57">
        <f>SUM(E14:E25)</f>
        <v>64831.519784999989</v>
      </c>
      <c r="F13" s="58"/>
      <c r="G13" s="59"/>
      <c r="H13" s="58"/>
      <c r="I13" s="58"/>
      <c r="J13" s="58"/>
      <c r="K13" s="57">
        <f>SUM(K14:K25)</f>
        <v>59131.614544000011</v>
      </c>
      <c r="L13" s="58"/>
      <c r="M13" s="57">
        <f>SUM(M14:M25)</f>
        <v>48734.318654999995</v>
      </c>
      <c r="N13" s="58"/>
      <c r="O13" s="59"/>
      <c r="P13" s="58"/>
      <c r="Q13" s="58"/>
      <c r="R13" s="58"/>
      <c r="S13" s="57">
        <f>SUM(S14:S25)</f>
        <v>19271.123826999992</v>
      </c>
      <c r="T13" s="58"/>
      <c r="U13" s="57">
        <f>SUM(U14:U25)</f>
        <v>16097.201129999994</v>
      </c>
      <c r="V13" s="58"/>
      <c r="W13" s="59"/>
      <c r="X13" s="58"/>
      <c r="Y13" s="58"/>
      <c r="Z13" s="58"/>
      <c r="AA13" s="57">
        <f>SUM(AA14:AA25)</f>
        <v>55290.955906000003</v>
      </c>
      <c r="AB13" s="58"/>
      <c r="AC13" s="57">
        <f>SUM(AC14:AC25)</f>
        <v>45695.469535000004</v>
      </c>
      <c r="AD13" s="58"/>
      <c r="AE13" s="59"/>
      <c r="AF13" s="58"/>
      <c r="AG13" s="58"/>
      <c r="AH13" s="58"/>
      <c r="AI13" s="57">
        <f>SUM(AI14:AI25)</f>
        <v>23111.782464999993</v>
      </c>
      <c r="AJ13" s="58"/>
      <c r="AK13" s="57">
        <f>SUM(AK14:AK25)</f>
        <v>19136.050249999993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3">
      <c r="A14" s="61" t="s">
        <v>326</v>
      </c>
      <c r="B14" s="29"/>
      <c r="C14" s="62">
        <f>K14+S14</f>
        <v>5624.8590319999994</v>
      </c>
      <c r="D14" s="62"/>
      <c r="E14" s="62">
        <f>M14+U14</f>
        <v>6358.1222019999987</v>
      </c>
      <c r="F14" s="29"/>
      <c r="G14" s="34">
        <f>E14/C14*100-100</f>
        <v>13.036116386711967</v>
      </c>
      <c r="H14" s="62"/>
      <c r="I14" s="34">
        <f>E14/C25*100-100</f>
        <v>9.9830296731099963</v>
      </c>
      <c r="J14" s="29"/>
      <c r="K14" s="62">
        <v>4409.8054760000014</v>
      </c>
      <c r="L14" s="62"/>
      <c r="M14" s="62">
        <v>4790.0115459999988</v>
      </c>
      <c r="N14" s="29"/>
      <c r="O14" s="34">
        <f>M14/K14*100-100</f>
        <v>8.6218331413763423</v>
      </c>
      <c r="P14" s="62"/>
      <c r="Q14" s="34">
        <f>M14/K25*100-100</f>
        <v>10.058516382120757</v>
      </c>
      <c r="R14" s="29"/>
      <c r="S14" s="62">
        <v>1215.0535559999983</v>
      </c>
      <c r="T14" s="62"/>
      <c r="U14" s="62">
        <v>1568.1106559999996</v>
      </c>
      <c r="V14" s="29"/>
      <c r="W14" s="34">
        <f>U14/S14*100-100</f>
        <v>29.056916730673066</v>
      </c>
      <c r="X14" s="62"/>
      <c r="Y14" s="34">
        <f>U14/S25*100-100</f>
        <v>9.7530849602319734</v>
      </c>
      <c r="Z14" s="29"/>
      <c r="AA14" s="62">
        <v>4150.124616000001</v>
      </c>
      <c r="AB14" s="62"/>
      <c r="AC14" s="62">
        <v>4514.6289909999996</v>
      </c>
      <c r="AD14" s="29"/>
      <c r="AE14" s="34">
        <f>AC14/AA14*100-100</f>
        <v>8.7829742170806782</v>
      </c>
      <c r="AF14" s="62"/>
      <c r="AG14" s="34">
        <f>AC14/AA25*100-100</f>
        <v>11.186429816335846</v>
      </c>
      <c r="AH14" s="29"/>
      <c r="AI14" s="62">
        <v>1474.7344159999984</v>
      </c>
      <c r="AJ14" s="62"/>
      <c r="AK14" s="62">
        <v>1843.4932109999988</v>
      </c>
      <c r="AL14" s="29"/>
      <c r="AM14" s="34">
        <f>AK14/AI14*100-100</f>
        <v>25.005098612956004</v>
      </c>
      <c r="AN14" s="62"/>
      <c r="AO14" s="34">
        <f>AK14/AI25*100-100</f>
        <v>7.1431291800521564</v>
      </c>
      <c r="AP14" s="29"/>
      <c r="AQ14" s="61" t="s">
        <v>523</v>
      </c>
    </row>
    <row r="15" spans="1:46" ht="13.5" customHeight="1" x14ac:dyDescent="0.3">
      <c r="A15" s="61" t="s">
        <v>327</v>
      </c>
      <c r="B15" s="29"/>
      <c r="C15" s="62">
        <f t="shared" ref="C15:C25" si="0">K15+S15</f>
        <v>5985.085818999999</v>
      </c>
      <c r="D15" s="62"/>
      <c r="E15" s="62">
        <f t="shared" ref="E15:E25" si="1">M15+U15</f>
        <v>6367.0710299999992</v>
      </c>
      <c r="F15" s="29"/>
      <c r="G15" s="34">
        <f t="shared" ref="G15:G25" si="2">E15/C15*100-100</f>
        <v>6.3822846079728066</v>
      </c>
      <c r="H15" s="62"/>
      <c r="I15" s="34">
        <f t="shared" ref="I15:I25" si="3">E15/E14*100-100</f>
        <v>0.14074639831844138</v>
      </c>
      <c r="J15" s="29"/>
      <c r="K15" s="62">
        <v>4615.7528069999989</v>
      </c>
      <c r="L15" s="62"/>
      <c r="M15" s="62">
        <v>4871.3181709999999</v>
      </c>
      <c r="N15" s="29"/>
      <c r="O15" s="34">
        <f t="shared" ref="O15:O25" si="4">M15/K15*100-100</f>
        <v>5.5368078553172211</v>
      </c>
      <c r="P15" s="62"/>
      <c r="Q15" s="34">
        <f t="shared" ref="Q15:Q25" si="5">M15/M14*100-100</f>
        <v>1.6974202299762311</v>
      </c>
      <c r="R15" s="29"/>
      <c r="S15" s="62">
        <v>1369.3330120000001</v>
      </c>
      <c r="T15" s="62"/>
      <c r="U15" s="62">
        <v>1495.7528589999993</v>
      </c>
      <c r="V15" s="29"/>
      <c r="W15" s="34">
        <f t="shared" ref="W15:W25" si="6">U15/S15*100-100</f>
        <v>9.2322207886710288</v>
      </c>
      <c r="X15" s="62"/>
      <c r="Y15" s="34">
        <f t="shared" ref="Y15:Y25" si="7">U15/U14*100-100</f>
        <v>-4.6143297810738488</v>
      </c>
      <c r="Z15" s="29"/>
      <c r="AA15" s="62">
        <v>4371.9618499999988</v>
      </c>
      <c r="AB15" s="62"/>
      <c r="AC15" s="62">
        <v>4556.0795609999996</v>
      </c>
      <c r="AD15" s="29"/>
      <c r="AE15" s="34">
        <f t="shared" ref="AE15:AE25" si="8">AC15/AA15*100-100</f>
        <v>4.2113293143214605</v>
      </c>
      <c r="AF15" s="62"/>
      <c r="AG15" s="34">
        <f t="shared" ref="AG15:AG25" si="9">AC15/AC14*100-100</f>
        <v>0.9181390117024506</v>
      </c>
      <c r="AH15" s="29"/>
      <c r="AI15" s="62">
        <v>1613.1239689999998</v>
      </c>
      <c r="AJ15" s="62"/>
      <c r="AK15" s="62">
        <v>1810.9914689999991</v>
      </c>
      <c r="AL15" s="29"/>
      <c r="AM15" s="34">
        <f t="shared" ref="AM15:AM25" si="10">AK15/AI15*100-100</f>
        <v>12.266106251130864</v>
      </c>
      <c r="AN15" s="62"/>
      <c r="AO15" s="34">
        <f t="shared" ref="AO15:AO25" si="11">AK15/AK14*100-100</f>
        <v>-1.763051895502727</v>
      </c>
      <c r="AP15" s="29"/>
      <c r="AQ15" s="61" t="s">
        <v>524</v>
      </c>
    </row>
    <row r="16" spans="1:46" ht="13.5" customHeight="1" x14ac:dyDescent="0.3">
      <c r="A16" s="61" t="s">
        <v>328</v>
      </c>
      <c r="B16" s="29"/>
      <c r="C16" s="62">
        <f t="shared" si="0"/>
        <v>6621.3055489999988</v>
      </c>
      <c r="D16" s="62"/>
      <c r="E16" s="62">
        <f t="shared" si="1"/>
        <v>7832.2249949999987</v>
      </c>
      <c r="F16" s="29"/>
      <c r="G16" s="34">
        <f t="shared" si="2"/>
        <v>18.288227858369737</v>
      </c>
      <c r="H16" s="62"/>
      <c r="I16" s="34">
        <f t="shared" si="3"/>
        <v>23.011427987791748</v>
      </c>
      <c r="J16" s="29"/>
      <c r="K16" s="62">
        <v>5101.9907169999979</v>
      </c>
      <c r="L16" s="62"/>
      <c r="M16" s="62">
        <v>5753.3145930000001</v>
      </c>
      <c r="N16" s="29"/>
      <c r="O16" s="34">
        <f t="shared" si="4"/>
        <v>12.766073325648563</v>
      </c>
      <c r="P16" s="62"/>
      <c r="Q16" s="34">
        <f t="shared" si="5"/>
        <v>18.105908730222424</v>
      </c>
      <c r="R16" s="29"/>
      <c r="S16" s="62">
        <v>1519.3148320000007</v>
      </c>
      <c r="T16" s="62"/>
      <c r="U16" s="62">
        <v>2078.9104019999982</v>
      </c>
      <c r="V16" s="29"/>
      <c r="W16" s="34">
        <f t="shared" si="6"/>
        <v>36.832100774225637</v>
      </c>
      <c r="X16" s="62"/>
      <c r="Y16" s="34">
        <f t="shared" si="7"/>
        <v>38.987559976310195</v>
      </c>
      <c r="Z16" s="29"/>
      <c r="AA16" s="62">
        <v>4817.5302029999993</v>
      </c>
      <c r="AB16" s="62"/>
      <c r="AC16" s="62">
        <v>5379.8078880000012</v>
      </c>
      <c r="AD16" s="29"/>
      <c r="AE16" s="34">
        <f t="shared" si="8"/>
        <v>11.671492680001407</v>
      </c>
      <c r="AF16" s="62"/>
      <c r="AG16" s="34">
        <f t="shared" si="9"/>
        <v>18.079761689218699</v>
      </c>
      <c r="AH16" s="29"/>
      <c r="AI16" s="62">
        <v>1803.7753459999999</v>
      </c>
      <c r="AJ16" s="62"/>
      <c r="AK16" s="62">
        <v>2452.417106999997</v>
      </c>
      <c r="AL16" s="29"/>
      <c r="AM16" s="34">
        <f t="shared" si="10"/>
        <v>35.960229883305942</v>
      </c>
      <c r="AN16" s="62"/>
      <c r="AO16" s="34">
        <f t="shared" si="11"/>
        <v>35.418479268385681</v>
      </c>
      <c r="AP16" s="29"/>
      <c r="AQ16" s="61" t="s">
        <v>525</v>
      </c>
    </row>
    <row r="17" spans="1:43" ht="13.5" customHeight="1" x14ac:dyDescent="0.3">
      <c r="A17" s="61" t="s">
        <v>329</v>
      </c>
      <c r="B17" s="29"/>
      <c r="C17" s="62">
        <f t="shared" si="0"/>
        <v>6202.2073860000019</v>
      </c>
      <c r="D17" s="62"/>
      <c r="E17" s="62">
        <f t="shared" si="1"/>
        <v>5956.0538779999988</v>
      </c>
      <c r="F17" s="29"/>
      <c r="G17" s="34">
        <f t="shared" si="2"/>
        <v>-3.9688048573744226</v>
      </c>
      <c r="H17" s="62"/>
      <c r="I17" s="34">
        <f t="shared" si="3"/>
        <v>-23.954509966168303</v>
      </c>
      <c r="J17" s="29"/>
      <c r="K17" s="62">
        <v>4733.8953290000018</v>
      </c>
      <c r="L17" s="62"/>
      <c r="M17" s="62">
        <v>4527.7304679999988</v>
      </c>
      <c r="N17" s="29"/>
      <c r="O17" s="34">
        <f t="shared" si="4"/>
        <v>-4.3550785700104058</v>
      </c>
      <c r="P17" s="62"/>
      <c r="Q17" s="34">
        <f t="shared" si="5"/>
        <v>-21.302226832705401</v>
      </c>
      <c r="R17" s="29"/>
      <c r="S17" s="62">
        <v>1468.3120570000006</v>
      </c>
      <c r="T17" s="62"/>
      <c r="U17" s="62">
        <v>1428.3234100000002</v>
      </c>
      <c r="V17" s="29"/>
      <c r="W17" s="34">
        <f t="shared" si="6"/>
        <v>-2.7234433449864639</v>
      </c>
      <c r="X17" s="62"/>
      <c r="Y17" s="34">
        <f t="shared" si="7"/>
        <v>-31.29461430247818</v>
      </c>
      <c r="Z17" s="29"/>
      <c r="AA17" s="62">
        <v>4477.9385700000021</v>
      </c>
      <c r="AB17" s="62"/>
      <c r="AC17" s="62">
        <v>4295.6059509999986</v>
      </c>
      <c r="AD17" s="29"/>
      <c r="AE17" s="34">
        <f t="shared" si="8"/>
        <v>-4.0717981309869344</v>
      </c>
      <c r="AF17" s="62"/>
      <c r="AG17" s="34">
        <f t="shared" si="9"/>
        <v>-20.153172001148647</v>
      </c>
      <c r="AH17" s="29"/>
      <c r="AI17" s="62">
        <v>1724.2688160000005</v>
      </c>
      <c r="AJ17" s="62"/>
      <c r="AK17" s="62">
        <v>1660.4479270000002</v>
      </c>
      <c r="AL17" s="29"/>
      <c r="AM17" s="34">
        <f t="shared" si="10"/>
        <v>-3.7013305818551885</v>
      </c>
      <c r="AN17" s="62"/>
      <c r="AO17" s="34">
        <f t="shared" si="11"/>
        <v>-32.293412802392339</v>
      </c>
      <c r="AP17" s="29"/>
      <c r="AQ17" s="61" t="s">
        <v>526</v>
      </c>
    </row>
    <row r="18" spans="1:43" ht="13.5" customHeight="1" x14ac:dyDescent="0.3">
      <c r="A18" s="61" t="s">
        <v>330</v>
      </c>
      <c r="B18" s="29"/>
      <c r="C18" s="62">
        <f t="shared" si="0"/>
        <v>7472.9214309999988</v>
      </c>
      <c r="D18" s="62"/>
      <c r="E18" s="62">
        <f t="shared" si="1"/>
        <v>6941.7920519999998</v>
      </c>
      <c r="F18" s="29"/>
      <c r="G18" s="34">
        <f t="shared" si="2"/>
        <v>-7.1073860993199958</v>
      </c>
      <c r="H18" s="62"/>
      <c r="I18" s="34">
        <f t="shared" si="3"/>
        <v>16.550189004183508</v>
      </c>
      <c r="J18" s="29"/>
      <c r="K18" s="62">
        <v>5353.2512029999998</v>
      </c>
      <c r="L18" s="62"/>
      <c r="M18" s="62">
        <v>5294.3369650000004</v>
      </c>
      <c r="N18" s="29"/>
      <c r="O18" s="34">
        <f t="shared" si="4"/>
        <v>-1.1005319153897233</v>
      </c>
      <c r="P18" s="62"/>
      <c r="Q18" s="34">
        <f t="shared" si="5"/>
        <v>16.931363348989919</v>
      </c>
      <c r="R18" s="29"/>
      <c r="S18" s="62">
        <v>2119.6702279999986</v>
      </c>
      <c r="T18" s="62"/>
      <c r="U18" s="62">
        <v>1647.4550869999994</v>
      </c>
      <c r="V18" s="29"/>
      <c r="W18" s="34">
        <f t="shared" si="6"/>
        <v>-22.277764473087629</v>
      </c>
      <c r="X18" s="62"/>
      <c r="Y18" s="34">
        <f t="shared" si="7"/>
        <v>15.341880939975567</v>
      </c>
      <c r="Z18" s="29"/>
      <c r="AA18" s="62">
        <v>4998.7320150000005</v>
      </c>
      <c r="AB18" s="62"/>
      <c r="AC18" s="62">
        <v>4933.1512289999991</v>
      </c>
      <c r="AD18" s="29"/>
      <c r="AE18" s="34">
        <f t="shared" si="8"/>
        <v>-1.3119484261850545</v>
      </c>
      <c r="AF18" s="62"/>
      <c r="AG18" s="34">
        <f t="shared" si="9"/>
        <v>14.84180079067967</v>
      </c>
      <c r="AH18" s="29"/>
      <c r="AI18" s="62">
        <v>2474.1894159999979</v>
      </c>
      <c r="AJ18" s="62"/>
      <c r="AK18" s="62">
        <v>2008.6408229999997</v>
      </c>
      <c r="AL18" s="29"/>
      <c r="AM18" s="34">
        <f t="shared" si="10"/>
        <v>-18.816206632742237</v>
      </c>
      <c r="AN18" s="62"/>
      <c r="AO18" s="34">
        <f t="shared" si="11"/>
        <v>20.969817260640866</v>
      </c>
      <c r="AP18" s="29"/>
      <c r="AQ18" s="61" t="s">
        <v>527</v>
      </c>
    </row>
    <row r="19" spans="1:43" ht="13.5" customHeight="1" x14ac:dyDescent="0.3">
      <c r="A19" s="61" t="s">
        <v>331</v>
      </c>
      <c r="B19" s="29"/>
      <c r="C19" s="62">
        <f t="shared" si="0"/>
        <v>7058.3347910000002</v>
      </c>
      <c r="D19" s="62"/>
      <c r="E19" s="62">
        <f t="shared" si="1"/>
        <v>6852.6555640000006</v>
      </c>
      <c r="F19" s="29"/>
      <c r="G19" s="34">
        <f t="shared" si="2"/>
        <v>-2.9139908078922332</v>
      </c>
      <c r="H19" s="62"/>
      <c r="I19" s="34">
        <f t="shared" si="3"/>
        <v>-1.2840558652908385</v>
      </c>
      <c r="J19" s="29"/>
      <c r="K19" s="62">
        <v>5270.6589200000017</v>
      </c>
      <c r="L19" s="62"/>
      <c r="M19" s="62">
        <v>5245.4603740000011</v>
      </c>
      <c r="N19" s="29"/>
      <c r="O19" s="34">
        <f t="shared" si="4"/>
        <v>-0.47809100119118852</v>
      </c>
      <c r="P19" s="62"/>
      <c r="Q19" s="34">
        <f t="shared" si="5"/>
        <v>-0.92318625208622507</v>
      </c>
      <c r="R19" s="29"/>
      <c r="S19" s="62">
        <v>1787.6758709999988</v>
      </c>
      <c r="T19" s="62"/>
      <c r="U19" s="62">
        <v>1607.195189999999</v>
      </c>
      <c r="V19" s="29"/>
      <c r="W19" s="34">
        <f t="shared" si="6"/>
        <v>-10.095827992523141</v>
      </c>
      <c r="X19" s="62"/>
      <c r="Y19" s="34">
        <f t="shared" si="7"/>
        <v>-2.4437629479364631</v>
      </c>
      <c r="Z19" s="29"/>
      <c r="AA19" s="62">
        <v>4888.528470000002</v>
      </c>
      <c r="AB19" s="62"/>
      <c r="AC19" s="62">
        <v>4918.5798530000011</v>
      </c>
      <c r="AD19" s="29"/>
      <c r="AE19" s="34">
        <f t="shared" si="8"/>
        <v>0.61473269889739868</v>
      </c>
      <c r="AF19" s="62"/>
      <c r="AG19" s="34">
        <f t="shared" si="9"/>
        <v>-0.2953766329793126</v>
      </c>
      <c r="AH19" s="29"/>
      <c r="AI19" s="62">
        <v>2169.8063209999991</v>
      </c>
      <c r="AJ19" s="62"/>
      <c r="AK19" s="62">
        <v>1934.0757109999993</v>
      </c>
      <c r="AL19" s="29"/>
      <c r="AM19" s="34">
        <f t="shared" si="10"/>
        <v>-10.864131407422519</v>
      </c>
      <c r="AN19" s="62"/>
      <c r="AO19" s="34">
        <f t="shared" si="11"/>
        <v>-3.7122172937137634</v>
      </c>
      <c r="AP19" s="29"/>
      <c r="AQ19" s="61" t="s">
        <v>528</v>
      </c>
    </row>
    <row r="20" spans="1:43" ht="13.5" customHeight="1" x14ac:dyDescent="0.3">
      <c r="A20" s="61" t="s">
        <v>332</v>
      </c>
      <c r="B20" s="29"/>
      <c r="C20" s="62">
        <f t="shared" si="0"/>
        <v>7161.5338460000003</v>
      </c>
      <c r="D20" s="62"/>
      <c r="E20" s="62">
        <f t="shared" si="1"/>
        <v>6411.0884129999977</v>
      </c>
      <c r="F20" s="29"/>
      <c r="G20" s="34">
        <f t="shared" si="2"/>
        <v>-10.478836645017836</v>
      </c>
      <c r="H20" s="62"/>
      <c r="I20" s="34">
        <f t="shared" si="3"/>
        <v>-6.4437377141753416</v>
      </c>
      <c r="J20" s="29"/>
      <c r="K20" s="62">
        <v>5310.7521480000014</v>
      </c>
      <c r="L20" s="62"/>
      <c r="M20" s="62">
        <v>4785.6682279999977</v>
      </c>
      <c r="N20" s="29"/>
      <c r="O20" s="34">
        <f t="shared" si="4"/>
        <v>-9.8871855693312085</v>
      </c>
      <c r="P20" s="62"/>
      <c r="Q20" s="34">
        <f t="shared" si="5"/>
        <v>-8.7655251058427552</v>
      </c>
      <c r="R20" s="29"/>
      <c r="S20" s="62">
        <v>1850.7816979999991</v>
      </c>
      <c r="T20" s="62"/>
      <c r="U20" s="62">
        <v>1625.4201849999995</v>
      </c>
      <c r="V20" s="29"/>
      <c r="W20" s="34">
        <f t="shared" si="6"/>
        <v>-12.176558329030968</v>
      </c>
      <c r="X20" s="62"/>
      <c r="Y20" s="34">
        <f t="shared" si="7"/>
        <v>1.1339627640374346</v>
      </c>
      <c r="Z20" s="29"/>
      <c r="AA20" s="62">
        <v>4911.7337930000012</v>
      </c>
      <c r="AB20" s="62"/>
      <c r="AC20" s="62">
        <v>4494.2409049999978</v>
      </c>
      <c r="AD20" s="29"/>
      <c r="AE20" s="34">
        <f t="shared" si="8"/>
        <v>-8.4999087001619813</v>
      </c>
      <c r="AF20" s="62"/>
      <c r="AG20" s="34">
        <f t="shared" si="9"/>
        <v>-8.6272656067825153</v>
      </c>
      <c r="AH20" s="29"/>
      <c r="AI20" s="62">
        <v>2249.8000529999995</v>
      </c>
      <c r="AJ20" s="62"/>
      <c r="AK20" s="62">
        <v>1916.8475079999994</v>
      </c>
      <c r="AL20" s="29"/>
      <c r="AM20" s="34">
        <f t="shared" si="10"/>
        <v>-14.799206025265406</v>
      </c>
      <c r="AN20" s="62"/>
      <c r="AO20" s="34">
        <f t="shared" si="11"/>
        <v>-0.89077190215537883</v>
      </c>
      <c r="AP20" s="29"/>
      <c r="AQ20" s="61" t="s">
        <v>529</v>
      </c>
    </row>
    <row r="21" spans="1:43" ht="13.5" customHeight="1" x14ac:dyDescent="0.3">
      <c r="A21" s="61" t="s">
        <v>333</v>
      </c>
      <c r="B21" s="29"/>
      <c r="C21" s="62">
        <f t="shared" si="0"/>
        <v>5769.9536019999996</v>
      </c>
      <c r="D21" s="62"/>
      <c r="E21" s="62">
        <f t="shared" si="1"/>
        <v>5335.4295330000004</v>
      </c>
      <c r="F21" s="29"/>
      <c r="G21" s="34">
        <f t="shared" si="2"/>
        <v>-7.5308069868947172</v>
      </c>
      <c r="H21" s="62"/>
      <c r="I21" s="34">
        <f t="shared" si="3"/>
        <v>-16.778100857552431</v>
      </c>
      <c r="J21" s="29"/>
      <c r="K21" s="62">
        <v>4195.9636389999996</v>
      </c>
      <c r="L21" s="62"/>
      <c r="M21" s="62">
        <v>3814.7414250000011</v>
      </c>
      <c r="N21" s="29"/>
      <c r="O21" s="34">
        <f t="shared" si="4"/>
        <v>-9.0854508474924103</v>
      </c>
      <c r="P21" s="62"/>
      <c r="Q21" s="34">
        <f t="shared" si="5"/>
        <v>-20.288218003063733</v>
      </c>
      <c r="R21" s="29"/>
      <c r="S21" s="62">
        <v>1573.989963</v>
      </c>
      <c r="T21" s="62"/>
      <c r="U21" s="62">
        <v>1520.6881079999996</v>
      </c>
      <c r="V21" s="29"/>
      <c r="W21" s="34">
        <f t="shared" si="6"/>
        <v>-3.3864164481969112</v>
      </c>
      <c r="X21" s="62"/>
      <c r="Y21" s="34">
        <f t="shared" si="7"/>
        <v>-6.4433847916069737</v>
      </c>
      <c r="Z21" s="29"/>
      <c r="AA21" s="62">
        <v>3867.5330979999999</v>
      </c>
      <c r="AB21" s="62"/>
      <c r="AC21" s="62">
        <v>3563.6637720000003</v>
      </c>
      <c r="AD21" s="29"/>
      <c r="AE21" s="34">
        <f t="shared" si="8"/>
        <v>-7.856928907916469</v>
      </c>
      <c r="AF21" s="62"/>
      <c r="AG21" s="34">
        <f t="shared" si="9"/>
        <v>-20.70599134916641</v>
      </c>
      <c r="AH21" s="29"/>
      <c r="AI21" s="62">
        <v>1902.4205039999993</v>
      </c>
      <c r="AJ21" s="62"/>
      <c r="AK21" s="62">
        <v>1771.7657609999997</v>
      </c>
      <c r="AL21" s="29"/>
      <c r="AM21" s="34">
        <f t="shared" si="10"/>
        <v>-6.8678161702571572</v>
      </c>
      <c r="AN21" s="62"/>
      <c r="AO21" s="34">
        <f t="shared" si="11"/>
        <v>-7.5687683237450187</v>
      </c>
      <c r="AP21" s="29"/>
      <c r="AQ21" s="61" t="s">
        <v>530</v>
      </c>
    </row>
    <row r="22" spans="1:43" ht="13.5" customHeight="1" x14ac:dyDescent="0.3">
      <c r="A22" s="61" t="s">
        <v>334</v>
      </c>
      <c r="B22" s="29"/>
      <c r="C22" s="62">
        <f t="shared" si="0"/>
        <v>6873.4403399999965</v>
      </c>
      <c r="D22" s="62"/>
      <c r="E22" s="62">
        <f t="shared" si="1"/>
        <v>6281.4513159999997</v>
      </c>
      <c r="F22" s="29"/>
      <c r="G22" s="34">
        <f t="shared" si="2"/>
        <v>-8.6127033147420491</v>
      </c>
      <c r="H22" s="62"/>
      <c r="I22" s="34">
        <f t="shared" si="3"/>
        <v>17.730939508221198</v>
      </c>
      <c r="J22" s="29"/>
      <c r="K22" s="62">
        <v>5235.2412629999972</v>
      </c>
      <c r="L22" s="62"/>
      <c r="M22" s="62">
        <v>4723.7613459999993</v>
      </c>
      <c r="N22" s="29"/>
      <c r="O22" s="34">
        <f t="shared" si="4"/>
        <v>-9.7699397469009739</v>
      </c>
      <c r="P22" s="62"/>
      <c r="Q22" s="34">
        <f t="shared" si="5"/>
        <v>23.829135968239257</v>
      </c>
      <c r="R22" s="29"/>
      <c r="S22" s="62">
        <v>1638.1990769999991</v>
      </c>
      <c r="T22" s="62"/>
      <c r="U22" s="62">
        <v>1557.6899700000006</v>
      </c>
      <c r="V22" s="29"/>
      <c r="W22" s="34">
        <f t="shared" si="6"/>
        <v>-4.9144886070521636</v>
      </c>
      <c r="X22" s="62"/>
      <c r="Y22" s="34">
        <f t="shared" si="7"/>
        <v>2.4332314960143719</v>
      </c>
      <c r="Z22" s="29"/>
      <c r="AA22" s="62">
        <v>4932.6259579999969</v>
      </c>
      <c r="AB22" s="62"/>
      <c r="AC22" s="62">
        <v>4392.8290550000002</v>
      </c>
      <c r="AD22" s="29"/>
      <c r="AE22" s="34">
        <f t="shared" si="8"/>
        <v>-10.943398254727285</v>
      </c>
      <c r="AF22" s="62"/>
      <c r="AG22" s="34">
        <f t="shared" si="9"/>
        <v>23.267214194414734</v>
      </c>
      <c r="AH22" s="29"/>
      <c r="AI22" s="62">
        <v>1940.8143819999989</v>
      </c>
      <c r="AJ22" s="62"/>
      <c r="AK22" s="62">
        <v>1888.6222609999995</v>
      </c>
      <c r="AL22" s="29"/>
      <c r="AM22" s="34">
        <f t="shared" si="10"/>
        <v>-2.6891866364992438</v>
      </c>
      <c r="AN22" s="62"/>
      <c r="AO22" s="34">
        <f t="shared" si="11"/>
        <v>6.5954824600541428</v>
      </c>
      <c r="AP22" s="29"/>
      <c r="AQ22" s="61" t="s">
        <v>531</v>
      </c>
    </row>
    <row r="23" spans="1:43" ht="13.5" customHeight="1" x14ac:dyDescent="0.3">
      <c r="A23" s="61" t="s">
        <v>335</v>
      </c>
      <c r="B23" s="29"/>
      <c r="C23" s="62">
        <f t="shared" si="0"/>
        <v>6703.4963410000009</v>
      </c>
      <c r="D23" s="62"/>
      <c r="E23" s="62">
        <f t="shared" si="1"/>
        <v>6495.6308019999979</v>
      </c>
      <c r="F23" s="29"/>
      <c r="G23" s="34">
        <f t="shared" si="2"/>
        <v>-3.1008525764182622</v>
      </c>
      <c r="H23" s="62"/>
      <c r="I23" s="34">
        <f t="shared" si="3"/>
        <v>3.4097133803209374</v>
      </c>
      <c r="J23" s="29"/>
      <c r="K23" s="62">
        <v>5083.3383860000013</v>
      </c>
      <c r="L23" s="62"/>
      <c r="M23" s="62">
        <v>4927.9755389999982</v>
      </c>
      <c r="N23" s="29"/>
      <c r="O23" s="34">
        <f t="shared" si="4"/>
        <v>-3.0563152637622437</v>
      </c>
      <c r="P23" s="62"/>
      <c r="Q23" s="34">
        <f t="shared" si="5"/>
        <v>4.3231268059916772</v>
      </c>
      <c r="R23" s="29"/>
      <c r="S23" s="62">
        <v>1620.1579549999997</v>
      </c>
      <c r="T23" s="62"/>
      <c r="U23" s="62">
        <v>1567.6552629999992</v>
      </c>
      <c r="V23" s="29"/>
      <c r="W23" s="34">
        <f t="shared" si="6"/>
        <v>-3.2405909459612161</v>
      </c>
      <c r="X23" s="62"/>
      <c r="Y23" s="34">
        <f t="shared" si="7"/>
        <v>0.63974816503431953</v>
      </c>
      <c r="Z23" s="29"/>
      <c r="AA23" s="62">
        <v>4729.1397640000014</v>
      </c>
      <c r="AB23" s="62"/>
      <c r="AC23" s="62">
        <v>4646.8823299999985</v>
      </c>
      <c r="AD23" s="29"/>
      <c r="AE23" s="34">
        <f t="shared" si="8"/>
        <v>-1.739374137896661</v>
      </c>
      <c r="AF23" s="62"/>
      <c r="AG23" s="34">
        <f t="shared" si="9"/>
        <v>5.7833635640984085</v>
      </c>
      <c r="AH23" s="29"/>
      <c r="AI23" s="62">
        <v>1974.356577</v>
      </c>
      <c r="AJ23" s="62"/>
      <c r="AK23" s="62">
        <v>1848.7484719999993</v>
      </c>
      <c r="AL23" s="29"/>
      <c r="AM23" s="34">
        <f t="shared" si="10"/>
        <v>-6.3619766795550134</v>
      </c>
      <c r="AN23" s="62"/>
      <c r="AO23" s="34">
        <f t="shared" si="11"/>
        <v>-2.1112633173606525</v>
      </c>
      <c r="AP23" s="29"/>
      <c r="AQ23" s="61" t="s">
        <v>532</v>
      </c>
    </row>
    <row r="24" spans="1:43" ht="13.5" customHeight="1" x14ac:dyDescent="0.3">
      <c r="A24" s="61" t="s">
        <v>336</v>
      </c>
      <c r="B24" s="29"/>
      <c r="C24" s="62">
        <f t="shared" si="0"/>
        <v>7148.5972729999994</v>
      </c>
      <c r="D24" s="62"/>
      <c r="E24" s="62"/>
      <c r="F24" s="29"/>
      <c r="G24" s="34"/>
      <c r="H24" s="62"/>
      <c r="I24" s="34"/>
      <c r="J24" s="29"/>
      <c r="K24" s="62">
        <v>5468.7239539999991</v>
      </c>
      <c r="L24" s="62"/>
      <c r="M24" s="62"/>
      <c r="N24" s="29"/>
      <c r="O24" s="34"/>
      <c r="P24" s="62"/>
      <c r="Q24" s="34"/>
      <c r="R24" s="29"/>
      <c r="S24" s="62">
        <v>1679.873319</v>
      </c>
      <c r="T24" s="62"/>
      <c r="U24" s="62"/>
      <c r="V24" s="29"/>
      <c r="W24" s="34"/>
      <c r="X24" s="62"/>
      <c r="Y24" s="34"/>
      <c r="Z24" s="29"/>
      <c r="AA24" s="62">
        <v>5084.6939029999994</v>
      </c>
      <c r="AB24" s="62"/>
      <c r="AC24" s="62"/>
      <c r="AD24" s="29"/>
      <c r="AE24" s="34"/>
      <c r="AF24" s="62"/>
      <c r="AG24" s="34"/>
      <c r="AH24" s="29"/>
      <c r="AI24" s="62">
        <v>2063.9033700000005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3">
      <c r="A25" s="61" t="s">
        <v>337</v>
      </c>
      <c r="B25" s="29"/>
      <c r="C25" s="62">
        <f t="shared" si="0"/>
        <v>5781.0029610000011</v>
      </c>
      <c r="D25" s="62"/>
      <c r="E25" s="62"/>
      <c r="F25" s="29"/>
      <c r="G25" s="34"/>
      <c r="H25" s="62"/>
      <c r="I25" s="34"/>
      <c r="J25" s="29"/>
      <c r="K25" s="62">
        <v>4352.240702000001</v>
      </c>
      <c r="L25" s="62"/>
      <c r="M25" s="62"/>
      <c r="N25" s="29"/>
      <c r="O25" s="34"/>
      <c r="P25" s="62"/>
      <c r="Q25" s="34"/>
      <c r="R25" s="29"/>
      <c r="S25" s="62">
        <v>1428.7622590000001</v>
      </c>
      <c r="T25" s="62"/>
      <c r="U25" s="62"/>
      <c r="V25" s="29"/>
      <c r="W25" s="34"/>
      <c r="X25" s="62"/>
      <c r="Y25" s="34"/>
      <c r="Z25" s="29"/>
      <c r="AA25" s="62">
        <v>4060.4136660000004</v>
      </c>
      <c r="AB25" s="62"/>
      <c r="AC25" s="62"/>
      <c r="AD25" s="29"/>
      <c r="AE25" s="34"/>
      <c r="AF25" s="62"/>
      <c r="AG25" s="34"/>
      <c r="AH25" s="29"/>
      <c r="AI25" s="62">
        <v>1720.5892950000002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3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0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2021</v>
      </c>
      <c r="B10" s="29"/>
      <c r="C10" s="69" t="s">
        <v>296</v>
      </c>
      <c r="D10" s="70"/>
      <c r="E10" s="71">
        <f>SUM(E11:E22)</f>
        <v>63618.525288000012</v>
      </c>
      <c r="F10" s="72"/>
      <c r="G10" s="73">
        <v>18.343770509814064</v>
      </c>
      <c r="H10" s="74"/>
      <c r="I10" s="75"/>
      <c r="J10" s="70"/>
      <c r="K10" s="71">
        <f>SUM(K11:K22)</f>
        <v>60058.337316000012</v>
      </c>
      <c r="L10" s="72"/>
      <c r="M10" s="73">
        <v>16.895057410077769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4615.5701399999998</v>
      </c>
      <c r="F11" s="62"/>
      <c r="G11" s="77">
        <v>-10.059305805432146</v>
      </c>
      <c r="H11" s="78"/>
      <c r="I11" s="77">
        <v>8.4759204312723</v>
      </c>
      <c r="J11" s="29"/>
      <c r="K11" s="62">
        <v>4364.5072049999999</v>
      </c>
      <c r="L11" s="62"/>
      <c r="M11" s="77">
        <v>-7.5136200125011641</v>
      </c>
      <c r="N11" s="78"/>
      <c r="O11" s="77">
        <v>8.8462609960023428</v>
      </c>
      <c r="P11" s="68"/>
      <c r="Q11" s="77">
        <v>-5.841511381648786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4987.3405940000011</v>
      </c>
      <c r="F12" s="62"/>
      <c r="G12" s="77">
        <v>2.5844958750341505</v>
      </c>
      <c r="H12" s="78"/>
      <c r="I12" s="77">
        <f>E12/E11*100-100</f>
        <v>8.0547027284477934</v>
      </c>
      <c r="J12" s="29"/>
      <c r="K12" s="62">
        <v>4657.4610260000009</v>
      </c>
      <c r="L12" s="62"/>
      <c r="M12" s="77">
        <v>2.0483596641722528</v>
      </c>
      <c r="N12" s="78"/>
      <c r="O12" s="77">
        <f>K12/K11*100-100</f>
        <v>6.7121855284003544</v>
      </c>
      <c r="P12" s="68"/>
      <c r="Q12" s="77">
        <v>-4.9530863369753746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5848.0765210000009</v>
      </c>
      <c r="F13" s="62"/>
      <c r="G13" s="77">
        <v>30.17079374623745</v>
      </c>
      <c r="H13" s="78"/>
      <c r="I13" s="77">
        <f t="shared" ref="I13:I22" si="0">E13/E12*100-100</f>
        <v>17.258414795963688</v>
      </c>
      <c r="J13" s="29"/>
      <c r="K13" s="62">
        <v>5512.7758790000007</v>
      </c>
      <c r="L13" s="62"/>
      <c r="M13" s="77">
        <v>29.39744332489127</v>
      </c>
      <c r="N13" s="78"/>
      <c r="O13" s="77">
        <f t="shared" ref="O13:O22" si="1">K13/K12*100-100</f>
        <v>18.36440172500113</v>
      </c>
      <c r="P13" s="68"/>
      <c r="Q13" s="77">
        <v>6.6607705032841267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5341.2131359999994</v>
      </c>
      <c r="F14" s="62"/>
      <c r="G14" s="77">
        <v>82.935864468810792</v>
      </c>
      <c r="H14" s="78"/>
      <c r="I14" s="77">
        <f t="shared" si="0"/>
        <v>-8.6671811351970831</v>
      </c>
      <c r="J14" s="29"/>
      <c r="K14" s="62">
        <v>5064.2967809999991</v>
      </c>
      <c r="L14" s="62"/>
      <c r="M14" s="77">
        <v>82.620738474583391</v>
      </c>
      <c r="N14" s="78"/>
      <c r="O14" s="77">
        <f t="shared" si="1"/>
        <v>-8.1352681089105801</v>
      </c>
      <c r="P14" s="68"/>
      <c r="Q14" s="77">
        <v>31.795618065878358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5310.6225300000006</v>
      </c>
      <c r="F15" s="62"/>
      <c r="G15" s="77">
        <v>54.983189365263911</v>
      </c>
      <c r="H15" s="78"/>
      <c r="I15" s="77">
        <f t="shared" si="0"/>
        <v>-0.57272767854584572</v>
      </c>
      <c r="J15" s="29"/>
      <c r="K15" s="62">
        <v>5037.3221320000002</v>
      </c>
      <c r="L15" s="62"/>
      <c r="M15" s="77">
        <v>49.095779434233378</v>
      </c>
      <c r="N15" s="78"/>
      <c r="O15" s="77">
        <f t="shared" si="1"/>
        <v>-0.53264352715665098</v>
      </c>
      <c r="P15" s="68"/>
      <c r="Q15" s="77">
        <v>52.228425167766034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5143.5612930000007</v>
      </c>
      <c r="F16" s="62"/>
      <c r="G16" s="77">
        <v>21.305870699500872</v>
      </c>
      <c r="H16" s="78"/>
      <c r="I16" s="77">
        <f t="shared" si="0"/>
        <v>-3.1457938510271077</v>
      </c>
      <c r="J16" s="29"/>
      <c r="K16" s="62">
        <v>4854.1344770000005</v>
      </c>
      <c r="L16" s="62"/>
      <c r="M16" s="77">
        <v>17.600098309989519</v>
      </c>
      <c r="N16" s="78"/>
      <c r="O16" s="77">
        <f t="shared" si="1"/>
        <v>-3.6366079079256224</v>
      </c>
      <c r="P16" s="68"/>
      <c r="Q16" s="77">
        <v>49.20380400322469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5579.6550040000002</v>
      </c>
      <c r="F17" s="62"/>
      <c r="G17" s="77">
        <v>10.87242014663596</v>
      </c>
      <c r="H17" s="78"/>
      <c r="I17" s="77">
        <f t="shared" si="0"/>
        <v>8.4784390844820052</v>
      </c>
      <c r="J17" s="29"/>
      <c r="K17" s="62">
        <v>5292.5761229999998</v>
      </c>
      <c r="L17" s="62"/>
      <c r="M17" s="77">
        <v>7.8402365715508182</v>
      </c>
      <c r="N17" s="78"/>
      <c r="O17" s="77">
        <f t="shared" si="1"/>
        <v>9.0323341489082338</v>
      </c>
      <c r="P17" s="68"/>
      <c r="Q17" s="77">
        <v>26.258267783198036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4357.8049200000014</v>
      </c>
      <c r="F18" s="62"/>
      <c r="G18" s="77">
        <v>16.443909436169974</v>
      </c>
      <c r="H18" s="78"/>
      <c r="I18" s="77">
        <f t="shared" si="0"/>
        <v>-21.898308822392536</v>
      </c>
      <c r="J18" s="29"/>
      <c r="K18" s="62">
        <v>4016.3660660000005</v>
      </c>
      <c r="L18" s="62"/>
      <c r="M18" s="77">
        <v>12.666476027080023</v>
      </c>
      <c r="N18" s="78"/>
      <c r="O18" s="77">
        <f t="shared" si="1"/>
        <v>-24.113211172418687</v>
      </c>
      <c r="P18" s="68"/>
      <c r="Q18" s="77">
        <v>15.873567694672673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5491.7760070000004</v>
      </c>
      <c r="F19" s="62"/>
      <c r="G19" s="77">
        <v>9.5921566188396952</v>
      </c>
      <c r="H19" s="78"/>
      <c r="I19" s="77">
        <f t="shared" si="0"/>
        <v>26.021611977068474</v>
      </c>
      <c r="J19" s="29"/>
      <c r="K19" s="62">
        <v>5163.1647090000006</v>
      </c>
      <c r="L19" s="62"/>
      <c r="M19" s="77">
        <v>7.0856740526987778</v>
      </c>
      <c r="N19" s="78"/>
      <c r="O19" s="77">
        <f t="shared" si="1"/>
        <v>28.553140429804643</v>
      </c>
      <c r="P19" s="68"/>
      <c r="Q19" s="77">
        <v>11.919514045493315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5567.9180939999997</v>
      </c>
      <c r="F20" s="62"/>
      <c r="G20" s="77">
        <v>2.1779801282419697</v>
      </c>
      <c r="H20" s="78"/>
      <c r="I20" s="77">
        <f t="shared" si="0"/>
        <v>1.3864747379162168</v>
      </c>
      <c r="J20" s="29"/>
      <c r="K20" s="62">
        <v>5265.5352780000003</v>
      </c>
      <c r="L20" s="62"/>
      <c r="M20" s="77">
        <v>0.1725036955839272</v>
      </c>
      <c r="N20" s="78"/>
      <c r="O20" s="77">
        <f t="shared" si="1"/>
        <v>1.9827097288133331</v>
      </c>
      <c r="P20" s="68"/>
      <c r="Q20" s="77">
        <v>8.55295315304447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6060.4955599999994</v>
      </c>
      <c r="F21" s="62"/>
      <c r="G21" s="77">
        <v>16.667740137074077</v>
      </c>
      <c r="H21" s="78"/>
      <c r="I21" s="77">
        <f t="shared" si="0"/>
        <v>8.8467081893823547</v>
      </c>
      <c r="J21" s="29"/>
      <c r="K21" s="62">
        <v>5821.0404929999986</v>
      </c>
      <c r="L21" s="62"/>
      <c r="M21" s="77">
        <v>16.541459615841887</v>
      </c>
      <c r="N21" s="78"/>
      <c r="O21" s="77">
        <f t="shared" si="1"/>
        <v>10.549833695369244</v>
      </c>
      <c r="P21" s="68"/>
      <c r="Q21" s="77">
        <v>9.3592394014250715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5314.4914889999982</v>
      </c>
      <c r="F22" s="62"/>
      <c r="G22" s="77">
        <v>24.902089754276318</v>
      </c>
      <c r="H22" s="78"/>
      <c r="I22" s="77">
        <f t="shared" si="0"/>
        <v>-12.309291601890081</v>
      </c>
      <c r="J22" s="29"/>
      <c r="K22" s="62">
        <v>5009.1571469999981</v>
      </c>
      <c r="L22" s="62"/>
      <c r="M22" s="77">
        <v>24.923158694236207</v>
      </c>
      <c r="N22" s="78"/>
      <c r="O22" s="77">
        <f t="shared" si="1"/>
        <v>-13.947392171147371</v>
      </c>
      <c r="P22" s="68"/>
      <c r="Q22" s="77">
        <v>13.71975187735093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2022</v>
      </c>
      <c r="B24" s="29"/>
      <c r="C24" s="69" t="s">
        <v>296</v>
      </c>
      <c r="D24" s="70"/>
      <c r="E24" s="71">
        <f>SUM(E25:E36)</f>
        <v>78402.738370999999</v>
      </c>
      <c r="F24" s="72"/>
      <c r="G24" s="73">
        <f t="shared" ref="G24:G36" si="2">E24/E10*100-100</f>
        <v>23.238849086916275</v>
      </c>
      <c r="H24" s="74"/>
      <c r="I24" s="75"/>
      <c r="J24" s="70"/>
      <c r="K24" s="71">
        <f>SUM(K25:K36)</f>
        <v>71883.900528999991</v>
      </c>
      <c r="L24" s="72"/>
      <c r="M24" s="73">
        <f t="shared" ref="M24:M36" si="3">K24/K10*100-100</f>
        <v>19.690127535131666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5624.8590319999994</v>
      </c>
      <c r="F25" s="62"/>
      <c r="G25" s="77">
        <f t="shared" si="2"/>
        <v>21.867047003644927</v>
      </c>
      <c r="H25" s="78"/>
      <c r="I25" s="77">
        <f>E25/E22*100-100</f>
        <v>5.8400233332277338</v>
      </c>
      <c r="J25" s="29"/>
      <c r="K25" s="62">
        <v>5200.1234009999989</v>
      </c>
      <c r="L25" s="62"/>
      <c r="M25" s="77">
        <f t="shared" si="3"/>
        <v>19.145716956148306</v>
      </c>
      <c r="N25" s="78"/>
      <c r="O25" s="77">
        <f>K25/K22*100-100</f>
        <v>3.8123430428684202</v>
      </c>
      <c r="P25" s="68"/>
      <c r="Q25" s="77">
        <v>20.864942211803239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5985.0858189999981</v>
      </c>
      <c r="F26" s="62"/>
      <c r="G26" s="77">
        <f t="shared" si="2"/>
        <v>20.005556191617032</v>
      </c>
      <c r="H26" s="78"/>
      <c r="I26" s="77">
        <f>E26/E25*100-100</f>
        <v>6.4041922642088736</v>
      </c>
      <c r="J26" s="29"/>
      <c r="K26" s="62">
        <v>5460.2588599999981</v>
      </c>
      <c r="L26" s="62"/>
      <c r="M26" s="77">
        <f t="shared" si="3"/>
        <v>17.236812708006056</v>
      </c>
      <c r="N26" s="78"/>
      <c r="O26" s="77">
        <f>K26/K25*100-100</f>
        <v>5.0024862669600338</v>
      </c>
      <c r="P26" s="68"/>
      <c r="Q26" s="77">
        <v>22.128992189081814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6621.3055489999988</v>
      </c>
      <c r="F27" s="62"/>
      <c r="G27" s="77">
        <f t="shared" si="2"/>
        <v>13.221937593042625</v>
      </c>
      <c r="H27" s="78"/>
      <c r="I27" s="77">
        <f t="shared" ref="I27:I36" si="4">E27/E26*100-100</f>
        <v>10.63008533612475</v>
      </c>
      <c r="J27" s="29"/>
      <c r="K27" s="62">
        <v>6168.5632549999991</v>
      </c>
      <c r="L27" s="62"/>
      <c r="M27" s="77">
        <f t="shared" si="3"/>
        <v>11.895774295815499</v>
      </c>
      <c r="N27" s="78"/>
      <c r="O27" s="77">
        <f t="shared" ref="O27:O36" si="5">K27/K26*100-100</f>
        <v>12.971992961520542</v>
      </c>
      <c r="P27" s="68"/>
      <c r="Q27" s="77">
        <v>17.994080890205197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6202.2073860000019</v>
      </c>
      <c r="F28" s="62"/>
      <c r="G28" s="77">
        <f t="shared" si="2"/>
        <v>16.119825741400675</v>
      </c>
      <c r="H28" s="78"/>
      <c r="I28" s="77">
        <f t="shared" si="4"/>
        <v>-6.3295396942268098</v>
      </c>
      <c r="J28" s="29"/>
      <c r="K28" s="62">
        <v>5665.3561630000022</v>
      </c>
      <c r="L28" s="62"/>
      <c r="M28" s="77">
        <f t="shared" si="3"/>
        <v>11.868565528288769</v>
      </c>
      <c r="N28" s="78"/>
      <c r="O28" s="77">
        <f t="shared" si="5"/>
        <v>-8.1576060939655122</v>
      </c>
      <c r="P28" s="68"/>
      <c r="Q28" s="77">
        <v>16.270190158035504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7472.9214309999988</v>
      </c>
      <c r="F29" s="62"/>
      <c r="G29" s="77">
        <f t="shared" si="2"/>
        <v>40.71648641538826</v>
      </c>
      <c r="H29" s="78"/>
      <c r="I29" s="77">
        <f t="shared" si="4"/>
        <v>20.488093446670774</v>
      </c>
      <c r="J29" s="29"/>
      <c r="K29" s="62">
        <v>6800.9146029999993</v>
      </c>
      <c r="L29" s="62"/>
      <c r="M29" s="77">
        <f t="shared" si="3"/>
        <v>35.010516000091286</v>
      </c>
      <c r="N29" s="78"/>
      <c r="O29" s="77">
        <f t="shared" si="5"/>
        <v>20.043902048316767</v>
      </c>
      <c r="P29" s="68"/>
      <c r="Q29" s="77">
        <v>23.00934778302161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7058.3347910000011</v>
      </c>
      <c r="F30" s="62"/>
      <c r="G30" s="77">
        <f t="shared" si="2"/>
        <v>37.226609909477759</v>
      </c>
      <c r="H30" s="78"/>
      <c r="I30" s="77">
        <f t="shared" si="4"/>
        <v>-5.5478522533391441</v>
      </c>
      <c r="J30" s="29"/>
      <c r="K30" s="62">
        <v>6305.5154050000019</v>
      </c>
      <c r="L30" s="62"/>
      <c r="M30" s="77">
        <f t="shared" si="3"/>
        <v>29.899891213912099</v>
      </c>
      <c r="N30" s="78"/>
      <c r="O30" s="77">
        <f t="shared" si="5"/>
        <v>-7.2843025816184905</v>
      </c>
      <c r="P30" s="68"/>
      <c r="Q30" s="77">
        <v>31.262694200200883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7161.5338460000003</v>
      </c>
      <c r="F31" s="62"/>
      <c r="G31" s="77">
        <f t="shared" si="2"/>
        <v>28.350836043912523</v>
      </c>
      <c r="H31" s="78"/>
      <c r="I31" s="77">
        <f t="shared" si="4"/>
        <v>1.4620878444528813</v>
      </c>
      <c r="J31" s="29"/>
      <c r="K31" s="62">
        <v>6518.6527000000006</v>
      </c>
      <c r="L31" s="62"/>
      <c r="M31" s="77">
        <f t="shared" si="3"/>
        <v>23.165969624354148</v>
      </c>
      <c r="N31" s="78"/>
      <c r="O31" s="77">
        <f t="shared" si="5"/>
        <v>3.3801724571315788</v>
      </c>
      <c r="P31" s="68"/>
      <c r="Q31" s="77">
        <v>35.29380145365235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5769.9536019999996</v>
      </c>
      <c r="F32" s="62"/>
      <c r="G32" s="77">
        <f t="shared" si="2"/>
        <v>32.405045841290161</v>
      </c>
      <c r="H32" s="78"/>
      <c r="I32" s="77">
        <f t="shared" si="4"/>
        <v>-19.431315608139627</v>
      </c>
      <c r="J32" s="29"/>
      <c r="K32" s="62">
        <v>5101.2895719999988</v>
      </c>
      <c r="L32" s="62"/>
      <c r="M32" s="77">
        <f t="shared" si="3"/>
        <v>27.012565293394715</v>
      </c>
      <c r="N32" s="78"/>
      <c r="O32" s="77">
        <f t="shared" si="5"/>
        <v>-21.74319131927372</v>
      </c>
      <c r="P32" s="68"/>
      <c r="Q32" s="77">
        <v>32.54952666246885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6873.4403399999965</v>
      </c>
      <c r="F33" s="62"/>
      <c r="G33" s="77">
        <f t="shared" si="2"/>
        <v>25.158788909796769</v>
      </c>
      <c r="H33" s="78"/>
      <c r="I33" s="77">
        <f t="shared" si="4"/>
        <v>19.124707304708693</v>
      </c>
      <c r="J33" s="29"/>
      <c r="K33" s="62">
        <v>6417.024427999997</v>
      </c>
      <c r="L33" s="62"/>
      <c r="M33" s="77">
        <f t="shared" si="3"/>
        <v>24.28471276181395</v>
      </c>
      <c r="N33" s="78"/>
      <c r="O33" s="77">
        <f t="shared" si="5"/>
        <v>25.792200921543724</v>
      </c>
      <c r="P33" s="68"/>
      <c r="Q33" s="77">
        <v>28.359744296919274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6703.4963410000009</v>
      </c>
      <c r="F34" s="62"/>
      <c r="G34" s="77">
        <f t="shared" si="2"/>
        <v>20.395024277093853</v>
      </c>
      <c r="H34" s="78"/>
      <c r="I34" s="77">
        <f t="shared" si="4"/>
        <v>-2.4724736171929322</v>
      </c>
      <c r="J34" s="29"/>
      <c r="K34" s="62">
        <v>6249.5107550000012</v>
      </c>
      <c r="L34" s="62"/>
      <c r="M34" s="77">
        <f t="shared" si="3"/>
        <v>18.687093050371544</v>
      </c>
      <c r="N34" s="78"/>
      <c r="O34" s="77">
        <f t="shared" si="5"/>
        <v>-2.6104571500315359</v>
      </c>
      <c r="P34" s="68"/>
      <c r="Q34" s="77">
        <v>25.486567287261153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7148.5972729999994</v>
      </c>
      <c r="F35" s="62"/>
      <c r="G35" s="77">
        <f t="shared" si="2"/>
        <v>17.95400561270273</v>
      </c>
      <c r="H35" s="78"/>
      <c r="I35" s="77">
        <f t="shared" si="4"/>
        <v>6.6398325494364343</v>
      </c>
      <c r="J35" s="29"/>
      <c r="K35" s="62">
        <v>6673.4371149999988</v>
      </c>
      <c r="L35" s="62"/>
      <c r="M35" s="77">
        <f t="shared" si="3"/>
        <v>14.643372143262638</v>
      </c>
      <c r="N35" s="78"/>
      <c r="O35" s="77">
        <f t="shared" si="5"/>
        <v>6.7833527554269608</v>
      </c>
      <c r="P35" s="68"/>
      <c r="Q35" s="77">
        <v>21.059020749127669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5781.0029610000011</v>
      </c>
      <c r="F36" s="62"/>
      <c r="G36" s="77">
        <f t="shared" si="2"/>
        <v>8.778101780115648</v>
      </c>
      <c r="H36" s="78"/>
      <c r="I36" s="77">
        <f t="shared" si="4"/>
        <v>-19.130946390914389</v>
      </c>
      <c r="J36" s="29"/>
      <c r="K36" s="62">
        <v>5323.254272000001</v>
      </c>
      <c r="L36" s="62"/>
      <c r="M36" s="77">
        <f t="shared" si="3"/>
        <v>6.2704585977726168</v>
      </c>
      <c r="N36" s="78"/>
      <c r="O36" s="77">
        <f t="shared" si="5"/>
        <v>-20.232195489864864</v>
      </c>
      <c r="P36" s="68"/>
      <c r="Q36" s="77">
        <v>15.877982018399408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2023</v>
      </c>
      <c r="B38" s="29"/>
      <c r="C38" s="69"/>
      <c r="D38" s="70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6358.1222019999987</v>
      </c>
      <c r="F39" s="62"/>
      <c r="G39" s="77">
        <f t="shared" ref="G39:G47" si="6">E39/E25*100-100</f>
        <v>13.036116386711967</v>
      </c>
      <c r="H39" s="78"/>
      <c r="I39" s="77">
        <f>E39/E36*100-100</f>
        <v>9.9830296731099963</v>
      </c>
      <c r="J39" s="29"/>
      <c r="K39" s="62">
        <v>5870.0515419999992</v>
      </c>
      <c r="L39" s="62"/>
      <c r="M39" s="77">
        <f t="shared" ref="M39:M47" si="7">K39/K25*100-100</f>
        <v>12.882927756506149</v>
      </c>
      <c r="N39" s="78"/>
      <c r="O39" s="77">
        <f>K39/K36*100-100</f>
        <v>10.271860821605287</v>
      </c>
      <c r="P39" s="68"/>
      <c r="Q39" s="77">
        <v>13.458218057380321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6367.0710299999992</v>
      </c>
      <c r="F40" s="62"/>
      <c r="G40" s="77">
        <f t="shared" si="6"/>
        <v>6.382284607972835</v>
      </c>
      <c r="H40" s="78"/>
      <c r="I40" s="77">
        <f t="shared" ref="I40:I47" si="8">E40/E39*100-100</f>
        <v>0.14074639831844138</v>
      </c>
      <c r="J40" s="29"/>
      <c r="K40" s="62">
        <v>5972.0195789999998</v>
      </c>
      <c r="L40" s="62"/>
      <c r="M40" s="77">
        <f t="shared" si="7"/>
        <v>9.3724625905373671</v>
      </c>
      <c r="N40" s="78"/>
      <c r="O40" s="77">
        <f t="shared" ref="O40:O47" si="9">K40/K39*100-100</f>
        <v>1.7370892959017965</v>
      </c>
      <c r="P40" s="68"/>
      <c r="Q40" s="77">
        <v>9.3460120102292592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7832.2249949999987</v>
      </c>
      <c r="F41" s="62"/>
      <c r="G41" s="77">
        <f t="shared" si="6"/>
        <v>18.288227858369737</v>
      </c>
      <c r="H41" s="78"/>
      <c r="I41" s="77">
        <f t="shared" si="8"/>
        <v>23.011427987791748</v>
      </c>
      <c r="J41" s="29"/>
      <c r="K41" s="62">
        <v>7427.2011569999995</v>
      </c>
      <c r="L41" s="62"/>
      <c r="M41" s="77">
        <f t="shared" si="7"/>
        <v>20.40406898607705</v>
      </c>
      <c r="N41" s="78"/>
      <c r="O41" s="77">
        <f t="shared" si="9"/>
        <v>24.36665785753614</v>
      </c>
      <c r="P41" s="68"/>
      <c r="Q41" s="77">
        <v>12.759233601442929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5956.0538779999997</v>
      </c>
      <c r="F42" s="62"/>
      <c r="G42" s="77">
        <f t="shared" si="6"/>
        <v>-3.9688048573744084</v>
      </c>
      <c r="H42" s="78"/>
      <c r="I42" s="77">
        <f t="shared" si="8"/>
        <v>-23.954509966168288</v>
      </c>
      <c r="J42" s="29"/>
      <c r="K42" s="62">
        <v>5547.3398179999995</v>
      </c>
      <c r="L42" s="62"/>
      <c r="M42" s="77">
        <f t="shared" si="7"/>
        <v>-2.0831231365603884</v>
      </c>
      <c r="N42" s="78"/>
      <c r="O42" s="77">
        <f t="shared" si="9"/>
        <v>-25.310494481871757</v>
      </c>
      <c r="P42" s="68"/>
      <c r="Q42" s="77">
        <v>7.1602949619709904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6941.7920519999989</v>
      </c>
      <c r="F43" s="62"/>
      <c r="G43" s="77">
        <f t="shared" si="6"/>
        <v>-7.10738609932001</v>
      </c>
      <c r="H43" s="78"/>
      <c r="I43" s="77">
        <f t="shared" si="8"/>
        <v>16.55018900418348</v>
      </c>
      <c r="J43" s="29"/>
      <c r="K43" s="62">
        <v>6491.3806599999998</v>
      </c>
      <c r="L43" s="62"/>
      <c r="M43" s="77">
        <f t="shared" si="7"/>
        <v>-4.5513575903961367</v>
      </c>
      <c r="N43" s="78"/>
      <c r="O43" s="77">
        <f t="shared" si="9"/>
        <v>17.017901786668602</v>
      </c>
      <c r="P43" s="68"/>
      <c r="Q43" s="77">
        <v>2.1365159573368828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6852.6555639999997</v>
      </c>
      <c r="F44" s="62"/>
      <c r="G44" s="77">
        <f t="shared" si="6"/>
        <v>-2.9139908078922616</v>
      </c>
      <c r="H44" s="78"/>
      <c r="I44" s="77">
        <f t="shared" si="8"/>
        <v>-1.2840558652908385</v>
      </c>
      <c r="J44" s="29"/>
      <c r="K44" s="62">
        <v>6411.3299009999992</v>
      </c>
      <c r="L44" s="62"/>
      <c r="M44" s="77">
        <f t="shared" si="7"/>
        <v>1.6781260405151102</v>
      </c>
      <c r="N44" s="78"/>
      <c r="O44" s="77">
        <f t="shared" si="9"/>
        <v>-1.2331854068160766</v>
      </c>
      <c r="P44" s="68"/>
      <c r="Q44" s="77">
        <v>-4.7409450373777702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6411.0884129999977</v>
      </c>
      <c r="F45" s="62"/>
      <c r="G45" s="77">
        <f t="shared" si="6"/>
        <v>-10.478836645017836</v>
      </c>
      <c r="H45" s="78"/>
      <c r="I45" s="77">
        <f t="shared" si="8"/>
        <v>-6.4437377141753274</v>
      </c>
      <c r="J45" s="29"/>
      <c r="K45" s="62">
        <v>6066.8107039999995</v>
      </c>
      <c r="L45" s="62"/>
      <c r="M45" s="77">
        <f t="shared" si="7"/>
        <v>-6.9315243010262009</v>
      </c>
      <c r="N45" s="78"/>
      <c r="O45" s="77">
        <f t="shared" si="9"/>
        <v>-5.3735995857312417</v>
      </c>
      <c r="P45" s="68"/>
      <c r="Q45" s="77">
        <v>-6.8559831830665274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5335.4295330000004</v>
      </c>
      <c r="F46" s="62"/>
      <c r="G46" s="77">
        <f t="shared" si="6"/>
        <v>-7.5308069868947172</v>
      </c>
      <c r="H46" s="78"/>
      <c r="I46" s="77">
        <f t="shared" si="8"/>
        <v>-16.778100857552431</v>
      </c>
      <c r="J46" s="29"/>
      <c r="K46" s="62">
        <v>4826.5566370000006</v>
      </c>
      <c r="L46" s="62"/>
      <c r="M46" s="77">
        <f t="shared" si="7"/>
        <v>-5.3855585165749886</v>
      </c>
      <c r="N46" s="78"/>
      <c r="O46" s="77">
        <f t="shared" si="9"/>
        <v>-20.443262984656315</v>
      </c>
      <c r="P46" s="68"/>
      <c r="Q46" s="77">
        <v>-6.9567838691774568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6281.4513159999988</v>
      </c>
      <c r="F47" s="62"/>
      <c r="G47" s="77">
        <f t="shared" si="6"/>
        <v>-8.6127033147420633</v>
      </c>
      <c r="H47" s="78"/>
      <c r="I47" s="77">
        <f t="shared" si="8"/>
        <v>17.730939508221184</v>
      </c>
      <c r="J47" s="29"/>
      <c r="K47" s="62">
        <v>5879.156098999998</v>
      </c>
      <c r="L47" s="62"/>
      <c r="M47" s="77">
        <f t="shared" si="7"/>
        <v>-8.3818962360976457</v>
      </c>
      <c r="N47" s="78"/>
      <c r="O47" s="77">
        <f t="shared" si="9"/>
        <v>21.808497054211557</v>
      </c>
      <c r="P47" s="68"/>
      <c r="Q47" s="77">
        <v>-8.9723049991461039</v>
      </c>
      <c r="R47" s="29"/>
      <c r="S47" s="61" t="s">
        <v>531</v>
      </c>
      <c r="T47" s="29"/>
      <c r="U47" s="191"/>
    </row>
    <row r="48" spans="1:21" ht="13.5" customHeight="1" x14ac:dyDescent="0.3">
      <c r="A48" s="191"/>
      <c r="B48" s="29"/>
      <c r="C48" s="61" t="s">
        <v>335</v>
      </c>
      <c r="D48" s="29"/>
      <c r="E48" s="62">
        <v>6495.6308019999979</v>
      </c>
      <c r="F48" s="62"/>
      <c r="G48" s="77">
        <f>E48/E34*100-100</f>
        <v>-3.1008525764182622</v>
      </c>
      <c r="H48" s="78"/>
      <c r="I48" s="77">
        <f>E48/E47*100-100</f>
        <v>3.4097133803209658</v>
      </c>
      <c r="J48" s="29"/>
      <c r="K48" s="62">
        <v>6142.3279969999985</v>
      </c>
      <c r="L48" s="62"/>
      <c r="M48" s="77">
        <f>K48/K34*100-100</f>
        <v>-1.7150583813980944</v>
      </c>
      <c r="N48" s="78"/>
      <c r="O48" s="77">
        <f>K48/K47*100-100</f>
        <v>4.4763550000783852</v>
      </c>
      <c r="P48" s="68"/>
      <c r="Q48" s="77">
        <v>-6.3802430982132705</v>
      </c>
      <c r="R48" s="29"/>
      <c r="S48" s="61" t="s">
        <v>532</v>
      </c>
      <c r="T48" s="29"/>
      <c r="U48" s="191"/>
    </row>
    <row r="49" spans="1:21" ht="6.75" customHeight="1" thickBot="1" x14ac:dyDescent="0.3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63"/>
    </row>
    <row r="50" spans="1:21" ht="14.4" thickTop="1" x14ac:dyDescent="0.3"/>
  </sheetData>
  <mergeCells count="18">
    <mergeCell ref="U24:U36"/>
    <mergeCell ref="U38:U48"/>
    <mergeCell ref="A38:A48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0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09375" defaultRowHeight="13.8" x14ac:dyDescent="0.3"/>
  <cols>
    <col min="1" max="1" width="9.109375" style="7"/>
    <col min="2" max="2" width="0.5546875" style="7" customWidth="1"/>
    <col min="3" max="3" width="11.6640625" style="7" customWidth="1"/>
    <col min="4" max="4" width="0.5546875" style="7" customWidth="1"/>
    <col min="5" max="5" width="10.6640625" style="7" customWidth="1"/>
    <col min="6" max="6" width="0.5546875" style="7" customWidth="1"/>
    <col min="7" max="7" width="11.6640625" style="7" customWidth="1"/>
    <col min="8" max="8" width="0.5546875" style="7" customWidth="1"/>
    <col min="9" max="9" width="11.6640625" style="7" customWidth="1"/>
    <col min="10" max="10" width="0.5546875" style="7" customWidth="1"/>
    <col min="11" max="11" width="10.88671875" style="7" customWidth="1"/>
    <col min="12" max="12" width="0.5546875" style="7" customWidth="1"/>
    <col min="13" max="13" width="11.6640625" style="7" customWidth="1"/>
    <col min="14" max="14" width="0.5546875" style="7" customWidth="1"/>
    <col min="15" max="15" width="11.6640625" style="7" customWidth="1"/>
    <col min="16" max="16" width="0.5546875" style="7" customWidth="1"/>
    <col min="17" max="17" width="31.6640625" style="7" customWidth="1"/>
    <col min="18" max="18" width="0.5546875" style="7" customWidth="1"/>
    <col min="19" max="19" width="11.6640625" style="7" customWidth="1"/>
    <col min="20" max="20" width="0.5546875" style="7" customWidth="1"/>
    <col min="21" max="21" width="9.109375" style="7"/>
    <col min="22" max="22" width="4.6640625" style="7" customWidth="1"/>
    <col min="23" max="16384" width="9.109375" style="7"/>
  </cols>
  <sheetData>
    <row r="1" spans="1:26" ht="26.25" customHeight="1" x14ac:dyDescent="0.3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3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3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3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3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3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3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3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3">
      <c r="A10" s="191">
        <v>2021</v>
      </c>
      <c r="B10" s="29"/>
      <c r="C10" s="69" t="s">
        <v>296</v>
      </c>
      <c r="D10" s="70"/>
      <c r="E10" s="71">
        <f>SUM(E11:E22)</f>
        <v>-19527.189521000004</v>
      </c>
      <c r="F10" s="72"/>
      <c r="G10" s="82">
        <f>SUM(G11:G22)</f>
        <v>-5139.0141130000011</v>
      </c>
      <c r="H10" s="74"/>
      <c r="I10" s="75"/>
      <c r="J10" s="70"/>
      <c r="K10" s="71">
        <f>SUM(K11:K22)</f>
        <v>-13819.393589000007</v>
      </c>
      <c r="L10" s="72"/>
      <c r="M10" s="82">
        <f>SUM(M11:M22)</f>
        <v>-2883.1620200000075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3">
      <c r="A11" s="191"/>
      <c r="B11" s="29"/>
      <c r="C11" s="61" t="s">
        <v>326</v>
      </c>
      <c r="D11" s="29"/>
      <c r="E11" s="62">
        <v>-932.71053800000027</v>
      </c>
      <c r="F11" s="62"/>
      <c r="G11" s="78">
        <v>617.45610599999873</v>
      </c>
      <c r="H11" s="78"/>
      <c r="I11" s="78">
        <v>515.97557599999891</v>
      </c>
      <c r="J11" s="29"/>
      <c r="K11" s="62">
        <v>-695.15577200000098</v>
      </c>
      <c r="L11" s="62"/>
      <c r="M11" s="78">
        <v>361.07892299999639</v>
      </c>
      <c r="N11" s="78"/>
      <c r="O11" s="78">
        <v>554.43801399999893</v>
      </c>
      <c r="P11" s="68"/>
      <c r="Q11" s="78">
        <v>1370.7338239999999</v>
      </c>
      <c r="R11" s="29"/>
      <c r="S11" s="61" t="s">
        <v>523</v>
      </c>
      <c r="T11" s="29"/>
      <c r="U11" s="191"/>
    </row>
    <row r="12" spans="1:26" ht="13.5" customHeight="1" x14ac:dyDescent="0.3">
      <c r="A12" s="191"/>
      <c r="B12" s="29"/>
      <c r="C12" s="61" t="s">
        <v>327</v>
      </c>
      <c r="D12" s="29"/>
      <c r="E12" s="62">
        <v>-790.23921899999732</v>
      </c>
      <c r="F12" s="62"/>
      <c r="G12" s="78">
        <v>794.99783100000423</v>
      </c>
      <c r="H12" s="78"/>
      <c r="I12" s="78">
        <v>142.47131900000295</v>
      </c>
      <c r="J12" s="29"/>
      <c r="K12" s="62">
        <v>-519.89282099999764</v>
      </c>
      <c r="L12" s="62"/>
      <c r="M12" s="78">
        <v>654.135538000005</v>
      </c>
      <c r="N12" s="78"/>
      <c r="O12" s="78">
        <v>175.26295100000334</v>
      </c>
      <c r="P12" s="68"/>
      <c r="Q12" s="78">
        <v>1392.868451000003</v>
      </c>
      <c r="R12" s="29"/>
      <c r="S12" s="61" t="s">
        <v>524</v>
      </c>
      <c r="T12" s="29"/>
      <c r="U12" s="191"/>
    </row>
    <row r="13" spans="1:26" ht="13.5" customHeight="1" x14ac:dyDescent="0.3">
      <c r="A13" s="191"/>
      <c r="B13" s="29"/>
      <c r="C13" s="61" t="s">
        <v>328</v>
      </c>
      <c r="D13" s="29"/>
      <c r="E13" s="62">
        <v>-1207.6723280000024</v>
      </c>
      <c r="F13" s="62"/>
      <c r="G13" s="78">
        <v>438.45863899999858</v>
      </c>
      <c r="H13" s="78"/>
      <c r="I13" s="78">
        <v>-417.43310900000506</v>
      </c>
      <c r="J13" s="29"/>
      <c r="K13" s="62">
        <v>-937.56987400000253</v>
      </c>
      <c r="L13" s="62"/>
      <c r="M13" s="78">
        <v>277.07546199999797</v>
      </c>
      <c r="N13" s="78"/>
      <c r="O13" s="78">
        <v>-417.67705300000489</v>
      </c>
      <c r="P13" s="68"/>
      <c r="Q13" s="78">
        <v>1850.9125760000015</v>
      </c>
      <c r="R13" s="29"/>
      <c r="S13" s="61" t="s">
        <v>525</v>
      </c>
      <c r="T13" s="29"/>
      <c r="U13" s="191"/>
    </row>
    <row r="14" spans="1:26" ht="13.5" customHeight="1" x14ac:dyDescent="0.3">
      <c r="A14" s="191"/>
      <c r="B14" s="29"/>
      <c r="C14" s="61" t="s">
        <v>329</v>
      </c>
      <c r="D14" s="29"/>
      <c r="E14" s="62">
        <v>-1516.5619480000005</v>
      </c>
      <c r="F14" s="62"/>
      <c r="G14" s="78">
        <v>-396.69618799999989</v>
      </c>
      <c r="H14" s="78"/>
      <c r="I14" s="78">
        <v>-308.8896199999981</v>
      </c>
      <c r="J14" s="29"/>
      <c r="K14" s="62">
        <v>-1143.8933120000011</v>
      </c>
      <c r="L14" s="62"/>
      <c r="M14" s="78">
        <v>-274.27406600000086</v>
      </c>
      <c r="N14" s="78"/>
      <c r="O14" s="78">
        <v>-206.32343799999853</v>
      </c>
      <c r="P14" s="68"/>
      <c r="Q14" s="78">
        <v>836.76028200000292</v>
      </c>
      <c r="R14" s="29"/>
      <c r="S14" s="61" t="s">
        <v>526</v>
      </c>
      <c r="T14" s="29"/>
      <c r="U14" s="191"/>
    </row>
    <row r="15" spans="1:26" ht="13.5" customHeight="1" x14ac:dyDescent="0.3">
      <c r="A15" s="191"/>
      <c r="B15" s="29"/>
      <c r="C15" s="61" t="s">
        <v>330</v>
      </c>
      <c r="D15" s="29"/>
      <c r="E15" s="62">
        <v>-1479.9531859999988</v>
      </c>
      <c r="F15" s="62"/>
      <c r="G15" s="78">
        <v>-573.52237599999853</v>
      </c>
      <c r="H15" s="78"/>
      <c r="I15" s="78">
        <v>36.608762000001661</v>
      </c>
      <c r="J15" s="29"/>
      <c r="K15" s="62">
        <v>-1030.9716049999997</v>
      </c>
      <c r="L15" s="62"/>
      <c r="M15" s="78">
        <v>-258.64724299999943</v>
      </c>
      <c r="N15" s="78"/>
      <c r="O15" s="78">
        <v>112.92170700000133</v>
      </c>
      <c r="P15" s="68"/>
      <c r="Q15" s="78">
        <v>-531.75992499999984</v>
      </c>
      <c r="R15" s="29"/>
      <c r="S15" s="61" t="s">
        <v>527</v>
      </c>
      <c r="T15" s="29"/>
      <c r="U15" s="191"/>
    </row>
    <row r="16" spans="1:26" ht="13.5" customHeight="1" x14ac:dyDescent="0.3">
      <c r="A16" s="191"/>
      <c r="B16" s="29"/>
      <c r="C16" s="61" t="s">
        <v>331</v>
      </c>
      <c r="D16" s="29"/>
      <c r="E16" s="62">
        <v>-1618.858005</v>
      </c>
      <c r="F16" s="62"/>
      <c r="G16" s="78">
        <v>-702.12580799999796</v>
      </c>
      <c r="H16" s="78"/>
      <c r="I16" s="78">
        <v>-138.90481900000123</v>
      </c>
      <c r="J16" s="29"/>
      <c r="K16" s="62">
        <v>-1284.1192570000012</v>
      </c>
      <c r="L16" s="62"/>
      <c r="M16" s="78">
        <v>-548.43415799999912</v>
      </c>
      <c r="N16" s="78"/>
      <c r="O16" s="78">
        <v>-253.14765200000147</v>
      </c>
      <c r="P16" s="68"/>
      <c r="Q16" s="78">
        <v>-1672.3443719999964</v>
      </c>
      <c r="R16" s="29"/>
      <c r="S16" s="61" t="s">
        <v>528</v>
      </c>
      <c r="T16" s="29"/>
      <c r="U16" s="191"/>
    </row>
    <row r="17" spans="1:21" ht="13.5" customHeight="1" x14ac:dyDescent="0.3">
      <c r="A17" s="191"/>
      <c r="B17" s="29"/>
      <c r="C17" s="61" t="s">
        <v>332</v>
      </c>
      <c r="D17" s="29"/>
      <c r="E17" s="62">
        <v>-1553.5912569999982</v>
      </c>
      <c r="F17" s="62"/>
      <c r="G17" s="78">
        <v>-722.57877599999847</v>
      </c>
      <c r="H17" s="78"/>
      <c r="I17" s="78">
        <v>65.266748000001826</v>
      </c>
      <c r="J17" s="29"/>
      <c r="K17" s="62">
        <v>-1012.1651299999976</v>
      </c>
      <c r="L17" s="62"/>
      <c r="M17" s="78">
        <v>-470.5938449999976</v>
      </c>
      <c r="N17" s="78"/>
      <c r="O17" s="78">
        <v>271.95412700000361</v>
      </c>
      <c r="P17" s="68"/>
      <c r="Q17" s="78">
        <v>-1998.226959999995</v>
      </c>
      <c r="R17" s="29"/>
      <c r="S17" s="61" t="s">
        <v>529</v>
      </c>
      <c r="T17" s="29"/>
      <c r="U17" s="191"/>
    </row>
    <row r="18" spans="1:21" ht="13.5" customHeight="1" x14ac:dyDescent="0.3">
      <c r="A18" s="191"/>
      <c r="B18" s="29"/>
      <c r="C18" s="61" t="s">
        <v>333</v>
      </c>
      <c r="D18" s="29"/>
      <c r="E18" s="62">
        <v>-1752.9171939999987</v>
      </c>
      <c r="F18" s="62"/>
      <c r="G18" s="78">
        <v>-477.4181869999984</v>
      </c>
      <c r="H18" s="78"/>
      <c r="I18" s="78">
        <v>-199.32593700000052</v>
      </c>
      <c r="J18" s="29"/>
      <c r="K18" s="62">
        <v>-1257.7950189999992</v>
      </c>
      <c r="L18" s="62"/>
      <c r="M18" s="78">
        <v>-282.87446399999862</v>
      </c>
      <c r="N18" s="78"/>
      <c r="O18" s="78">
        <v>-245.62988900000164</v>
      </c>
      <c r="P18" s="68"/>
      <c r="Q18" s="78">
        <v>-1902.1227709999948</v>
      </c>
      <c r="R18" s="29"/>
      <c r="S18" s="61" t="s">
        <v>530</v>
      </c>
      <c r="T18" s="29"/>
      <c r="U18" s="191"/>
    </row>
    <row r="19" spans="1:21" ht="13.5" customHeight="1" x14ac:dyDescent="0.3">
      <c r="A19" s="191"/>
      <c r="B19" s="29"/>
      <c r="C19" s="61" t="s">
        <v>334</v>
      </c>
      <c r="D19" s="29"/>
      <c r="E19" s="62">
        <v>-1878.6909690000011</v>
      </c>
      <c r="F19" s="62"/>
      <c r="G19" s="78">
        <v>-719.54841200000192</v>
      </c>
      <c r="H19" s="78"/>
      <c r="I19" s="78">
        <v>-125.77377500000239</v>
      </c>
      <c r="J19" s="29"/>
      <c r="K19" s="62">
        <v>-1203.827916000002</v>
      </c>
      <c r="L19" s="62"/>
      <c r="M19" s="78">
        <v>-343.97908700000335</v>
      </c>
      <c r="N19" s="78"/>
      <c r="O19" s="78">
        <v>53.967102999997223</v>
      </c>
      <c r="P19" s="68"/>
      <c r="Q19" s="78">
        <v>-1919.5453749999988</v>
      </c>
      <c r="R19" s="29"/>
      <c r="S19" s="61" t="s">
        <v>531</v>
      </c>
      <c r="T19" s="29"/>
      <c r="U19" s="191"/>
    </row>
    <row r="20" spans="1:21" ht="13.5" customHeight="1" x14ac:dyDescent="0.3">
      <c r="A20" s="191"/>
      <c r="B20" s="29"/>
      <c r="C20" s="61" t="s">
        <v>335</v>
      </c>
      <c r="D20" s="29"/>
      <c r="E20" s="62">
        <v>-2018.6150110000017</v>
      </c>
      <c r="F20" s="62"/>
      <c r="G20" s="78">
        <v>-1004.6784650000045</v>
      </c>
      <c r="H20" s="78"/>
      <c r="I20" s="78">
        <v>-139.92404200000055</v>
      </c>
      <c r="J20" s="29"/>
      <c r="K20" s="62">
        <v>-1339.6392990000004</v>
      </c>
      <c r="L20" s="62"/>
      <c r="M20" s="78">
        <v>-622.0263840000016</v>
      </c>
      <c r="N20" s="78"/>
      <c r="O20" s="78">
        <v>-135.81138299999839</v>
      </c>
      <c r="P20" s="68"/>
      <c r="Q20" s="78">
        <v>-2201.6450640000048</v>
      </c>
      <c r="R20" s="29"/>
      <c r="S20" s="61" t="s">
        <v>532</v>
      </c>
      <c r="T20" s="29"/>
      <c r="U20" s="191"/>
    </row>
    <row r="21" spans="1:21" ht="13.5" customHeight="1" x14ac:dyDescent="0.3">
      <c r="A21" s="191"/>
      <c r="B21" s="29"/>
      <c r="C21" s="61" t="s">
        <v>336</v>
      </c>
      <c r="D21" s="29"/>
      <c r="E21" s="62">
        <v>-2234.997582</v>
      </c>
      <c r="F21" s="62"/>
      <c r="G21" s="78">
        <v>-1299.6623069999996</v>
      </c>
      <c r="H21" s="78"/>
      <c r="I21" s="78">
        <v>-216.38257099999828</v>
      </c>
      <c r="J21" s="29"/>
      <c r="K21" s="62">
        <v>-1481.7560330000015</v>
      </c>
      <c r="L21" s="62"/>
      <c r="M21" s="78">
        <v>-711.60893100000249</v>
      </c>
      <c r="N21" s="78"/>
      <c r="O21" s="78">
        <v>-142.11673400000109</v>
      </c>
      <c r="P21" s="68"/>
      <c r="Q21" s="78">
        <v>-3023.889184000006</v>
      </c>
      <c r="R21" s="29"/>
      <c r="S21" s="61" t="s">
        <v>533</v>
      </c>
      <c r="T21" s="29"/>
      <c r="U21" s="191"/>
    </row>
    <row r="22" spans="1:21" ht="13.5" customHeight="1" x14ac:dyDescent="0.3">
      <c r="A22" s="191"/>
      <c r="B22" s="29"/>
      <c r="C22" s="61" t="s">
        <v>337</v>
      </c>
      <c r="D22" s="29"/>
      <c r="E22" s="62">
        <v>-2542.382284000003</v>
      </c>
      <c r="F22" s="62"/>
      <c r="G22" s="78">
        <v>-1093.6961700000038</v>
      </c>
      <c r="H22" s="78"/>
      <c r="I22" s="78">
        <v>-307.38470200000302</v>
      </c>
      <c r="J22" s="29"/>
      <c r="K22" s="62">
        <v>-1912.6075510000037</v>
      </c>
      <c r="L22" s="62"/>
      <c r="M22" s="78">
        <v>-663.01376500000379</v>
      </c>
      <c r="N22" s="78"/>
      <c r="O22" s="78">
        <v>-430.85151800000222</v>
      </c>
      <c r="P22" s="68"/>
      <c r="Q22" s="78">
        <v>-3398.0369420000079</v>
      </c>
      <c r="R22" s="29"/>
      <c r="S22" s="61" t="s">
        <v>534</v>
      </c>
      <c r="T22" s="29"/>
      <c r="U22" s="191"/>
    </row>
    <row r="23" spans="1:21" ht="6.75" customHeight="1" x14ac:dyDescent="0.3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3">
      <c r="A24" s="191">
        <v>2022</v>
      </c>
      <c r="B24" s="29"/>
      <c r="C24" s="69" t="s">
        <v>296</v>
      </c>
      <c r="D24" s="70"/>
      <c r="E24" s="71">
        <f>SUM(E25:E36)</f>
        <v>-31083.063070999997</v>
      </c>
      <c r="F24" s="72"/>
      <c r="G24" s="82">
        <f>SUM(G25:G36)</f>
        <v>-11555.873549999993</v>
      </c>
      <c r="H24" s="74"/>
      <c r="I24" s="75"/>
      <c r="J24" s="70"/>
      <c r="K24" s="71">
        <f>SUM(K25:K36)</f>
        <v>-19499.560652000004</v>
      </c>
      <c r="L24" s="72"/>
      <c r="M24" s="82">
        <f>SUM(M25:M36)</f>
        <v>-5680.1670629999926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3">
      <c r="A25" s="191"/>
      <c r="B25" s="29"/>
      <c r="C25" s="61" t="s">
        <v>326</v>
      </c>
      <c r="D25" s="29"/>
      <c r="E25" s="62">
        <v>-1972.1618800000015</v>
      </c>
      <c r="F25" s="62"/>
      <c r="G25" s="78">
        <v>-1039.4513420000012</v>
      </c>
      <c r="H25" s="78"/>
      <c r="I25" s="78">
        <v>570.22040400000151</v>
      </c>
      <c r="J25" s="29"/>
      <c r="K25" s="62">
        <v>-1344.6286100000034</v>
      </c>
      <c r="L25" s="62"/>
      <c r="M25" s="78">
        <v>-649.47283800000241</v>
      </c>
      <c r="N25" s="78"/>
      <c r="O25" s="78">
        <v>567.9789410000003</v>
      </c>
      <c r="P25" s="68"/>
      <c r="Q25" s="78">
        <v>-3432.8098190000046</v>
      </c>
      <c r="R25" s="29"/>
      <c r="S25" s="61" t="s">
        <v>523</v>
      </c>
      <c r="T25" s="29"/>
      <c r="U25" s="191"/>
    </row>
    <row r="26" spans="1:21" ht="13.5" customHeight="1" x14ac:dyDescent="0.3">
      <c r="A26" s="191"/>
      <c r="B26" s="29"/>
      <c r="C26" s="61" t="s">
        <v>327</v>
      </c>
      <c r="D26" s="29"/>
      <c r="E26" s="62">
        <v>-2222.5611980000031</v>
      </c>
      <c r="F26" s="62"/>
      <c r="G26" s="78">
        <v>-1432.3219790000057</v>
      </c>
      <c r="H26" s="78"/>
      <c r="I26" s="78">
        <v>-250.39931800000159</v>
      </c>
      <c r="J26" s="29"/>
      <c r="K26" s="62">
        <v>-1342.4670790000027</v>
      </c>
      <c r="L26" s="62"/>
      <c r="M26" s="78">
        <v>-822.5742580000051</v>
      </c>
      <c r="N26" s="78"/>
      <c r="O26" s="78">
        <v>2.1615310000006502</v>
      </c>
      <c r="P26" s="68"/>
      <c r="Q26" s="78">
        <v>-3565.4694910000107</v>
      </c>
      <c r="R26" s="29"/>
      <c r="S26" s="61" t="s">
        <v>524</v>
      </c>
      <c r="T26" s="29"/>
      <c r="U26" s="191"/>
    </row>
    <row r="27" spans="1:21" ht="13.5" customHeight="1" x14ac:dyDescent="0.3">
      <c r="A27" s="191"/>
      <c r="B27" s="29"/>
      <c r="C27" s="61" t="s">
        <v>328</v>
      </c>
      <c r="D27" s="29"/>
      <c r="E27" s="62">
        <v>-2510.1623009999985</v>
      </c>
      <c r="F27" s="62"/>
      <c r="G27" s="78">
        <v>-1302.4899729999961</v>
      </c>
      <c r="H27" s="78"/>
      <c r="I27" s="78">
        <v>-287.60110299999542</v>
      </c>
      <c r="J27" s="29"/>
      <c r="K27" s="62">
        <v>-1551.9671259999996</v>
      </c>
      <c r="L27" s="62"/>
      <c r="M27" s="78">
        <v>-614.39725199999702</v>
      </c>
      <c r="N27" s="78"/>
      <c r="O27" s="78">
        <v>-209.50004699999681</v>
      </c>
      <c r="P27" s="68"/>
      <c r="Q27" s="78">
        <v>-3774.263294000003</v>
      </c>
      <c r="R27" s="29"/>
      <c r="S27" s="61" t="s">
        <v>525</v>
      </c>
      <c r="T27" s="29"/>
      <c r="U27" s="191"/>
    </row>
    <row r="28" spans="1:21" ht="13.5" customHeight="1" x14ac:dyDescent="0.3">
      <c r="A28" s="191"/>
      <c r="B28" s="29"/>
      <c r="C28" s="61" t="s">
        <v>329</v>
      </c>
      <c r="D28" s="29"/>
      <c r="E28" s="62">
        <v>-2539.1635719999977</v>
      </c>
      <c r="F28" s="62"/>
      <c r="G28" s="78">
        <v>-1022.6016239999972</v>
      </c>
      <c r="H28" s="78"/>
      <c r="I28" s="78">
        <v>-29.001270999999178</v>
      </c>
      <c r="J28" s="29"/>
      <c r="K28" s="62">
        <v>-1571.9292289999967</v>
      </c>
      <c r="L28" s="62"/>
      <c r="M28" s="78">
        <v>-428.03591699999561</v>
      </c>
      <c r="N28" s="78"/>
      <c r="O28" s="78">
        <v>-19.962102999997114</v>
      </c>
      <c r="P28" s="68"/>
      <c r="Q28" s="78">
        <v>-3757.413575999999</v>
      </c>
      <c r="R28" s="29"/>
      <c r="S28" s="61" t="s">
        <v>526</v>
      </c>
      <c r="T28" s="29"/>
      <c r="U28" s="191"/>
    </row>
    <row r="29" spans="1:21" ht="13.5" customHeight="1" x14ac:dyDescent="0.3">
      <c r="A29" s="191"/>
      <c r="B29" s="29"/>
      <c r="C29" s="61" t="s">
        <v>330</v>
      </c>
      <c r="D29" s="29"/>
      <c r="E29" s="62">
        <v>-2396.0170580000013</v>
      </c>
      <c r="F29" s="62"/>
      <c r="G29" s="78">
        <v>-916.06387200000245</v>
      </c>
      <c r="H29" s="78"/>
      <c r="I29" s="78">
        <v>143.14651399999639</v>
      </c>
      <c r="J29" s="29"/>
      <c r="K29" s="62">
        <v>-1325.5086790000014</v>
      </c>
      <c r="L29" s="62"/>
      <c r="M29" s="78">
        <v>-294.53707400000167</v>
      </c>
      <c r="N29" s="78"/>
      <c r="O29" s="78">
        <v>246.42054999999527</v>
      </c>
      <c r="P29" s="68"/>
      <c r="Q29" s="78">
        <v>-3241.1554689999957</v>
      </c>
      <c r="R29" s="29"/>
      <c r="S29" s="61" t="s">
        <v>527</v>
      </c>
      <c r="T29" s="29"/>
      <c r="U29" s="191"/>
    </row>
    <row r="30" spans="1:21" ht="13.5" customHeight="1" x14ac:dyDescent="0.3">
      <c r="A30" s="191"/>
      <c r="B30" s="29"/>
      <c r="C30" s="61" t="s">
        <v>331</v>
      </c>
      <c r="D30" s="29"/>
      <c r="E30" s="62">
        <v>-2617.7535869999992</v>
      </c>
      <c r="F30" s="62"/>
      <c r="G30" s="78">
        <v>-998.89558199999919</v>
      </c>
      <c r="H30" s="78"/>
      <c r="I30" s="78">
        <v>-221.73652899999797</v>
      </c>
      <c r="J30" s="29"/>
      <c r="K30" s="62">
        <v>-1385.8417069999996</v>
      </c>
      <c r="L30" s="62"/>
      <c r="M30" s="78">
        <v>-101.72244999999839</v>
      </c>
      <c r="N30" s="78"/>
      <c r="O30" s="78">
        <v>-60.333027999998194</v>
      </c>
      <c r="P30" s="68"/>
      <c r="Q30" s="78">
        <v>-2937.5610779999988</v>
      </c>
      <c r="R30" s="29"/>
      <c r="S30" s="61" t="s">
        <v>528</v>
      </c>
      <c r="T30" s="29"/>
      <c r="U30" s="191"/>
    </row>
    <row r="31" spans="1:21" ht="13.5" customHeight="1" x14ac:dyDescent="0.3">
      <c r="A31" s="191"/>
      <c r="B31" s="29"/>
      <c r="C31" s="61" t="s">
        <v>332</v>
      </c>
      <c r="D31" s="29"/>
      <c r="E31" s="62">
        <v>-2225.7691709999999</v>
      </c>
      <c r="F31" s="62"/>
      <c r="G31" s="78">
        <v>-672.17791400000169</v>
      </c>
      <c r="H31" s="78"/>
      <c r="I31" s="78">
        <v>391.98441599999933</v>
      </c>
      <c r="J31" s="29"/>
      <c r="K31" s="62">
        <v>-1231.9778240000005</v>
      </c>
      <c r="L31" s="62"/>
      <c r="M31" s="78">
        <v>-219.81269400000292</v>
      </c>
      <c r="N31" s="78"/>
      <c r="O31" s="78">
        <v>153.86388299999908</v>
      </c>
      <c r="P31" s="68"/>
      <c r="Q31" s="78">
        <v>-2587.1373680000033</v>
      </c>
      <c r="R31" s="29"/>
      <c r="S31" s="61" t="s">
        <v>529</v>
      </c>
      <c r="T31" s="29"/>
      <c r="U31" s="191"/>
    </row>
    <row r="32" spans="1:21" ht="13.5" customHeight="1" x14ac:dyDescent="0.3">
      <c r="A32" s="191"/>
      <c r="B32" s="29"/>
      <c r="C32" s="61" t="s">
        <v>333</v>
      </c>
      <c r="D32" s="29"/>
      <c r="E32" s="62">
        <v>-3421.4348589999991</v>
      </c>
      <c r="F32" s="62"/>
      <c r="G32" s="78">
        <v>-1668.5176650000003</v>
      </c>
      <c r="H32" s="78"/>
      <c r="I32" s="78">
        <v>-1195.6656879999991</v>
      </c>
      <c r="J32" s="29"/>
      <c r="K32" s="62">
        <v>-1951.357853999998</v>
      </c>
      <c r="L32" s="62"/>
      <c r="M32" s="78">
        <v>-693.56283499999881</v>
      </c>
      <c r="N32" s="78"/>
      <c r="O32" s="78">
        <v>-719.38002999999753</v>
      </c>
      <c r="P32" s="68"/>
      <c r="Q32" s="78">
        <v>-3339.5911610000012</v>
      </c>
      <c r="R32" s="29"/>
      <c r="S32" s="61" t="s">
        <v>530</v>
      </c>
      <c r="T32" s="29"/>
      <c r="U32" s="191"/>
    </row>
    <row r="33" spans="1:21" ht="13.5" customHeight="1" x14ac:dyDescent="0.3">
      <c r="A33" s="191"/>
      <c r="B33" s="29"/>
      <c r="C33" s="61" t="s">
        <v>334</v>
      </c>
      <c r="D33" s="29"/>
      <c r="E33" s="62">
        <v>-2876.8871850000023</v>
      </c>
      <c r="F33" s="62"/>
      <c r="G33" s="78">
        <v>-998.19621600000119</v>
      </c>
      <c r="H33" s="78"/>
      <c r="I33" s="78">
        <v>544.54767399999673</v>
      </c>
      <c r="J33" s="29"/>
      <c r="K33" s="62">
        <v>-1822.3504680000024</v>
      </c>
      <c r="L33" s="62"/>
      <c r="M33" s="78">
        <v>-618.52255200000036</v>
      </c>
      <c r="N33" s="78"/>
      <c r="O33" s="78">
        <v>129.00738599999568</v>
      </c>
      <c r="P33" s="68"/>
      <c r="Q33" s="78">
        <v>-3338.8917950000023</v>
      </c>
      <c r="R33" s="29"/>
      <c r="S33" s="61" t="s">
        <v>531</v>
      </c>
      <c r="T33" s="29"/>
      <c r="U33" s="191"/>
    </row>
    <row r="34" spans="1:21" ht="13.5" customHeight="1" x14ac:dyDescent="0.3">
      <c r="A34" s="191"/>
      <c r="B34" s="29"/>
      <c r="C34" s="61" t="s">
        <v>335</v>
      </c>
      <c r="D34" s="29"/>
      <c r="E34" s="62">
        <v>-2881.9069409999984</v>
      </c>
      <c r="F34" s="62"/>
      <c r="G34" s="78">
        <v>-863.29192999999668</v>
      </c>
      <c r="H34" s="78"/>
      <c r="I34" s="78">
        <v>-5.0197559999960504</v>
      </c>
      <c r="J34" s="29"/>
      <c r="K34" s="62">
        <v>-2052.2193729999999</v>
      </c>
      <c r="L34" s="62"/>
      <c r="M34" s="78">
        <v>-712.58007399999951</v>
      </c>
      <c r="N34" s="78"/>
      <c r="O34" s="78">
        <v>-229.86890499999754</v>
      </c>
      <c r="P34" s="68"/>
      <c r="Q34" s="78">
        <v>-3530.0058109999982</v>
      </c>
      <c r="R34" s="29"/>
      <c r="S34" s="61" t="s">
        <v>532</v>
      </c>
      <c r="T34" s="29"/>
      <c r="U34" s="191"/>
    </row>
    <row r="35" spans="1:21" ht="13.5" customHeight="1" x14ac:dyDescent="0.3">
      <c r="A35" s="191"/>
      <c r="B35" s="29"/>
      <c r="C35" s="61" t="s">
        <v>336</v>
      </c>
      <c r="D35" s="29"/>
      <c r="E35" s="62">
        <v>-2561.1067759999969</v>
      </c>
      <c r="F35" s="62"/>
      <c r="G35" s="78">
        <v>-326.10919399999693</v>
      </c>
      <c r="H35" s="78"/>
      <c r="I35" s="78">
        <v>320.80016500000147</v>
      </c>
      <c r="J35" s="29"/>
      <c r="K35" s="62">
        <v>-1692.3139869999977</v>
      </c>
      <c r="L35" s="62"/>
      <c r="M35" s="78">
        <v>-210.55795399999624</v>
      </c>
      <c r="N35" s="78"/>
      <c r="O35" s="78">
        <v>359.90538600000218</v>
      </c>
      <c r="P35" s="68"/>
      <c r="Q35" s="78">
        <v>-2187.5973399999948</v>
      </c>
      <c r="R35" s="29"/>
      <c r="S35" s="61" t="s">
        <v>533</v>
      </c>
      <c r="T35" s="29"/>
      <c r="U35" s="191"/>
    </row>
    <row r="36" spans="1:21" ht="13.5" customHeight="1" x14ac:dyDescent="0.3">
      <c r="A36" s="191"/>
      <c r="B36" s="29"/>
      <c r="C36" s="61" t="s">
        <v>337</v>
      </c>
      <c r="D36" s="29"/>
      <c r="E36" s="62">
        <v>-2858.1385429999982</v>
      </c>
      <c r="F36" s="62"/>
      <c r="G36" s="78">
        <v>-315.75625899999523</v>
      </c>
      <c r="H36" s="78"/>
      <c r="I36" s="78">
        <v>-297.03176700000131</v>
      </c>
      <c r="J36" s="29"/>
      <c r="K36" s="62">
        <v>-2226.9987159999982</v>
      </c>
      <c r="L36" s="62"/>
      <c r="M36" s="78">
        <v>-314.39116499999454</v>
      </c>
      <c r="N36" s="78"/>
      <c r="O36" s="78">
        <v>-534.68472900000052</v>
      </c>
      <c r="P36" s="68"/>
      <c r="Q36" s="78">
        <v>-1505.1573829999888</v>
      </c>
      <c r="R36" s="29"/>
      <c r="S36" s="61" t="s">
        <v>534</v>
      </c>
      <c r="T36" s="29"/>
      <c r="U36" s="191"/>
    </row>
    <row r="37" spans="1:21" ht="6.75" customHeight="1" x14ac:dyDescent="0.3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3">
      <c r="A38" s="191">
        <v>2023</v>
      </c>
      <c r="B38" s="29"/>
      <c r="C38" s="69"/>
      <c r="D38" s="70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/>
      <c r="T38" s="29"/>
      <c r="U38" s="191">
        <v>2023</v>
      </c>
    </row>
    <row r="39" spans="1:21" ht="13.5" customHeight="1" x14ac:dyDescent="0.3">
      <c r="A39" s="191"/>
      <c r="B39" s="29"/>
      <c r="C39" s="61" t="s">
        <v>326</v>
      </c>
      <c r="D39" s="29"/>
      <c r="E39" s="62">
        <v>-2060.5215409999983</v>
      </c>
      <c r="F39" s="62"/>
      <c r="G39" s="78">
        <v>-88.359660999996777</v>
      </c>
      <c r="H39" s="78"/>
      <c r="I39" s="78">
        <v>797.61700199999996</v>
      </c>
      <c r="J39" s="29"/>
      <c r="K39" s="62">
        <v>-1428.0019839999968</v>
      </c>
      <c r="L39" s="62"/>
      <c r="M39" s="78">
        <v>-83.373373999993419</v>
      </c>
      <c r="N39" s="78"/>
      <c r="O39" s="78">
        <v>798.99673200000143</v>
      </c>
      <c r="P39" s="68"/>
      <c r="Q39" s="78">
        <v>-730.22511399998893</v>
      </c>
      <c r="R39" s="29"/>
      <c r="S39" s="61" t="s">
        <v>523</v>
      </c>
      <c r="T39" s="29"/>
      <c r="U39" s="191"/>
    </row>
    <row r="40" spans="1:21" ht="13.5" customHeight="1" x14ac:dyDescent="0.3">
      <c r="A40" s="191"/>
      <c r="B40" s="29"/>
      <c r="C40" s="61" t="s">
        <v>327</v>
      </c>
      <c r="D40" s="29"/>
      <c r="E40" s="62">
        <v>-2368.7592460000014</v>
      </c>
      <c r="F40" s="62"/>
      <c r="G40" s="78">
        <v>-146.19804799999838</v>
      </c>
      <c r="H40" s="78"/>
      <c r="I40" s="78">
        <v>-308.23770500000319</v>
      </c>
      <c r="J40" s="29"/>
      <c r="K40" s="62">
        <v>-1754.7630500000014</v>
      </c>
      <c r="L40" s="62"/>
      <c r="M40" s="78">
        <v>-412.29597099999864</v>
      </c>
      <c r="N40" s="78"/>
      <c r="O40" s="78">
        <v>-326.76106600000458</v>
      </c>
      <c r="P40" s="68"/>
      <c r="Q40" s="78">
        <v>-550.31396799999038</v>
      </c>
      <c r="R40" s="29"/>
      <c r="S40" s="61" t="s">
        <v>524</v>
      </c>
      <c r="T40" s="29"/>
      <c r="U40" s="191"/>
    </row>
    <row r="41" spans="1:21" ht="13.5" customHeight="1" x14ac:dyDescent="0.3">
      <c r="A41" s="191"/>
      <c r="B41" s="29"/>
      <c r="C41" s="61" t="s">
        <v>328</v>
      </c>
      <c r="D41" s="29"/>
      <c r="E41" s="62">
        <v>-2092.3500540000005</v>
      </c>
      <c r="F41" s="62"/>
      <c r="G41" s="78">
        <v>417.81224699999802</v>
      </c>
      <c r="H41" s="78"/>
      <c r="I41" s="78">
        <v>276.40919200000098</v>
      </c>
      <c r="J41" s="29"/>
      <c r="K41" s="62">
        <v>-1302.8551719999996</v>
      </c>
      <c r="L41" s="62"/>
      <c r="M41" s="78">
        <v>249.11195399999997</v>
      </c>
      <c r="N41" s="78"/>
      <c r="O41" s="78">
        <v>451.9078780000018</v>
      </c>
      <c r="P41" s="68"/>
      <c r="Q41" s="78">
        <v>183.25453800000287</v>
      </c>
      <c r="R41" s="29"/>
      <c r="S41" s="61" t="s">
        <v>525</v>
      </c>
      <c r="T41" s="29"/>
      <c r="U41" s="191"/>
    </row>
    <row r="42" spans="1:21" ht="13.5" customHeight="1" x14ac:dyDescent="0.3">
      <c r="A42" s="191"/>
      <c r="B42" s="29"/>
      <c r="C42" s="61" t="s">
        <v>329</v>
      </c>
      <c r="D42" s="29"/>
      <c r="E42" s="62">
        <v>-2177.0735470000027</v>
      </c>
      <c r="F42" s="62"/>
      <c r="G42" s="78">
        <v>362.09002499999497</v>
      </c>
      <c r="H42" s="78"/>
      <c r="I42" s="78">
        <v>-84.723493000002236</v>
      </c>
      <c r="J42" s="29"/>
      <c r="K42" s="62">
        <v>-1714.4901670000036</v>
      </c>
      <c r="L42" s="62"/>
      <c r="M42" s="78">
        <v>-142.5609380000069</v>
      </c>
      <c r="N42" s="78"/>
      <c r="O42" s="78">
        <v>-411.63499500000398</v>
      </c>
      <c r="P42" s="68"/>
      <c r="Q42" s="78">
        <v>633.70422399999461</v>
      </c>
      <c r="R42" s="29"/>
      <c r="S42" s="61" t="s">
        <v>526</v>
      </c>
      <c r="T42" s="29"/>
      <c r="U42" s="191"/>
    </row>
    <row r="43" spans="1:21" ht="13.5" customHeight="1" x14ac:dyDescent="0.3">
      <c r="A43" s="191"/>
      <c r="B43" s="29"/>
      <c r="C43" s="61" t="s">
        <v>330</v>
      </c>
      <c r="D43" s="29"/>
      <c r="E43" s="62">
        <v>-2450.1539080000002</v>
      </c>
      <c r="F43" s="62"/>
      <c r="G43" s="78">
        <v>-54.136849999998958</v>
      </c>
      <c r="H43" s="78"/>
      <c r="I43" s="78">
        <v>-273.08036099999754</v>
      </c>
      <c r="J43" s="29"/>
      <c r="K43" s="62">
        <v>-1889.0445579999987</v>
      </c>
      <c r="L43" s="62"/>
      <c r="M43" s="78">
        <v>-563.53587899999729</v>
      </c>
      <c r="N43" s="78"/>
      <c r="O43" s="78">
        <v>-174.55439099999512</v>
      </c>
      <c r="P43" s="68"/>
      <c r="Q43" s="78">
        <v>725.76542199999403</v>
      </c>
      <c r="R43" s="29"/>
      <c r="S43" s="61" t="s">
        <v>527</v>
      </c>
      <c r="T43" s="29"/>
      <c r="U43" s="191"/>
    </row>
    <row r="44" spans="1:21" ht="13.5" customHeight="1" x14ac:dyDescent="0.3">
      <c r="A44" s="191"/>
      <c r="B44" s="29"/>
      <c r="C44" s="61" t="s">
        <v>331</v>
      </c>
      <c r="D44" s="29"/>
      <c r="E44" s="62">
        <v>-2085.4906430000001</v>
      </c>
      <c r="F44" s="62"/>
      <c r="G44" s="78">
        <v>532.26294399999915</v>
      </c>
      <c r="H44" s="78"/>
      <c r="I44" s="78">
        <v>364.66326500000014</v>
      </c>
      <c r="J44" s="29"/>
      <c r="K44" s="62">
        <v>-1484.8849640000008</v>
      </c>
      <c r="L44" s="62"/>
      <c r="M44" s="78">
        <v>-99.043257000001176</v>
      </c>
      <c r="N44" s="78"/>
      <c r="O44" s="78">
        <v>404.15959399999792</v>
      </c>
      <c r="P44" s="68"/>
      <c r="Q44" s="78">
        <v>840.21611899999516</v>
      </c>
      <c r="R44" s="29"/>
      <c r="S44" s="61" t="s">
        <v>528</v>
      </c>
      <c r="T44" s="29"/>
      <c r="U44" s="191"/>
    </row>
    <row r="45" spans="1:21" ht="13.5" customHeight="1" x14ac:dyDescent="0.3">
      <c r="A45" s="191"/>
      <c r="B45" s="29"/>
      <c r="C45" s="61" t="s">
        <v>332</v>
      </c>
      <c r="D45" s="29"/>
      <c r="E45" s="62">
        <v>-2238.0437460000012</v>
      </c>
      <c r="F45" s="62"/>
      <c r="G45" s="78">
        <v>-12.274575000001278</v>
      </c>
      <c r="H45" s="78"/>
      <c r="I45" s="78">
        <v>-152.5531030000011</v>
      </c>
      <c r="J45" s="29"/>
      <c r="K45" s="62">
        <v>-1726.128819999999</v>
      </c>
      <c r="L45" s="62"/>
      <c r="M45" s="78">
        <v>-494.15099599999849</v>
      </c>
      <c r="N45" s="78"/>
      <c r="O45" s="78">
        <v>-241.24385599999823</v>
      </c>
      <c r="P45" s="68"/>
      <c r="Q45" s="78">
        <v>465.85151899999892</v>
      </c>
      <c r="R45" s="29"/>
      <c r="S45" s="61" t="s">
        <v>529</v>
      </c>
      <c r="T45" s="29"/>
      <c r="U45" s="191"/>
    </row>
    <row r="46" spans="1:21" ht="13.5" customHeight="1" x14ac:dyDescent="0.3">
      <c r="A46" s="191"/>
      <c r="B46" s="29"/>
      <c r="C46" s="61" t="s">
        <v>333</v>
      </c>
      <c r="D46" s="29"/>
      <c r="E46" s="62">
        <v>-2407.9791949999981</v>
      </c>
      <c r="F46" s="62"/>
      <c r="G46" s="78">
        <v>1013.455664000001</v>
      </c>
      <c r="H46" s="78"/>
      <c r="I46" s="78">
        <v>-169.93544899999688</v>
      </c>
      <c r="J46" s="29"/>
      <c r="K46" s="62">
        <v>-1780.9955029999974</v>
      </c>
      <c r="L46" s="62"/>
      <c r="M46" s="78">
        <v>170.36235100000067</v>
      </c>
      <c r="N46" s="78"/>
      <c r="O46" s="78">
        <v>-54.866682999998375</v>
      </c>
      <c r="P46" s="68"/>
      <c r="Q46" s="78">
        <v>1533.4440329999989</v>
      </c>
      <c r="R46" s="29"/>
      <c r="S46" s="61" t="s">
        <v>530</v>
      </c>
      <c r="T46" s="29"/>
      <c r="U46" s="191"/>
    </row>
    <row r="47" spans="1:21" ht="13.5" customHeight="1" x14ac:dyDescent="0.3">
      <c r="A47" s="191"/>
      <c r="B47" s="29"/>
      <c r="C47" s="61" t="s">
        <v>334</v>
      </c>
      <c r="D47" s="29"/>
      <c r="E47" s="62">
        <v>-2230.6665130000001</v>
      </c>
      <c r="F47" s="62"/>
      <c r="G47" s="78">
        <v>646.2206720000022</v>
      </c>
      <c r="H47" s="78"/>
      <c r="I47" s="78">
        <v>177.31268199999795</v>
      </c>
      <c r="J47" s="29"/>
      <c r="K47" s="62">
        <v>-1526.2039130000012</v>
      </c>
      <c r="L47" s="62"/>
      <c r="M47" s="78">
        <v>296.14655500000117</v>
      </c>
      <c r="N47" s="78"/>
      <c r="O47" s="78">
        <v>254.79158999999618</v>
      </c>
      <c r="P47" s="68"/>
      <c r="Q47" s="78">
        <v>1647.401761000001</v>
      </c>
      <c r="R47" s="29"/>
      <c r="S47" s="61" t="s">
        <v>531</v>
      </c>
      <c r="T47" s="29"/>
      <c r="U47" s="191"/>
    </row>
    <row r="48" spans="1:21" ht="13.5" customHeight="1" x14ac:dyDescent="0.3">
      <c r="A48" s="191"/>
      <c r="B48" s="29"/>
      <c r="C48" s="61" t="s">
        <v>335</v>
      </c>
      <c r="D48" s="29"/>
      <c r="E48" s="62">
        <v>-2899.5948880000014</v>
      </c>
      <c r="F48" s="62"/>
      <c r="G48" s="78">
        <v>-17.687947000003078</v>
      </c>
      <c r="H48" s="78"/>
      <c r="I48" s="78">
        <v>-668.92837500000132</v>
      </c>
      <c r="J48" s="29"/>
      <c r="K48" s="62">
        <v>-2264.4252000000015</v>
      </c>
      <c r="L48" s="62"/>
      <c r="M48" s="78">
        <v>-212.20582700000159</v>
      </c>
      <c r="N48" s="78"/>
      <c r="O48" s="78">
        <v>-738.2212870000003</v>
      </c>
      <c r="P48" s="68"/>
      <c r="Q48" s="78">
        <v>1641.9883890000001</v>
      </c>
      <c r="R48" s="29"/>
      <c r="S48" s="61" t="s">
        <v>532</v>
      </c>
      <c r="T48" s="29"/>
      <c r="U48" s="191"/>
    </row>
    <row r="49" spans="1:21" ht="6.75" customHeight="1" thickBot="1" x14ac:dyDescent="0.35">
      <c r="A49" s="63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1"/>
      <c r="Q49" s="80"/>
      <c r="R49" s="80"/>
      <c r="S49" s="80"/>
      <c r="T49" s="80"/>
      <c r="U49" s="63"/>
    </row>
    <row r="50" spans="1:21" ht="14.4" thickTop="1" x14ac:dyDescent="0.3"/>
  </sheetData>
  <mergeCells count="18">
    <mergeCell ref="U24:U36"/>
    <mergeCell ref="U38:U48"/>
    <mergeCell ref="U4:U8"/>
    <mergeCell ref="U10:U22"/>
    <mergeCell ref="Y10:Z10"/>
    <mergeCell ref="A38:A48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83" customWidth="1"/>
    <col min="2" max="2" width="9.33203125" style="84" customWidth="1"/>
    <col min="3" max="17" width="10.109375" style="84" customWidth="1"/>
    <col min="18" max="18" width="6.5546875" style="84" customWidth="1"/>
    <col min="19" max="19" width="9.109375" style="84"/>
    <col min="20" max="20" width="2.88671875" style="84" customWidth="1"/>
    <col min="21" max="16384" width="9.109375" style="84"/>
  </cols>
  <sheetData>
    <row r="1" spans="1:21" hidden="1" x14ac:dyDescent="0.2"/>
    <row r="2" spans="1:21" ht="24" customHeight="1" x14ac:dyDescent="0.3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3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3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5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3.8" x14ac:dyDescent="0.3">
      <c r="A6" s="87">
        <v>2022</v>
      </c>
      <c r="B6" s="84" t="s">
        <v>338</v>
      </c>
      <c r="C6" s="88">
        <v>861.92450399999996</v>
      </c>
      <c r="D6" s="88">
        <v>40.600686000000003</v>
      </c>
      <c r="E6" s="88">
        <v>233.91578799999999</v>
      </c>
      <c r="F6" s="88">
        <v>8.8212270000000004</v>
      </c>
      <c r="G6" s="88">
        <v>1.7728459999999999</v>
      </c>
      <c r="H6" s="88">
        <v>5.8209210000000002</v>
      </c>
      <c r="I6" s="88">
        <v>24.134644999999999</v>
      </c>
      <c r="J6" s="88">
        <v>19.478860999999998</v>
      </c>
      <c r="K6" s="88">
        <v>8.5499410000000005</v>
      </c>
      <c r="L6" s="88">
        <v>2387.1755629999998</v>
      </c>
      <c r="M6" s="88">
        <v>2.854063</v>
      </c>
      <c r="N6" s="88">
        <v>16.547516999999999</v>
      </c>
      <c r="O6" s="88">
        <v>500.42420299999998</v>
      </c>
      <c r="P6" s="88">
        <v>15.472977</v>
      </c>
      <c r="Q6" s="88">
        <v>45.380671</v>
      </c>
      <c r="R6" s="87">
        <v>2022</v>
      </c>
      <c r="S6" s="84" t="s">
        <v>538</v>
      </c>
      <c r="U6" s="28"/>
    </row>
    <row r="7" spans="1:21" x14ac:dyDescent="0.2">
      <c r="B7" s="84" t="s">
        <v>339</v>
      </c>
      <c r="C7" s="88">
        <v>947.008691</v>
      </c>
      <c r="D7" s="88">
        <v>36.684184999999999</v>
      </c>
      <c r="E7" s="88">
        <v>249.484802</v>
      </c>
      <c r="F7" s="88">
        <v>8.1566469999999995</v>
      </c>
      <c r="G7" s="88">
        <v>1.430296</v>
      </c>
      <c r="H7" s="88">
        <v>4.872846</v>
      </c>
      <c r="I7" s="88">
        <v>44.101788999999997</v>
      </c>
      <c r="J7" s="88">
        <v>25.514050999999998</v>
      </c>
      <c r="K7" s="88">
        <v>10.07771</v>
      </c>
      <c r="L7" s="88">
        <v>2659.3466659999999</v>
      </c>
      <c r="M7" s="88">
        <v>2.6403789999999998</v>
      </c>
      <c r="N7" s="88">
        <v>27.89958</v>
      </c>
      <c r="O7" s="88">
        <v>529.64270199999999</v>
      </c>
      <c r="P7" s="88">
        <v>15.255515000000001</v>
      </c>
      <c r="Q7" s="88">
        <v>57.326329000000001</v>
      </c>
      <c r="R7" s="83"/>
      <c r="S7" s="84" t="s">
        <v>539</v>
      </c>
    </row>
    <row r="8" spans="1:21" x14ac:dyDescent="0.2">
      <c r="B8" s="84" t="s">
        <v>340</v>
      </c>
      <c r="C8" s="88">
        <v>1083.131881</v>
      </c>
      <c r="D8" s="88">
        <v>52.160198000000001</v>
      </c>
      <c r="E8" s="88">
        <v>342.419713</v>
      </c>
      <c r="F8" s="88">
        <v>8.5013959999999997</v>
      </c>
      <c r="G8" s="88">
        <v>1.2822880000000001</v>
      </c>
      <c r="H8" s="88">
        <v>6.9396560000000003</v>
      </c>
      <c r="I8" s="88">
        <v>53.584668000000001</v>
      </c>
      <c r="J8" s="88">
        <v>27.856942</v>
      </c>
      <c r="K8" s="88">
        <v>20.888120000000001</v>
      </c>
      <c r="L8" s="88">
        <v>2963.1230059999998</v>
      </c>
      <c r="M8" s="88">
        <v>3.833793</v>
      </c>
      <c r="N8" s="88">
        <v>27.081306999999999</v>
      </c>
      <c r="O8" s="88">
        <v>569.94684700000005</v>
      </c>
      <c r="P8" s="88">
        <v>20.290851</v>
      </c>
      <c r="Q8" s="88">
        <v>56.205224000000001</v>
      </c>
      <c r="R8" s="83"/>
      <c r="S8" s="84" t="s">
        <v>540</v>
      </c>
    </row>
    <row r="9" spans="1:21" x14ac:dyDescent="0.2">
      <c r="B9" s="84" t="s">
        <v>341</v>
      </c>
      <c r="C9" s="88">
        <v>974.51509299999998</v>
      </c>
      <c r="D9" s="88">
        <v>42.227378000000002</v>
      </c>
      <c r="E9" s="88">
        <v>282.81466999999998</v>
      </c>
      <c r="F9" s="88">
        <v>16.666228</v>
      </c>
      <c r="G9" s="88">
        <v>1.5275609999999999</v>
      </c>
      <c r="H9" s="88">
        <v>6.5656429999999997</v>
      </c>
      <c r="I9" s="88">
        <v>33.181500999999997</v>
      </c>
      <c r="J9" s="88">
        <v>26.486507</v>
      </c>
      <c r="K9" s="88">
        <v>12.764101999999999</v>
      </c>
      <c r="L9" s="88">
        <v>2819.3557989999999</v>
      </c>
      <c r="M9" s="88">
        <v>3.4552109999999998</v>
      </c>
      <c r="N9" s="88">
        <v>31.756709000000001</v>
      </c>
      <c r="O9" s="88">
        <v>503.41504900000001</v>
      </c>
      <c r="P9" s="88">
        <v>16.415073</v>
      </c>
      <c r="Q9" s="88">
        <v>48.165008</v>
      </c>
      <c r="R9" s="83"/>
      <c r="S9" s="84" t="s">
        <v>541</v>
      </c>
    </row>
    <row r="10" spans="1:21" x14ac:dyDescent="0.2">
      <c r="B10" s="84" t="s">
        <v>342</v>
      </c>
      <c r="C10" s="88">
        <v>1029.5979830000001</v>
      </c>
      <c r="D10" s="88">
        <v>50.238906999999998</v>
      </c>
      <c r="E10" s="88">
        <v>294.08187099999998</v>
      </c>
      <c r="F10" s="88">
        <v>8.8327570000000009</v>
      </c>
      <c r="G10" s="88">
        <v>1.3562639999999999</v>
      </c>
      <c r="H10" s="88">
        <v>6.9509600000000002</v>
      </c>
      <c r="I10" s="88">
        <v>33.250585000000001</v>
      </c>
      <c r="J10" s="88">
        <v>23.430430999999999</v>
      </c>
      <c r="K10" s="88">
        <v>16.487437</v>
      </c>
      <c r="L10" s="88">
        <v>3128.178692</v>
      </c>
      <c r="M10" s="88">
        <v>3.653016</v>
      </c>
      <c r="N10" s="88">
        <v>23.839531000000001</v>
      </c>
      <c r="O10" s="88">
        <v>541.18059900000003</v>
      </c>
      <c r="P10" s="88">
        <v>57.015802999999998</v>
      </c>
      <c r="Q10" s="88">
        <v>63.079374999999999</v>
      </c>
      <c r="R10" s="83"/>
      <c r="S10" s="84" t="s">
        <v>542</v>
      </c>
    </row>
    <row r="11" spans="1:21" x14ac:dyDescent="0.2">
      <c r="B11" s="84" t="s">
        <v>343</v>
      </c>
      <c r="C11" s="88">
        <v>977.86240699999996</v>
      </c>
      <c r="D11" s="88">
        <v>44.616700000000002</v>
      </c>
      <c r="E11" s="88">
        <v>312.09730200000001</v>
      </c>
      <c r="F11" s="88">
        <v>7.621048</v>
      </c>
      <c r="G11" s="88">
        <v>1.408736</v>
      </c>
      <c r="H11" s="88">
        <v>4.6483949999999998</v>
      </c>
      <c r="I11" s="88">
        <v>30.067875000000001</v>
      </c>
      <c r="J11" s="88">
        <v>24.038124</v>
      </c>
      <c r="K11" s="88">
        <v>28.32799</v>
      </c>
      <c r="L11" s="88">
        <v>2963.0289459999999</v>
      </c>
      <c r="M11" s="88">
        <v>2.77929</v>
      </c>
      <c r="N11" s="88">
        <v>21.746386000000001</v>
      </c>
      <c r="O11" s="88">
        <v>538.97081100000003</v>
      </c>
      <c r="P11" s="88">
        <v>19.270917000000001</v>
      </c>
      <c r="Q11" s="88">
        <v>58.465066999999998</v>
      </c>
      <c r="R11" s="83"/>
      <c r="S11" s="84" t="s">
        <v>543</v>
      </c>
    </row>
    <row r="12" spans="1:21" x14ac:dyDescent="0.2">
      <c r="B12" s="84" t="s">
        <v>344</v>
      </c>
      <c r="C12" s="88">
        <v>964.58871899999997</v>
      </c>
      <c r="D12" s="88">
        <v>47.313364</v>
      </c>
      <c r="E12" s="88">
        <v>329.47519799999998</v>
      </c>
      <c r="F12" s="88">
        <v>16.685838</v>
      </c>
      <c r="G12" s="88">
        <v>3.5931959999999998</v>
      </c>
      <c r="H12" s="88">
        <v>5.464753</v>
      </c>
      <c r="I12" s="88">
        <v>28.969650999999999</v>
      </c>
      <c r="J12" s="88">
        <v>22.777909000000001</v>
      </c>
      <c r="K12" s="88">
        <v>14.343515</v>
      </c>
      <c r="L12" s="88">
        <v>2933.6665859999998</v>
      </c>
      <c r="M12" s="88">
        <v>2.4362849999999998</v>
      </c>
      <c r="N12" s="88">
        <v>26.619845000000002</v>
      </c>
      <c r="O12" s="88">
        <v>556.85616700000003</v>
      </c>
      <c r="P12" s="88">
        <v>12.901038</v>
      </c>
      <c r="Q12" s="88">
        <v>43.381813000000001</v>
      </c>
      <c r="R12" s="83"/>
      <c r="S12" s="84" t="s">
        <v>544</v>
      </c>
    </row>
    <row r="13" spans="1:21" x14ac:dyDescent="0.2">
      <c r="B13" s="84" t="s">
        <v>345</v>
      </c>
      <c r="C13" s="88">
        <v>873.14966400000003</v>
      </c>
      <c r="D13" s="88">
        <v>35.563727</v>
      </c>
      <c r="E13" s="88">
        <v>259.59397899999999</v>
      </c>
      <c r="F13" s="88">
        <v>6.9455840000000002</v>
      </c>
      <c r="G13" s="88">
        <v>1.148045</v>
      </c>
      <c r="H13" s="88">
        <v>4.059469</v>
      </c>
      <c r="I13" s="88">
        <v>39.929814</v>
      </c>
      <c r="J13" s="88">
        <v>14.714572</v>
      </c>
      <c r="K13" s="88">
        <v>9.0121439999999993</v>
      </c>
      <c r="L13" s="88">
        <v>2730.3947979999998</v>
      </c>
      <c r="M13" s="88">
        <v>2.2195200000000002</v>
      </c>
      <c r="N13" s="88">
        <v>25.167321000000001</v>
      </c>
      <c r="O13" s="88">
        <v>496.051985</v>
      </c>
      <c r="P13" s="88">
        <v>45.120151</v>
      </c>
      <c r="Q13" s="88">
        <v>46.186152</v>
      </c>
      <c r="R13" s="83"/>
      <c r="S13" s="84" t="s">
        <v>545</v>
      </c>
    </row>
    <row r="14" spans="1:21" x14ac:dyDescent="0.2">
      <c r="B14" s="84" t="s">
        <v>346</v>
      </c>
      <c r="C14" s="88">
        <v>1086.9034240000001</v>
      </c>
      <c r="D14" s="88">
        <v>60.394277000000002</v>
      </c>
      <c r="E14" s="88">
        <v>296.656701</v>
      </c>
      <c r="F14" s="88">
        <v>11.190428000000001</v>
      </c>
      <c r="G14" s="88">
        <v>1.618884</v>
      </c>
      <c r="H14" s="88">
        <v>4.70648</v>
      </c>
      <c r="I14" s="88">
        <v>41.921975000000003</v>
      </c>
      <c r="J14" s="88">
        <v>26.635854999999999</v>
      </c>
      <c r="K14" s="88">
        <v>12.807886999999999</v>
      </c>
      <c r="L14" s="88">
        <v>3155.2239140000001</v>
      </c>
      <c r="M14" s="88">
        <v>3.2455949999999998</v>
      </c>
      <c r="N14" s="88">
        <v>25.675543999999999</v>
      </c>
      <c r="O14" s="88">
        <v>600.84896300000003</v>
      </c>
      <c r="P14" s="88">
        <v>16.130797000000001</v>
      </c>
      <c r="Q14" s="88">
        <v>67.513070999999997</v>
      </c>
      <c r="R14" s="83"/>
      <c r="S14" s="84" t="s">
        <v>546</v>
      </c>
    </row>
    <row r="15" spans="1:21" x14ac:dyDescent="0.2">
      <c r="B15" s="84" t="s">
        <v>347</v>
      </c>
      <c r="C15" s="88">
        <v>1058.0388459999999</v>
      </c>
      <c r="D15" s="88">
        <v>45.151668999999998</v>
      </c>
      <c r="E15" s="88">
        <v>273.33765699999998</v>
      </c>
      <c r="F15" s="88">
        <v>8.6614900000000006</v>
      </c>
      <c r="G15" s="88">
        <v>1.959382</v>
      </c>
      <c r="H15" s="88">
        <v>6.3636090000000003</v>
      </c>
      <c r="I15" s="88">
        <v>57.846921999999999</v>
      </c>
      <c r="J15" s="88">
        <v>27.856814</v>
      </c>
      <c r="K15" s="88">
        <v>11.389046</v>
      </c>
      <c r="L15" s="88">
        <v>3212.4763469999998</v>
      </c>
      <c r="M15" s="88">
        <v>3.029255</v>
      </c>
      <c r="N15" s="88">
        <v>20.313162999999999</v>
      </c>
      <c r="O15" s="88">
        <v>629.18907999999999</v>
      </c>
      <c r="P15" s="88">
        <v>12.894093</v>
      </c>
      <c r="Q15" s="88">
        <v>56.232483000000002</v>
      </c>
      <c r="R15" s="83"/>
      <c r="S15" s="84" t="s">
        <v>547</v>
      </c>
    </row>
    <row r="16" spans="1:21" x14ac:dyDescent="0.2">
      <c r="B16" s="84" t="s">
        <v>348</v>
      </c>
      <c r="C16" s="88">
        <v>1148.8361420000001</v>
      </c>
      <c r="D16" s="88">
        <v>49.501134999999998</v>
      </c>
      <c r="E16" s="88">
        <v>298.656182</v>
      </c>
      <c r="F16" s="88">
        <v>9.8082569999999993</v>
      </c>
      <c r="G16" s="88">
        <v>1.774319</v>
      </c>
      <c r="H16" s="88">
        <v>8.5623930000000001</v>
      </c>
      <c r="I16" s="88">
        <v>39.292183000000001</v>
      </c>
      <c r="J16" s="88">
        <v>26.007808000000001</v>
      </c>
      <c r="K16" s="88">
        <v>13.364452999999999</v>
      </c>
      <c r="L16" s="88">
        <v>3058.5256690000001</v>
      </c>
      <c r="M16" s="88">
        <v>3.1364619999999999</v>
      </c>
      <c r="N16" s="88">
        <v>20.230953</v>
      </c>
      <c r="O16" s="88">
        <v>624.63752599999998</v>
      </c>
      <c r="P16" s="88">
        <v>13.430697</v>
      </c>
      <c r="Q16" s="88">
        <v>61.271422999999999</v>
      </c>
      <c r="R16" s="83"/>
      <c r="S16" s="84" t="s">
        <v>548</v>
      </c>
    </row>
    <row r="17" spans="1:19" x14ac:dyDescent="0.2">
      <c r="B17" s="84" t="s">
        <v>349</v>
      </c>
      <c r="C17" s="88">
        <v>1071.7866059999999</v>
      </c>
      <c r="D17" s="88">
        <v>47.351864999999997</v>
      </c>
      <c r="E17" s="88">
        <v>289.51613400000002</v>
      </c>
      <c r="F17" s="88">
        <v>6.5580540000000003</v>
      </c>
      <c r="G17" s="88">
        <v>1.460504</v>
      </c>
      <c r="H17" s="88">
        <v>8.8678760000000008</v>
      </c>
      <c r="I17" s="88">
        <v>41.757590999999998</v>
      </c>
      <c r="J17" s="88">
        <v>15.006682</v>
      </c>
      <c r="K17" s="88">
        <v>11.536396999999999</v>
      </c>
      <c r="L17" s="88">
        <v>2952.3901190000001</v>
      </c>
      <c r="M17" s="88">
        <v>2.813329</v>
      </c>
      <c r="N17" s="88">
        <v>28.158116</v>
      </c>
      <c r="O17" s="88">
        <v>587.20202500000005</v>
      </c>
      <c r="P17" s="88">
        <v>18.134958999999998</v>
      </c>
      <c r="Q17" s="88">
        <v>45.663043999999999</v>
      </c>
      <c r="R17" s="83"/>
      <c r="S17" s="84" t="s">
        <v>549</v>
      </c>
    </row>
    <row r="18" spans="1:19" x14ac:dyDescent="0.2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2">
      <c r="A19" s="87">
        <v>2023</v>
      </c>
      <c r="B19" s="84" t="s">
        <v>338</v>
      </c>
      <c r="C19" s="88">
        <v>950.89307899999994</v>
      </c>
      <c r="D19" s="88">
        <v>43.507035000000002</v>
      </c>
      <c r="E19" s="88">
        <v>257.07692900000001</v>
      </c>
      <c r="F19" s="88">
        <v>8.0142279999999992</v>
      </c>
      <c r="G19" s="88">
        <v>2.0132789999999998</v>
      </c>
      <c r="H19" s="88">
        <v>5.0690590000000002</v>
      </c>
      <c r="I19" s="88">
        <v>33.519074000000003</v>
      </c>
      <c r="J19" s="88">
        <v>19.990062999999999</v>
      </c>
      <c r="K19" s="88">
        <v>11.785418</v>
      </c>
      <c r="L19" s="88">
        <v>2726.044793</v>
      </c>
      <c r="M19" s="88">
        <v>2.284859</v>
      </c>
      <c r="N19" s="88">
        <v>20.058229999999998</v>
      </c>
      <c r="O19" s="88">
        <v>585.14666599999998</v>
      </c>
      <c r="P19" s="88">
        <v>13.151452000000001</v>
      </c>
      <c r="Q19" s="88">
        <v>49.704738999999996</v>
      </c>
      <c r="R19" s="87">
        <v>2023</v>
      </c>
      <c r="S19" s="84" t="s">
        <v>538</v>
      </c>
    </row>
    <row r="20" spans="1:19" x14ac:dyDescent="0.2">
      <c r="B20" s="84" t="s">
        <v>339</v>
      </c>
      <c r="C20" s="88">
        <v>1046.212916</v>
      </c>
      <c r="D20" s="88">
        <v>42.413110000000003</v>
      </c>
      <c r="E20" s="88">
        <v>264.46919700000001</v>
      </c>
      <c r="F20" s="88">
        <v>9.5634589999999999</v>
      </c>
      <c r="G20" s="88">
        <v>0.89933399999999997</v>
      </c>
      <c r="H20" s="88">
        <v>4.5167099999999998</v>
      </c>
      <c r="I20" s="88">
        <v>31.564323000000002</v>
      </c>
      <c r="J20" s="88">
        <v>22.445454999999999</v>
      </c>
      <c r="K20" s="88">
        <v>12.809350999999999</v>
      </c>
      <c r="L20" s="88">
        <v>2868.763723</v>
      </c>
      <c r="M20" s="88">
        <v>2.843728</v>
      </c>
      <c r="N20" s="88">
        <v>30.016656999999999</v>
      </c>
      <c r="O20" s="88">
        <v>614.23803599999997</v>
      </c>
      <c r="P20" s="88">
        <v>36.205534</v>
      </c>
      <c r="Q20" s="88">
        <v>58.486226000000002</v>
      </c>
      <c r="R20" s="83"/>
      <c r="S20" s="84" t="s">
        <v>539</v>
      </c>
    </row>
    <row r="21" spans="1:19" x14ac:dyDescent="0.2">
      <c r="B21" s="84" t="s">
        <v>340</v>
      </c>
      <c r="C21" s="88">
        <v>1103.0615620000001</v>
      </c>
      <c r="D21" s="88">
        <v>67.733193</v>
      </c>
      <c r="E21" s="88">
        <v>295.65337</v>
      </c>
      <c r="F21" s="88">
        <v>8.1817399999999996</v>
      </c>
      <c r="G21" s="88">
        <v>0.95207799999999998</v>
      </c>
      <c r="H21" s="88">
        <v>6.3111980000000001</v>
      </c>
      <c r="I21" s="88">
        <v>48.696655999999997</v>
      </c>
      <c r="J21" s="88">
        <v>28.642609</v>
      </c>
      <c r="K21" s="88">
        <v>14.299403</v>
      </c>
      <c r="L21" s="88">
        <v>3359.565748</v>
      </c>
      <c r="M21" s="88">
        <v>12.066319999999999</v>
      </c>
      <c r="N21" s="88">
        <v>54.331296000000002</v>
      </c>
      <c r="O21" s="88">
        <v>651.30064900000002</v>
      </c>
      <c r="P21" s="88">
        <v>17.534703</v>
      </c>
      <c r="Q21" s="88">
        <v>72.734562999999994</v>
      </c>
      <c r="R21" s="83"/>
      <c r="S21" s="84" t="s">
        <v>540</v>
      </c>
    </row>
    <row r="22" spans="1:19" x14ac:dyDescent="0.2">
      <c r="B22" s="84" t="s">
        <v>341</v>
      </c>
      <c r="C22" s="88">
        <v>944.54123000000004</v>
      </c>
      <c r="D22" s="88">
        <v>45.715502999999998</v>
      </c>
      <c r="E22" s="88">
        <v>247.8603</v>
      </c>
      <c r="F22" s="88">
        <v>8.4229260000000004</v>
      </c>
      <c r="G22" s="88">
        <v>0.65696500000000002</v>
      </c>
      <c r="H22" s="88">
        <v>5.6833119999999999</v>
      </c>
      <c r="I22" s="88">
        <v>39.073931000000002</v>
      </c>
      <c r="J22" s="88">
        <v>19.536805000000001</v>
      </c>
      <c r="K22" s="88">
        <v>17.216906000000002</v>
      </c>
      <c r="L22" s="88">
        <v>2745.0672420000001</v>
      </c>
      <c r="M22" s="88">
        <v>10.640499999999999</v>
      </c>
      <c r="N22" s="88">
        <v>34.729467</v>
      </c>
      <c r="O22" s="88">
        <v>558.32765900000004</v>
      </c>
      <c r="P22" s="88">
        <v>12.764065</v>
      </c>
      <c r="Q22" s="88">
        <v>48.903205999999997</v>
      </c>
      <c r="R22" s="83"/>
      <c r="S22" s="84" t="s">
        <v>541</v>
      </c>
    </row>
    <row r="23" spans="1:19" x14ac:dyDescent="0.2">
      <c r="B23" s="84" t="s">
        <v>342</v>
      </c>
      <c r="C23" s="88">
        <v>1079.636643</v>
      </c>
      <c r="D23" s="88">
        <v>57.484704000000001</v>
      </c>
      <c r="E23" s="88">
        <v>272.168182</v>
      </c>
      <c r="F23" s="88">
        <v>7.9781810000000002</v>
      </c>
      <c r="G23" s="88">
        <v>1.4359999999999999</v>
      </c>
      <c r="H23" s="88">
        <v>5.9767789999999996</v>
      </c>
      <c r="I23" s="88">
        <v>33.222299</v>
      </c>
      <c r="J23" s="88">
        <v>39.826284000000001</v>
      </c>
      <c r="K23" s="88">
        <v>15.563874</v>
      </c>
      <c r="L23" s="88">
        <v>3138.7789079999998</v>
      </c>
      <c r="M23" s="88">
        <v>2.7603629999999999</v>
      </c>
      <c r="N23" s="88">
        <v>27.518948000000002</v>
      </c>
      <c r="O23" s="88">
        <v>621.05893600000002</v>
      </c>
      <c r="P23" s="88">
        <v>15.161488</v>
      </c>
      <c r="Q23" s="88">
        <v>60.075558000000001</v>
      </c>
      <c r="R23" s="83"/>
      <c r="S23" s="84" t="s">
        <v>542</v>
      </c>
    </row>
    <row r="24" spans="1:19" x14ac:dyDescent="0.2">
      <c r="B24" s="84" t="s">
        <v>343</v>
      </c>
      <c r="C24" s="88">
        <v>1050.233201</v>
      </c>
      <c r="D24" s="88">
        <v>48.361859000000003</v>
      </c>
      <c r="E24" s="88">
        <v>309.619663</v>
      </c>
      <c r="F24" s="88">
        <v>17.073543000000001</v>
      </c>
      <c r="G24" s="88">
        <v>0.69667100000000004</v>
      </c>
      <c r="H24" s="88">
        <v>3.11788</v>
      </c>
      <c r="I24" s="88">
        <v>42.155031999999999</v>
      </c>
      <c r="J24" s="88">
        <v>27.646692000000002</v>
      </c>
      <c r="K24" s="88">
        <v>12.334247</v>
      </c>
      <c r="L24" s="88">
        <v>2979.165297</v>
      </c>
      <c r="M24" s="88">
        <v>5.3241969999999998</v>
      </c>
      <c r="N24" s="88">
        <v>28.231349999999999</v>
      </c>
      <c r="O24" s="88">
        <v>626.53545099999997</v>
      </c>
      <c r="P24" s="88">
        <v>18.077476000000001</v>
      </c>
      <c r="Q24" s="88">
        <v>59.357827</v>
      </c>
      <c r="R24" s="83"/>
      <c r="S24" s="84" t="s">
        <v>543</v>
      </c>
    </row>
    <row r="25" spans="1:19" x14ac:dyDescent="0.2">
      <c r="B25" s="84" t="s">
        <v>344</v>
      </c>
      <c r="C25" s="88">
        <v>965.30449999999996</v>
      </c>
      <c r="D25" s="88">
        <v>49.724460000000001</v>
      </c>
      <c r="E25" s="88">
        <v>271.00848999999999</v>
      </c>
      <c r="F25" s="88">
        <v>7.2877900000000002</v>
      </c>
      <c r="G25" s="88">
        <v>1.87826</v>
      </c>
      <c r="H25" s="88">
        <v>2.0090859999999999</v>
      </c>
      <c r="I25" s="88">
        <v>30.253547999999999</v>
      </c>
      <c r="J25" s="88">
        <v>26.622161999999999</v>
      </c>
      <c r="K25" s="88">
        <v>14.410773000000001</v>
      </c>
      <c r="L25" s="88">
        <v>3016.2148390000002</v>
      </c>
      <c r="M25" s="88">
        <v>2.0472320000000002</v>
      </c>
      <c r="N25" s="88">
        <v>21.774794</v>
      </c>
      <c r="O25" s="88">
        <v>608.46899399999995</v>
      </c>
      <c r="P25" s="88">
        <v>12.282598</v>
      </c>
      <c r="Q25" s="88">
        <v>51.164827000000002</v>
      </c>
      <c r="R25" s="83"/>
      <c r="S25" s="84" t="s">
        <v>544</v>
      </c>
    </row>
    <row r="26" spans="1:19" x14ac:dyDescent="0.2">
      <c r="B26" s="84" t="s">
        <v>345</v>
      </c>
      <c r="C26" s="88">
        <v>961.45454400000006</v>
      </c>
      <c r="D26" s="88">
        <v>37.879364000000002</v>
      </c>
      <c r="E26" s="88">
        <v>236.838052</v>
      </c>
      <c r="F26" s="88">
        <v>14.273918</v>
      </c>
      <c r="G26" s="88">
        <v>0.94384400000000002</v>
      </c>
      <c r="H26" s="88">
        <v>2.8969170000000002</v>
      </c>
      <c r="I26" s="88">
        <v>33.096789999999999</v>
      </c>
      <c r="J26" s="88">
        <v>24.755153</v>
      </c>
      <c r="K26" s="88">
        <v>10.282693999999999</v>
      </c>
      <c r="L26" s="88">
        <v>2630.9976609999999</v>
      </c>
      <c r="M26" s="88">
        <v>1.158863</v>
      </c>
      <c r="N26" s="88">
        <v>24.099457999999998</v>
      </c>
      <c r="O26" s="88">
        <v>486.15709900000002</v>
      </c>
      <c r="P26" s="88">
        <v>15.371819</v>
      </c>
      <c r="Q26" s="88">
        <v>39.704771999999998</v>
      </c>
      <c r="R26" s="83"/>
      <c r="S26" s="84" t="s">
        <v>545</v>
      </c>
    </row>
    <row r="27" spans="1:19" x14ac:dyDescent="0.2">
      <c r="B27" s="84" t="s">
        <v>346</v>
      </c>
      <c r="C27" s="88">
        <v>974.469427</v>
      </c>
      <c r="D27" s="88">
        <v>53.130636000000003</v>
      </c>
      <c r="E27" s="88">
        <v>285.63858199999999</v>
      </c>
      <c r="F27" s="88">
        <v>6.3676959999999996</v>
      </c>
      <c r="G27" s="88">
        <v>0.832538</v>
      </c>
      <c r="H27" s="88">
        <v>2.540063</v>
      </c>
      <c r="I27" s="88">
        <v>53.841639999999998</v>
      </c>
      <c r="J27" s="88">
        <v>22.464088</v>
      </c>
      <c r="K27" s="88">
        <v>13.549172</v>
      </c>
      <c r="L27" s="88">
        <v>2973.4007179999999</v>
      </c>
      <c r="M27" s="88">
        <v>5.7501009999999999</v>
      </c>
      <c r="N27" s="88">
        <v>26.38653</v>
      </c>
      <c r="O27" s="88">
        <v>573.460015</v>
      </c>
      <c r="P27" s="88">
        <v>15.103683999999999</v>
      </c>
      <c r="Q27" s="88">
        <v>43.756360000000001</v>
      </c>
      <c r="R27" s="83"/>
      <c r="S27" s="84" t="s">
        <v>546</v>
      </c>
    </row>
    <row r="28" spans="1:19" x14ac:dyDescent="0.2">
      <c r="B28" s="84" t="s">
        <v>347</v>
      </c>
      <c r="C28" s="88">
        <v>1111.9582809999999</v>
      </c>
      <c r="D28" s="88">
        <v>47.813901000000001</v>
      </c>
      <c r="E28" s="88">
        <v>312.41216800000001</v>
      </c>
      <c r="F28" s="88">
        <v>8.3539860000000008</v>
      </c>
      <c r="G28" s="88">
        <v>1.17913</v>
      </c>
      <c r="H28" s="88">
        <v>5.0010529999999997</v>
      </c>
      <c r="I28" s="88">
        <v>32.509332000000001</v>
      </c>
      <c r="J28" s="88">
        <v>25.426047000000001</v>
      </c>
      <c r="K28" s="88">
        <v>16.180892</v>
      </c>
      <c r="L28" s="88">
        <v>3081.1462099999999</v>
      </c>
      <c r="M28" s="88">
        <v>2.1988439999999998</v>
      </c>
      <c r="N28" s="88">
        <v>26.612376000000001</v>
      </c>
      <c r="O28" s="88">
        <v>617.41187200000002</v>
      </c>
      <c r="P28" s="88">
        <v>16.449757999999999</v>
      </c>
      <c r="Q28" s="88">
        <v>48.100368000000003</v>
      </c>
      <c r="R28" s="83"/>
      <c r="S28" s="84" t="s">
        <v>547</v>
      </c>
    </row>
    <row r="29" spans="1:19" x14ac:dyDescent="0.2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10.199999999999999" thickBot="1" x14ac:dyDescent="0.2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5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5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2"/>
    <row r="34" spans="1:19" ht="6.75" customHeight="1" thickBot="1" x14ac:dyDescent="0.25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5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5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2">
      <c r="A37" s="87">
        <v>2022</v>
      </c>
      <c r="B37" s="84" t="s">
        <v>338</v>
      </c>
      <c r="C37" s="88">
        <v>45.922207999999998</v>
      </c>
      <c r="D37" s="88">
        <v>341.014501</v>
      </c>
      <c r="E37" s="88">
        <v>1.479905</v>
      </c>
      <c r="F37" s="88">
        <v>7.2880950000000002</v>
      </c>
      <c r="G37" s="88">
        <v>6.8576360000000003</v>
      </c>
      <c r="H37" s="88">
        <v>3.4847649999999999</v>
      </c>
      <c r="I37" s="88">
        <v>353.297192</v>
      </c>
      <c r="J37" s="88">
        <v>122.963662</v>
      </c>
      <c r="K37" s="88">
        <v>74.730961000000093</v>
      </c>
      <c r="L37" s="88">
        <v>55.739666</v>
      </c>
      <c r="M37" s="88">
        <v>39.969360000000002</v>
      </c>
      <c r="N37" s="88">
        <v>63.183568000000001</v>
      </c>
      <c r="O37" s="88">
        <v>0</v>
      </c>
      <c r="P37" s="89">
        <v>2382.9459409999995</v>
      </c>
      <c r="Q37" s="89">
        <v>2308.2149799999997</v>
      </c>
      <c r="R37" s="87">
        <v>2022</v>
      </c>
      <c r="S37" s="84" t="s">
        <v>538</v>
      </c>
    </row>
    <row r="38" spans="1:19" x14ac:dyDescent="0.2">
      <c r="B38" s="84" t="s">
        <v>339</v>
      </c>
      <c r="C38" s="88">
        <v>47.021692000000002</v>
      </c>
      <c r="D38" s="88">
        <v>427.97589799999997</v>
      </c>
      <c r="E38" s="88">
        <v>2.021369</v>
      </c>
      <c r="F38" s="88">
        <v>14.660204999999999</v>
      </c>
      <c r="G38" s="88">
        <v>7.7242870000000003</v>
      </c>
      <c r="H38" s="88">
        <v>1.9389970000000001</v>
      </c>
      <c r="I38" s="88">
        <v>429.72806500000002</v>
      </c>
      <c r="J38" s="88">
        <v>148.81496000000001</v>
      </c>
      <c r="K38" s="88">
        <v>64.295406999999969</v>
      </c>
      <c r="L38" s="88">
        <v>45.77899</v>
      </c>
      <c r="M38" s="88">
        <v>29.534908999999999</v>
      </c>
      <c r="N38" s="88">
        <v>66.668746999999996</v>
      </c>
      <c r="O38" s="88">
        <v>0</v>
      </c>
      <c r="P38" s="89">
        <v>2366.3367100000009</v>
      </c>
      <c r="Q38" s="89">
        <v>2302.0413030000009</v>
      </c>
      <c r="R38" s="83"/>
      <c r="S38" s="84" t="s">
        <v>539</v>
      </c>
    </row>
    <row r="39" spans="1:19" x14ac:dyDescent="0.2">
      <c r="B39" s="84" t="s">
        <v>340</v>
      </c>
      <c r="C39" s="88">
        <v>69.618016999999995</v>
      </c>
      <c r="D39" s="88">
        <v>462.350368</v>
      </c>
      <c r="E39" s="88">
        <v>1.4751270000000001</v>
      </c>
      <c r="F39" s="88">
        <v>9.2219920000000002</v>
      </c>
      <c r="G39" s="88">
        <v>12.294497</v>
      </c>
      <c r="H39" s="88">
        <v>3.3669579999999999</v>
      </c>
      <c r="I39" s="88">
        <v>460.24660399999999</v>
      </c>
      <c r="J39" s="88">
        <v>144.91581500000001</v>
      </c>
      <c r="K39" s="88">
        <v>118.60237400000001</v>
      </c>
      <c r="L39" s="88">
        <v>55.816285000000001</v>
      </c>
      <c r="M39" s="88">
        <v>54.786861000000002</v>
      </c>
      <c r="N39" s="88">
        <v>87.677999</v>
      </c>
      <c r="O39" s="88">
        <v>6.6461000000000006E-2</v>
      </c>
      <c r="P39" s="89">
        <v>2532.3849759999976</v>
      </c>
      <c r="Q39" s="89">
        <v>2413.7826019999975</v>
      </c>
      <c r="R39" s="83"/>
      <c r="S39" s="84" t="s">
        <v>540</v>
      </c>
    </row>
    <row r="40" spans="1:19" x14ac:dyDescent="0.2">
      <c r="B40" s="84" t="s">
        <v>341</v>
      </c>
      <c r="C40" s="88">
        <v>43.871882999999997</v>
      </c>
      <c r="D40" s="88">
        <v>453.81643600000001</v>
      </c>
      <c r="E40" s="88">
        <v>1.2132780000000001</v>
      </c>
      <c r="F40" s="88">
        <v>8.3846530000000001</v>
      </c>
      <c r="G40" s="88">
        <v>11.460159000000001</v>
      </c>
      <c r="H40" s="88">
        <v>4.21638</v>
      </c>
      <c r="I40" s="88">
        <v>468.80944499999998</v>
      </c>
      <c r="J40" s="88">
        <v>146.35133500000001</v>
      </c>
      <c r="K40" s="88">
        <v>95.742766999999617</v>
      </c>
      <c r="L40" s="88">
        <v>54.717807000000001</v>
      </c>
      <c r="M40" s="88">
        <v>51.73762</v>
      </c>
      <c r="N40" s="88">
        <v>72.876418999999999</v>
      </c>
      <c r="O40" s="88">
        <v>1.1991999999999999E-2</v>
      </c>
      <c r="P40" s="89">
        <v>2604.5920189999983</v>
      </c>
      <c r="Q40" s="89">
        <v>2508.8492519999991</v>
      </c>
      <c r="R40" s="83"/>
      <c r="S40" s="84" t="s">
        <v>541</v>
      </c>
    </row>
    <row r="41" spans="1:19" s="90" customFormat="1" ht="9" customHeight="1" x14ac:dyDescent="0.2">
      <c r="A41" s="83"/>
      <c r="B41" s="84" t="s">
        <v>342</v>
      </c>
      <c r="C41" s="88">
        <v>58.688701999999999</v>
      </c>
      <c r="D41" s="88">
        <v>514.019769</v>
      </c>
      <c r="E41" s="88">
        <v>8.4438239999999993</v>
      </c>
      <c r="F41" s="88">
        <v>11.322960999999999</v>
      </c>
      <c r="G41" s="88">
        <v>11.889711</v>
      </c>
      <c r="H41" s="88">
        <v>1.584897</v>
      </c>
      <c r="I41" s="88">
        <v>477.982326</v>
      </c>
      <c r="J41" s="88">
        <v>152.32947999999999</v>
      </c>
      <c r="K41" s="88">
        <v>104.98149500000007</v>
      </c>
      <c r="L41" s="88">
        <v>62.594146000000002</v>
      </c>
      <c r="M41" s="88">
        <v>28.384972000000001</v>
      </c>
      <c r="N41" s="88">
        <v>99.181635</v>
      </c>
      <c r="O41" s="88">
        <v>7.6340000000000002E-3</v>
      </c>
      <c r="P41" s="89">
        <v>3161.3342210000001</v>
      </c>
      <c r="Q41" s="89">
        <v>3056.3527260000001</v>
      </c>
      <c r="R41" s="83"/>
      <c r="S41" s="84" t="s">
        <v>542</v>
      </c>
    </row>
    <row r="42" spans="1:19" ht="9" customHeight="1" x14ac:dyDescent="0.2">
      <c r="B42" s="84" t="s">
        <v>343</v>
      </c>
      <c r="C42" s="88">
        <v>50.295923000000002</v>
      </c>
      <c r="D42" s="88">
        <v>457.02699100000001</v>
      </c>
      <c r="E42" s="88">
        <v>9.1534270000000006</v>
      </c>
      <c r="F42" s="88">
        <v>11.839777</v>
      </c>
      <c r="G42" s="88">
        <v>12.979252000000001</v>
      </c>
      <c r="H42" s="88">
        <v>1.9669620000000001</v>
      </c>
      <c r="I42" s="88">
        <v>514.45555000000002</v>
      </c>
      <c r="J42" s="88">
        <v>149.46669700000001</v>
      </c>
      <c r="K42" s="88">
        <v>80.9965100000002</v>
      </c>
      <c r="L42" s="88">
        <v>65.755852000000004</v>
      </c>
      <c r="M42" s="88">
        <v>17.969842</v>
      </c>
      <c r="N42" s="88">
        <v>89.184434999999993</v>
      </c>
      <c r="O42" s="88">
        <v>0</v>
      </c>
      <c r="P42" s="89">
        <v>3261.0436760000007</v>
      </c>
      <c r="Q42" s="89">
        <v>3180.0471660000003</v>
      </c>
      <c r="R42" s="83"/>
      <c r="S42" s="84" t="s">
        <v>543</v>
      </c>
    </row>
    <row r="43" spans="1:19" ht="9" customHeight="1" x14ac:dyDescent="0.2">
      <c r="B43" s="84" t="s">
        <v>344</v>
      </c>
      <c r="C43" s="88">
        <v>58.443049999999999</v>
      </c>
      <c r="D43" s="88">
        <v>449.897423</v>
      </c>
      <c r="E43" s="88">
        <v>2.681359</v>
      </c>
      <c r="F43" s="88">
        <v>9.1087220000000002</v>
      </c>
      <c r="G43" s="88">
        <v>11.693785999999999</v>
      </c>
      <c r="H43" s="88">
        <v>5.0253829999999997</v>
      </c>
      <c r="I43" s="88">
        <v>423.41526299999998</v>
      </c>
      <c r="J43" s="88">
        <v>146.149901</v>
      </c>
      <c r="K43" s="88">
        <v>102.44166099999985</v>
      </c>
      <c r="L43" s="88">
        <v>60.864856000000003</v>
      </c>
      <c r="M43" s="88">
        <v>31.132442000000001</v>
      </c>
      <c r="N43" s="88">
        <v>95.172511999999998</v>
      </c>
      <c r="O43" s="88">
        <v>0</v>
      </c>
      <c r="P43" s="89">
        <v>3084.6444430000001</v>
      </c>
      <c r="Q43" s="89">
        <v>2982.2027819999998</v>
      </c>
      <c r="R43" s="83"/>
      <c r="S43" s="84" t="s">
        <v>544</v>
      </c>
    </row>
    <row r="44" spans="1:19" ht="9" customHeight="1" x14ac:dyDescent="0.2">
      <c r="B44" s="84" t="s">
        <v>345</v>
      </c>
      <c r="C44" s="88">
        <v>60.314636999999998</v>
      </c>
      <c r="D44" s="88">
        <v>327.38567</v>
      </c>
      <c r="E44" s="88">
        <v>1.7579769999999999</v>
      </c>
      <c r="F44" s="88">
        <v>15.910519000000001</v>
      </c>
      <c r="G44" s="88">
        <v>7.3955710000000003</v>
      </c>
      <c r="H44" s="88">
        <v>1.91648</v>
      </c>
      <c r="I44" s="88">
        <v>496.525128</v>
      </c>
      <c r="J44" s="88">
        <v>132.15069700000001</v>
      </c>
      <c r="K44" s="88">
        <v>87.937268000000074</v>
      </c>
      <c r="L44" s="88">
        <v>46.014448999999999</v>
      </c>
      <c r="M44" s="88">
        <v>23.365628000000001</v>
      </c>
      <c r="N44" s="88">
        <v>66.101795999999993</v>
      </c>
      <c r="O44" s="88">
        <v>0</v>
      </c>
      <c r="P44" s="89">
        <v>3423.2929839999979</v>
      </c>
      <c r="Q44" s="89">
        <v>3335.3557159999982</v>
      </c>
      <c r="R44" s="83"/>
      <c r="S44" s="84" t="s">
        <v>545</v>
      </c>
    </row>
    <row r="45" spans="1:19" x14ac:dyDescent="0.2">
      <c r="B45" s="84" t="s">
        <v>346</v>
      </c>
      <c r="C45" s="88">
        <v>54.913435</v>
      </c>
      <c r="D45" s="88">
        <v>462.375135</v>
      </c>
      <c r="E45" s="88">
        <v>1.2284360000000001</v>
      </c>
      <c r="F45" s="88">
        <v>8.1922809999999995</v>
      </c>
      <c r="G45" s="88">
        <v>12.407823</v>
      </c>
      <c r="H45" s="88">
        <v>2.2654269999999999</v>
      </c>
      <c r="I45" s="88">
        <v>470.40806099999998</v>
      </c>
      <c r="J45" s="88">
        <v>174.35908699999999</v>
      </c>
      <c r="K45" s="88">
        <v>107.414491</v>
      </c>
      <c r="L45" s="88">
        <v>86.960228000000001</v>
      </c>
      <c r="M45" s="88">
        <v>35.361230999999997</v>
      </c>
      <c r="N45" s="88">
        <v>82.945637000000005</v>
      </c>
      <c r="O45" s="88">
        <v>0</v>
      </c>
      <c r="P45" s="89">
        <v>2947.4369489999981</v>
      </c>
      <c r="Q45" s="89">
        <v>2840.0224579999981</v>
      </c>
      <c r="R45" s="83"/>
      <c r="S45" s="84" t="s">
        <v>546</v>
      </c>
    </row>
    <row r="46" spans="1:19" x14ac:dyDescent="0.2">
      <c r="B46" s="84" t="s">
        <v>347</v>
      </c>
      <c r="C46" s="88">
        <v>229.50453899999999</v>
      </c>
      <c r="D46" s="88">
        <v>478.22997600000002</v>
      </c>
      <c r="E46" s="88">
        <v>2.9771239999999999</v>
      </c>
      <c r="F46" s="88">
        <v>7.7219660000000001</v>
      </c>
      <c r="G46" s="88">
        <v>9.7583369999999992</v>
      </c>
      <c r="H46" s="88">
        <v>4.0687379999999997</v>
      </c>
      <c r="I46" s="88">
        <v>478.97034000000002</v>
      </c>
      <c r="J46" s="88">
        <v>185.332357</v>
      </c>
      <c r="K46" s="88">
        <v>123.50919500000003</v>
      </c>
      <c r="L46" s="88">
        <v>85.300230999999997</v>
      </c>
      <c r="M46" s="88">
        <v>47.998975999999999</v>
      </c>
      <c r="N46" s="88">
        <v>93.265095000000002</v>
      </c>
      <c r="O46" s="88">
        <v>0.16520000000000001</v>
      </c>
      <c r="P46" s="89">
        <v>2537.3705470000009</v>
      </c>
      <c r="Q46" s="89">
        <v>2413.8613520000008</v>
      </c>
      <c r="R46" s="83"/>
      <c r="S46" s="84" t="s">
        <v>547</v>
      </c>
    </row>
    <row r="47" spans="1:19" x14ac:dyDescent="0.2">
      <c r="B47" s="84" t="s">
        <v>348</v>
      </c>
      <c r="C47" s="88">
        <v>70.228612999999996</v>
      </c>
      <c r="D47" s="88">
        <v>502.18760500000002</v>
      </c>
      <c r="E47" s="88">
        <v>1.253118</v>
      </c>
      <c r="F47" s="88">
        <v>8.9369479999999992</v>
      </c>
      <c r="G47" s="88">
        <v>9.1187729999999991</v>
      </c>
      <c r="H47" s="88">
        <v>3.4314680000000002</v>
      </c>
      <c r="I47" s="88">
        <v>504.91275300000001</v>
      </c>
      <c r="J47" s="88">
        <v>184.36444399999999</v>
      </c>
      <c r="K47" s="88">
        <v>97.464759000000015</v>
      </c>
      <c r="L47" s="88">
        <v>70.207874000000004</v>
      </c>
      <c r="M47" s="88">
        <v>57.817346999999998</v>
      </c>
      <c r="N47" s="88">
        <v>97.654359999999997</v>
      </c>
      <c r="O47" s="88">
        <v>0</v>
      </c>
      <c r="P47" s="89">
        <v>2822.5551439999986</v>
      </c>
      <c r="Q47" s="89">
        <v>2725.0903849999986</v>
      </c>
      <c r="R47" s="83"/>
      <c r="S47" s="84" t="s">
        <v>548</v>
      </c>
    </row>
    <row r="48" spans="1:19" x14ac:dyDescent="0.2">
      <c r="B48" s="84" t="s">
        <v>349</v>
      </c>
      <c r="C48" s="88">
        <v>58.676943000000001</v>
      </c>
      <c r="D48" s="88">
        <v>412.649653</v>
      </c>
      <c r="E48" s="88">
        <v>1.58961</v>
      </c>
      <c r="F48" s="88">
        <v>7.1239379999999999</v>
      </c>
      <c r="G48" s="88">
        <v>7.4146850000000004</v>
      </c>
      <c r="H48" s="88">
        <v>2.3956400000000002</v>
      </c>
      <c r="I48" s="88">
        <v>417.53323599999999</v>
      </c>
      <c r="J48" s="88">
        <v>142.44825700000001</v>
      </c>
      <c r="K48" s="88">
        <v>105.81123699999984</v>
      </c>
      <c r="L48" s="88">
        <v>59.313358000000001</v>
      </c>
      <c r="M48" s="88">
        <v>37.156162000000002</v>
      </c>
      <c r="N48" s="88">
        <v>93.527304000000001</v>
      </c>
      <c r="O48" s="88">
        <v>0</v>
      </c>
      <c r="P48" s="89">
        <v>2271.1094169999992</v>
      </c>
      <c r="Q48" s="89">
        <v>2165.2981799999989</v>
      </c>
      <c r="R48" s="83"/>
      <c r="S48" s="84" t="s">
        <v>549</v>
      </c>
    </row>
    <row r="49" spans="1:21" x14ac:dyDescent="0.2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2">
      <c r="A50" s="87">
        <v>2023</v>
      </c>
      <c r="B50" s="84" t="s">
        <v>338</v>
      </c>
      <c r="C50" s="88">
        <v>63.966535999999998</v>
      </c>
      <c r="D50" s="88">
        <v>394.87370800000002</v>
      </c>
      <c r="E50" s="88">
        <v>1.230675</v>
      </c>
      <c r="F50" s="88">
        <v>7.7212339999999999</v>
      </c>
      <c r="G50" s="88">
        <v>8.7635810000000003</v>
      </c>
      <c r="H50" s="88">
        <v>2.0845180000000001</v>
      </c>
      <c r="I50" s="88">
        <v>456.85055499999999</v>
      </c>
      <c r="J50" s="88">
        <v>177.68515199999999</v>
      </c>
      <c r="K50" s="88">
        <v>107.14367599999974</v>
      </c>
      <c r="L50" s="88">
        <v>67.785312000000005</v>
      </c>
      <c r="M50" s="88">
        <v>22.927060000000001</v>
      </c>
      <c r="N50" s="88">
        <v>90.858474999999999</v>
      </c>
      <c r="O50" s="88">
        <v>0</v>
      </c>
      <c r="P50" s="89">
        <v>2395.6380339999987</v>
      </c>
      <c r="Q50" s="89">
        <v>2288.494357999999</v>
      </c>
      <c r="R50" s="87">
        <v>2023</v>
      </c>
      <c r="S50" s="84" t="s">
        <v>538</v>
      </c>
      <c r="U50" s="89"/>
    </row>
    <row r="51" spans="1:21" x14ac:dyDescent="0.2">
      <c r="B51" s="84" t="s">
        <v>339</v>
      </c>
      <c r="C51" s="88">
        <v>333.10677299999998</v>
      </c>
      <c r="D51" s="88">
        <v>442.74873400000001</v>
      </c>
      <c r="E51" s="88">
        <v>1.2947599999999999</v>
      </c>
      <c r="F51" s="88">
        <v>6.9474049999999998</v>
      </c>
      <c r="G51" s="88">
        <v>8.5730149999999998</v>
      </c>
      <c r="H51" s="88">
        <v>3.432963</v>
      </c>
      <c r="I51" s="88">
        <v>421.07781299999999</v>
      </c>
      <c r="J51" s="88">
        <v>180.91376399999999</v>
      </c>
      <c r="K51" s="88">
        <v>95.439707000000098</v>
      </c>
      <c r="L51" s="88">
        <v>70.057906000000003</v>
      </c>
      <c r="M51" s="88">
        <v>39.311022999999999</v>
      </c>
      <c r="N51" s="88">
        <v>77.161608999999999</v>
      </c>
      <c r="O51" s="88">
        <v>0</v>
      </c>
      <c r="P51" s="89">
        <v>2105.7567520000007</v>
      </c>
      <c r="Q51" s="89">
        <v>2010.3170450000007</v>
      </c>
      <c r="R51" s="83"/>
      <c r="S51" s="84" t="s">
        <v>539</v>
      </c>
    </row>
    <row r="52" spans="1:21" x14ac:dyDescent="0.2">
      <c r="B52" s="84" t="s">
        <v>340</v>
      </c>
      <c r="C52" s="88">
        <v>410.060632</v>
      </c>
      <c r="D52" s="88">
        <v>498.42695900000001</v>
      </c>
      <c r="E52" s="88">
        <v>12.451283999999999</v>
      </c>
      <c r="F52" s="88">
        <v>8.2384419999999992</v>
      </c>
      <c r="G52" s="88">
        <v>10.939678000000001</v>
      </c>
      <c r="H52" s="88">
        <v>3.638808</v>
      </c>
      <c r="I52" s="88">
        <v>512.561961</v>
      </c>
      <c r="J52" s="88">
        <v>212.89383100000001</v>
      </c>
      <c r="K52" s="88">
        <v>119.24945300000007</v>
      </c>
      <c r="L52" s="88">
        <v>81.280359000000004</v>
      </c>
      <c r="M52" s="88">
        <v>35.760651000000003</v>
      </c>
      <c r="N52" s="88">
        <v>96.448262999999997</v>
      </c>
      <c r="O52" s="88">
        <v>0</v>
      </c>
      <c r="P52" s="89">
        <v>2300.8090929999994</v>
      </c>
      <c r="Q52" s="89">
        <v>2181.5596399999995</v>
      </c>
      <c r="R52" s="83"/>
      <c r="S52" s="84" t="s">
        <v>540</v>
      </c>
    </row>
    <row r="53" spans="1:21" x14ac:dyDescent="0.2">
      <c r="B53" s="84" t="s">
        <v>341</v>
      </c>
      <c r="C53" s="88">
        <v>50.753940999999998</v>
      </c>
      <c r="D53" s="88">
        <v>402.32319100000001</v>
      </c>
      <c r="E53" s="88">
        <v>19.892762000000001</v>
      </c>
      <c r="F53" s="88">
        <v>6.17666</v>
      </c>
      <c r="G53" s="88">
        <v>6.7875009999999998</v>
      </c>
      <c r="H53" s="88">
        <v>2.8544390000000002</v>
      </c>
      <c r="I53" s="88">
        <v>424.48042700000002</v>
      </c>
      <c r="J53" s="88">
        <v>171.038466</v>
      </c>
      <c r="K53" s="88">
        <v>110.34429599999976</v>
      </c>
      <c r="L53" s="88">
        <v>74.093812999999997</v>
      </c>
      <c r="M53" s="88">
        <v>46.451886000000002</v>
      </c>
      <c r="N53" s="88">
        <v>71.872112000000001</v>
      </c>
      <c r="O53" s="88">
        <v>0</v>
      </c>
      <c r="P53" s="89">
        <v>2117.2622100000012</v>
      </c>
      <c r="Q53" s="89">
        <v>2006.9179140000017</v>
      </c>
      <c r="R53" s="83"/>
      <c r="S53" s="84" t="s">
        <v>541</v>
      </c>
    </row>
    <row r="54" spans="1:21" x14ac:dyDescent="0.2">
      <c r="B54" s="84" t="s">
        <v>342</v>
      </c>
      <c r="C54" s="88">
        <v>71.876740999999996</v>
      </c>
      <c r="D54" s="88">
        <v>468.49751800000001</v>
      </c>
      <c r="E54" s="88">
        <v>1.4348030000000001</v>
      </c>
      <c r="F54" s="88">
        <v>15.224807</v>
      </c>
      <c r="G54" s="88">
        <v>9.3198369999999997</v>
      </c>
      <c r="H54" s="88">
        <v>4.8926049999999996</v>
      </c>
      <c r="I54" s="88">
        <v>514.88004599999999</v>
      </c>
      <c r="J54" s="88">
        <v>182.22344100000001</v>
      </c>
      <c r="K54" s="88">
        <v>99.566720999999532</v>
      </c>
      <c r="L54" s="88">
        <v>77.737392</v>
      </c>
      <c r="M54" s="88">
        <v>41.394241000000001</v>
      </c>
      <c r="N54" s="88">
        <v>82.177080000000004</v>
      </c>
      <c r="O54" s="88">
        <v>4.3083999999999997E-2</v>
      </c>
      <c r="P54" s="89">
        <v>2543.5972179999985</v>
      </c>
      <c r="Q54" s="89">
        <v>2444.0304969999988</v>
      </c>
      <c r="R54" s="83"/>
      <c r="S54" s="84" t="s">
        <v>542</v>
      </c>
    </row>
    <row r="55" spans="1:21" x14ac:dyDescent="0.2">
      <c r="B55" s="84" t="s">
        <v>343</v>
      </c>
      <c r="C55" s="88">
        <v>52.312747000000002</v>
      </c>
      <c r="D55" s="88">
        <v>452.652038</v>
      </c>
      <c r="E55" s="88">
        <v>1.144099</v>
      </c>
      <c r="F55" s="88">
        <v>10.738352000000001</v>
      </c>
      <c r="G55" s="88">
        <v>8.3181689999999993</v>
      </c>
      <c r="H55" s="88">
        <v>5.647284</v>
      </c>
      <c r="I55" s="88">
        <v>476.92241300000001</v>
      </c>
      <c r="J55" s="88">
        <v>167.694413</v>
      </c>
      <c r="K55" s="88">
        <v>87.290612999999851</v>
      </c>
      <c r="L55" s="88">
        <v>63.686771999999998</v>
      </c>
      <c r="M55" s="88">
        <v>30.308682999999998</v>
      </c>
      <c r="N55" s="88">
        <v>74.671120000000002</v>
      </c>
      <c r="O55" s="88">
        <v>8.4169999999999991E-3</v>
      </c>
      <c r="P55" s="89">
        <v>2366.1113139999989</v>
      </c>
      <c r="Q55" s="89">
        <v>2278.8207009999992</v>
      </c>
      <c r="R55" s="83"/>
      <c r="S55" s="84" t="s">
        <v>543</v>
      </c>
    </row>
    <row r="56" spans="1:21" x14ac:dyDescent="0.2">
      <c r="B56" s="84" t="s">
        <v>344</v>
      </c>
      <c r="C56" s="88">
        <v>54.616773999999999</v>
      </c>
      <c r="D56" s="88">
        <v>450.53934299999997</v>
      </c>
      <c r="E56" s="88">
        <v>2.0546570000000002</v>
      </c>
      <c r="F56" s="88">
        <v>7.141883</v>
      </c>
      <c r="G56" s="88">
        <v>8.5797609999999995</v>
      </c>
      <c r="H56" s="88">
        <v>3.8491610000000001</v>
      </c>
      <c r="I56" s="88">
        <v>456.60881899999998</v>
      </c>
      <c r="J56" s="88">
        <v>159.54721699999999</v>
      </c>
      <c r="K56" s="88">
        <v>92.638087000000013</v>
      </c>
      <c r="L56" s="88">
        <v>60.212833000000003</v>
      </c>
      <c r="M56" s="88">
        <v>64.995236000000006</v>
      </c>
      <c r="N56" s="88">
        <v>69.040019999999998</v>
      </c>
      <c r="O56" s="88">
        <v>0</v>
      </c>
      <c r="P56" s="89">
        <v>2231.4941019999992</v>
      </c>
      <c r="Q56" s="89">
        <v>2138.8560149999989</v>
      </c>
      <c r="R56" s="83"/>
      <c r="S56" s="84" t="s">
        <v>544</v>
      </c>
    </row>
    <row r="57" spans="1:21" x14ac:dyDescent="0.2">
      <c r="B57" s="84" t="s">
        <v>345</v>
      </c>
      <c r="C57" s="88">
        <v>58.348573999999999</v>
      </c>
      <c r="D57" s="88">
        <v>297.98985199999998</v>
      </c>
      <c r="E57" s="88">
        <v>0.94844099999999998</v>
      </c>
      <c r="F57" s="88">
        <v>8.2756419999999995</v>
      </c>
      <c r="G57" s="88">
        <v>5.9986189999999997</v>
      </c>
      <c r="H57" s="88">
        <v>3.2630599999999998</v>
      </c>
      <c r="I57" s="88">
        <v>404.496714</v>
      </c>
      <c r="J57" s="88">
        <v>120.21262900000001</v>
      </c>
      <c r="K57" s="88">
        <v>74.564878999999976</v>
      </c>
      <c r="L57" s="88">
        <v>47.625579999999999</v>
      </c>
      <c r="M57" s="88">
        <v>38.510323</v>
      </c>
      <c r="N57" s="88">
        <v>46.100245000000001</v>
      </c>
      <c r="O57" s="88">
        <v>0</v>
      </c>
      <c r="P57" s="89">
        <v>2191.7281009999992</v>
      </c>
      <c r="Q57" s="89">
        <v>2117.1632219999992</v>
      </c>
      <c r="R57" s="83"/>
      <c r="S57" s="84" t="s">
        <v>545</v>
      </c>
    </row>
    <row r="58" spans="1:21" x14ac:dyDescent="0.2">
      <c r="B58" s="84" t="s">
        <v>346</v>
      </c>
      <c r="C58" s="88">
        <v>53.544856000000003</v>
      </c>
      <c r="D58" s="88">
        <v>418.84012200000001</v>
      </c>
      <c r="E58" s="88">
        <v>1.666744</v>
      </c>
      <c r="F58" s="88">
        <v>7.4127130000000001</v>
      </c>
      <c r="G58" s="88">
        <v>10.691167</v>
      </c>
      <c r="H58" s="88">
        <v>4.4889419999999998</v>
      </c>
      <c r="I58" s="88">
        <v>457.206478</v>
      </c>
      <c r="J58" s="88">
        <v>149.00290000000001</v>
      </c>
      <c r="K58" s="88">
        <v>84.885692999999748</v>
      </c>
      <c r="L58" s="88">
        <v>54.242776999999997</v>
      </c>
      <c r="M58" s="88">
        <v>27.209420999999999</v>
      </c>
      <c r="N58" s="88">
        <v>95.574627000000007</v>
      </c>
      <c r="O58" s="88">
        <v>0</v>
      </c>
      <c r="P58" s="89">
        <v>2181.5458319999993</v>
      </c>
      <c r="Q58" s="89">
        <v>2096.6601389999996</v>
      </c>
      <c r="R58" s="83"/>
      <c r="S58" s="84" t="s">
        <v>546</v>
      </c>
    </row>
    <row r="59" spans="1:21" x14ac:dyDescent="0.2">
      <c r="B59" s="84" t="s">
        <v>347</v>
      </c>
      <c r="C59" s="88">
        <v>364.45060799999999</v>
      </c>
      <c r="D59" s="88">
        <v>478.83661799999999</v>
      </c>
      <c r="E59" s="88">
        <v>8.5190669999999997</v>
      </c>
      <c r="F59" s="88">
        <v>6.8719159999999997</v>
      </c>
      <c r="G59" s="88">
        <v>9.7945010000000003</v>
      </c>
      <c r="H59" s="88">
        <v>4.2173249999999998</v>
      </c>
      <c r="I59" s="88">
        <v>537.18329300000005</v>
      </c>
      <c r="J59" s="88">
        <v>157.72602900000001</v>
      </c>
      <c r="K59" s="88">
        <v>81.799001999999845</v>
      </c>
      <c r="L59" s="88">
        <v>62.628888000000003</v>
      </c>
      <c r="M59" s="88">
        <v>53.362220000000001</v>
      </c>
      <c r="N59" s="88">
        <v>84.816534000000004</v>
      </c>
      <c r="O59" s="88">
        <v>1.4494E-2</v>
      </c>
      <c r="P59" s="89">
        <v>2274.0499789999994</v>
      </c>
      <c r="Q59" s="89">
        <v>2192.2509769999997</v>
      </c>
      <c r="R59" s="83"/>
      <c r="S59" s="84" t="s">
        <v>547</v>
      </c>
    </row>
    <row r="60" spans="1:21" x14ac:dyDescent="0.2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10.199999999999999" thickBot="1" x14ac:dyDescent="0.2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5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5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2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2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2023-12-05T12:08:26Z</dcterms:modified>
</cp:coreProperties>
</file>