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D8C8AEC8-0133-4230-A4C2-11761D099528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48" i="18" l="1"/>
  <c r="E250" i="18"/>
  <c r="E249" i="18"/>
  <c r="E247" i="18"/>
  <c r="E245" i="18"/>
  <c r="E246" i="18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9" i="18"/>
  <c r="I249" i="18" l="1"/>
  <c r="C250" i="18"/>
  <c r="C248" i="18"/>
  <c r="G249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I246" i="18"/>
  <c r="I244" i="18"/>
  <c r="I245" i="18"/>
  <c r="G246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4" i="26" s="1"/>
  <c r="M25" i="26"/>
  <c r="M27" i="26"/>
  <c r="O27" i="26"/>
  <c r="M44" i="26"/>
  <c r="O44" i="26"/>
  <c r="M30" i="26"/>
  <c r="O30" i="26"/>
  <c r="O33" i="26"/>
  <c r="M33" i="26"/>
  <c r="G30" i="27"/>
  <c r="I30" i="27"/>
  <c r="I28" i="27"/>
  <c r="G28" i="27"/>
  <c r="G45" i="27"/>
  <c r="I45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I25" i="26"/>
  <c r="E24" i="26"/>
  <c r="G24" i="26" s="1"/>
  <c r="G25" i="26"/>
  <c r="G44" i="26"/>
  <c r="I44" i="26"/>
  <c r="G36" i="26"/>
  <c r="I36" i="26"/>
  <c r="G25" i="27"/>
  <c r="I25" i="27"/>
  <c r="E24" i="27"/>
  <c r="G24" i="27" s="1"/>
  <c r="G32" i="26"/>
  <c r="I32" i="26"/>
  <c r="O26" i="27"/>
  <c r="M26" i="27"/>
  <c r="M43" i="27"/>
  <c r="O43" i="27"/>
  <c r="O45" i="27"/>
  <c r="M45" i="27"/>
  <c r="M35" i="26"/>
  <c r="O35" i="26"/>
  <c r="M36" i="26"/>
  <c r="O36" i="26"/>
  <c r="M26" i="26"/>
  <c r="O26" i="26"/>
  <c r="M43" i="26"/>
  <c r="O43" i="26"/>
  <c r="M45" i="26"/>
  <c r="O45" i="26"/>
  <c r="M39" i="27"/>
  <c r="O39" i="27"/>
  <c r="I41" i="26"/>
  <c r="G41" i="26"/>
  <c r="I43" i="26"/>
  <c r="G43" i="26"/>
  <c r="G29" i="26"/>
  <c r="I29" i="26"/>
  <c r="I42" i="26"/>
  <c r="G42" i="26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27" i="26"/>
  <c r="I27" i="26"/>
  <c r="I33" i="26"/>
  <c r="G33" i="26"/>
  <c r="G45" i="26"/>
  <c r="I45" i="26"/>
  <c r="M40" i="27"/>
  <c r="O40" i="27"/>
  <c r="M41" i="26"/>
  <c r="O41" i="26"/>
  <c r="M27" i="27"/>
  <c r="O27" i="27"/>
  <c r="O44" i="27"/>
  <c r="M44" i="27"/>
  <c r="M30" i="27"/>
  <c r="O30" i="27"/>
  <c r="M33" i="27"/>
  <c r="O33" i="27"/>
  <c r="J8" i="18"/>
  <c r="J26" i="30" l="1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AE15" i="24" l="1"/>
  <c r="O15" i="24"/>
  <c r="AE15" i="25"/>
  <c r="O15" i="25"/>
  <c r="E24" i="28"/>
  <c r="K13" i="24"/>
  <c r="Q15" i="24"/>
  <c r="C24" i="24"/>
  <c r="C24" i="25"/>
  <c r="C23" i="24"/>
  <c r="C23" i="25"/>
  <c r="C22" i="25"/>
  <c r="C22" i="24"/>
  <c r="C21" i="25"/>
  <c r="C21" i="24"/>
  <c r="C20" i="24"/>
  <c r="C20" i="25"/>
  <c r="E19" i="24"/>
  <c r="Q19" i="25"/>
  <c r="C18" i="25"/>
  <c r="C18" i="24"/>
  <c r="C17" i="24"/>
  <c r="C17" i="25"/>
  <c r="C14" i="25"/>
  <c r="C16" i="25"/>
  <c r="C16" i="24"/>
  <c r="C15" i="25"/>
  <c r="C15" i="24"/>
  <c r="C25" i="25" l="1"/>
  <c r="S13" i="24"/>
  <c r="Y17" i="24"/>
  <c r="W17" i="24"/>
  <c r="W15" i="25"/>
  <c r="Y15" i="25"/>
  <c r="Y17" i="25"/>
  <c r="W17" i="25"/>
  <c r="AE20" i="24"/>
  <c r="AG20" i="24"/>
  <c r="E14" i="24"/>
  <c r="M13" i="24"/>
  <c r="O14" i="24"/>
  <c r="Q14" i="24"/>
  <c r="AO16" i="24"/>
  <c r="AM16" i="24"/>
  <c r="W19" i="25"/>
  <c r="Y19" i="25"/>
  <c r="AO16" i="25"/>
  <c r="AM16" i="25"/>
  <c r="S13" i="25"/>
  <c r="AE16" i="25"/>
  <c r="AG16" i="25"/>
  <c r="E17" i="24"/>
  <c r="Q17" i="24"/>
  <c r="O17" i="24"/>
  <c r="E18" i="24"/>
  <c r="I19" i="24" s="1"/>
  <c r="O18" i="24"/>
  <c r="Q18" i="24"/>
  <c r="AM19" i="25"/>
  <c r="AO19" i="25"/>
  <c r="W19" i="24"/>
  <c r="Y19" i="24"/>
  <c r="W20" i="25"/>
  <c r="Y20" i="25"/>
  <c r="O20" i="24"/>
  <c r="Q20" i="24"/>
  <c r="E20" i="24"/>
  <c r="C25" i="24"/>
  <c r="Q14" i="25"/>
  <c r="E14" i="25"/>
  <c r="O14" i="25"/>
  <c r="C19" i="25"/>
  <c r="C13" i="25" s="1"/>
  <c r="C14" i="24"/>
  <c r="AO20" i="24"/>
  <c r="AM20" i="24"/>
  <c r="G24" i="28"/>
  <c r="E16" i="25"/>
  <c r="Q16" i="25"/>
  <c r="O16" i="25"/>
  <c r="AO18" i="24"/>
  <c r="AM18" i="24"/>
  <c r="AK13" i="24"/>
  <c r="AM14" i="24"/>
  <c r="AO14" i="24"/>
  <c r="W15" i="24"/>
  <c r="Y15" i="24"/>
  <c r="W16" i="24"/>
  <c r="Y16" i="24"/>
  <c r="W18" i="25"/>
  <c r="Y18" i="25"/>
  <c r="Y14" i="24"/>
  <c r="W14" i="24"/>
  <c r="U13" i="24"/>
  <c r="C19" i="24"/>
  <c r="E15" i="25"/>
  <c r="AI13" i="24"/>
  <c r="AM15" i="24"/>
  <c r="AO15" i="24"/>
  <c r="AG16" i="24"/>
  <c r="AE16" i="24"/>
  <c r="Y16" i="25"/>
  <c r="W16" i="25"/>
  <c r="AM17" i="25"/>
  <c r="AO17" i="25"/>
  <c r="AO17" i="24"/>
  <c r="AM17" i="24"/>
  <c r="AO18" i="25"/>
  <c r="AM18" i="25"/>
  <c r="AO19" i="24"/>
  <c r="AM19" i="24"/>
  <c r="AO20" i="25"/>
  <c r="AM20" i="25"/>
  <c r="AK13" i="25"/>
  <c r="AM14" i="25"/>
  <c r="AO14" i="25"/>
  <c r="Q15" i="25"/>
  <c r="O19" i="24"/>
  <c r="E19" i="25"/>
  <c r="E15" i="24"/>
  <c r="AE14" i="24"/>
  <c r="AE20" i="25"/>
  <c r="AG20" i="25"/>
  <c r="U13" i="25"/>
  <c r="Y14" i="25"/>
  <c r="W14" i="25"/>
  <c r="G19" i="24"/>
  <c r="AI13" i="25"/>
  <c r="AO15" i="25"/>
  <c r="AM15" i="25"/>
  <c r="Q16" i="24"/>
  <c r="E16" i="24"/>
  <c r="O16" i="24"/>
  <c r="Y18" i="24"/>
  <c r="W18" i="24"/>
  <c r="O18" i="25"/>
  <c r="E18" i="25"/>
  <c r="W20" i="24"/>
  <c r="Y20" i="24"/>
  <c r="E20" i="25"/>
  <c r="Q20" i="25"/>
  <c r="O20" i="25"/>
  <c r="Q19" i="24"/>
  <c r="O19" i="25"/>
  <c r="K13" i="25"/>
  <c r="AG15" i="24"/>
  <c r="T25" i="30" l="1"/>
  <c r="R25" i="30"/>
  <c r="AE18" i="25"/>
  <c r="AG19" i="25"/>
  <c r="C13" i="24"/>
  <c r="I20" i="24"/>
  <c r="G20" i="24"/>
  <c r="T27" i="30"/>
  <c r="I19" i="25"/>
  <c r="G19" i="25"/>
  <c r="G15" i="25"/>
  <c r="I15" i="25"/>
  <c r="K24" i="28"/>
  <c r="G18" i="25"/>
  <c r="I16" i="24"/>
  <c r="G16" i="24"/>
  <c r="G14" i="24"/>
  <c r="I14" i="24"/>
  <c r="E13" i="24"/>
  <c r="T27" i="29"/>
  <c r="T26" i="29"/>
  <c r="R26" i="29"/>
  <c r="AG18" i="24"/>
  <c r="T25" i="29"/>
  <c r="R25" i="29"/>
  <c r="I15" i="24"/>
  <c r="G15" i="24"/>
  <c r="G17" i="24"/>
  <c r="I17" i="24"/>
  <c r="R26" i="30"/>
  <c r="T26" i="30"/>
  <c r="R27" i="30"/>
  <c r="AG18" i="25"/>
  <c r="G20" i="25"/>
  <c r="I20" i="25"/>
  <c r="R24" i="30"/>
  <c r="R24" i="29"/>
  <c r="AG14" i="24"/>
  <c r="AE18" i="24"/>
  <c r="AG19" i="24"/>
  <c r="AE14" i="25"/>
  <c r="AG14" i="25"/>
  <c r="AG15" i="25"/>
  <c r="G16" i="25"/>
  <c r="I16" i="25"/>
  <c r="G14" i="25"/>
  <c r="I14" i="25"/>
  <c r="I18" i="24"/>
  <c r="G18" i="24"/>
  <c r="M24" i="28" l="1"/>
  <c r="T24" i="29"/>
  <c r="AE17" i="24"/>
  <c r="AG17" i="24"/>
  <c r="AC13" i="24"/>
  <c r="AG17" i="25"/>
  <c r="AE17" i="25"/>
  <c r="E17" i="25"/>
  <c r="Q17" i="25"/>
  <c r="O17" i="25"/>
  <c r="M13" i="25"/>
  <c r="Q18" i="25"/>
  <c r="AE19" i="24"/>
  <c r="AA13" i="24"/>
  <c r="R27" i="29"/>
  <c r="T24" i="30"/>
  <c r="AC13" i="25"/>
  <c r="AE19" i="25"/>
  <c r="AA13" i="25"/>
  <c r="I17" i="25" l="1"/>
  <c r="G17" i="25"/>
  <c r="I18" i="25"/>
  <c r="E13" i="25"/>
</calcChain>
</file>

<file path=xl/sharedStrings.xml><?xml version="1.0" encoding="utf-8"?>
<sst xmlns="http://schemas.openxmlformats.org/spreadsheetml/2006/main" count="2934" uniqueCount="1147">
  <si>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</si>
  <si>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</si>
  <si>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</si>
  <si>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</si>
  <si>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</si>
  <si>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</si>
  <si>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</si>
  <si>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</si>
  <si>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</si>
  <si>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</si>
  <si>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</si>
  <si>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</si>
  <si>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</si>
  <si>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</si>
  <si>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</si>
  <si>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</si>
  <si>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</si>
  <si>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</si>
  <si>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</si>
  <si>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</si>
  <si>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</si>
  <si>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</si>
  <si>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</si>
  <si>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</si>
  <si>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</si>
  <si>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</si>
  <si>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</si>
  <si>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</si>
  <si>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</si>
  <si>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</si>
  <si>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</si>
  <si>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</si>
  <si>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</si>
  <si>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</si>
  <si>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</si>
  <si>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</si>
  <si>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</si>
  <si>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</si>
  <si>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</si>
  <si>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</si>
  <si>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</si>
  <si>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</si>
  <si>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</si>
  <si>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</si>
  <si>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</si>
  <si>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</si>
  <si>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</si>
  <si>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</si>
  <si>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</si>
  <si>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</si>
  <si>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</si>
  <si>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</si>
  <si>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</si>
  <si>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</si>
  <si>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</si>
  <si>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</si>
  <si>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</si>
  <si>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</si>
  <si>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</si>
  <si>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</si>
  <si>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</si>
  <si>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</si>
  <si>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</si>
  <si>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</si>
  <si>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</si>
  <si>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</si>
  <si>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</si>
  <si>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</si>
  <si>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</si>
  <si>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</si>
  <si>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</si>
  <si>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</si>
  <si>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</si>
  <si>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</si>
  <si>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</si>
  <si>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</si>
  <si>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</si>
  <si>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</si>
  <si>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</si>
  <si>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</si>
  <si>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</si>
  <si>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</si>
  <si>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</si>
  <si>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</si>
  <si>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</si>
  <si>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</si>
  <si>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</si>
  <si>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</si>
  <si>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</si>
  <si>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</si>
  <si>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</si>
  <si>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</si>
  <si>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</si>
  <si>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</si>
  <si>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</si>
  <si>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</si>
  <si>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</si>
  <si>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</si>
  <si>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</si>
  <si>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</si>
  <si>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</si>
  <si>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</si>
  <si>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</si>
  <si>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</si>
  <si>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</si>
  <si>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</si>
  <si>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</si>
  <si>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</si>
  <si>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</si>
  <si>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</si>
  <si>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</si>
  <si>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</si>
  <si>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</si>
  <si>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</si>
  <si>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</si>
  <si>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</si>
  <si>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</si>
  <si>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</si>
  <si>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</si>
  <si>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</si>
  <si>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</si>
  <si>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</si>
  <si>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</si>
  <si>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</si>
  <si>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</si>
  <si>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</si>
  <si>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</si>
  <si>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</si>
  <si>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</si>
  <si>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</si>
  <si>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</si>
  <si>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</si>
  <si>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</si>
  <si>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</si>
  <si>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</si>
  <si>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</si>
  <si>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</si>
  <si>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</si>
  <si>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</si>
  <si>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</si>
  <si>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</si>
  <si>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</si>
  <si>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</si>
  <si>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</si>
  <si>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</si>
  <si>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</si>
  <si>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</si>
  <si>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</si>
  <si>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</si>
  <si>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</si>
  <si>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</si>
  <si>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</si>
  <si>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</si>
  <si>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</si>
  <si>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</si>
  <si>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</si>
  <si>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</si>
  <si>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</si>
  <si>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</si>
  <si>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</si>
  <si>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</si>
  <si>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</si>
  <si>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</si>
  <si>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</si>
  <si>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</si>
  <si>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</si>
  <si>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</si>
  <si>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</si>
  <si>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</si>
  <si>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</si>
  <si>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</si>
  <si>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</si>
  <si>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</si>
  <si>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</si>
  <si>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</si>
  <si>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</si>
  <si>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</si>
  <si>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</si>
  <si>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</si>
  <si>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</si>
  <si>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</si>
  <si>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</si>
  <si>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</si>
  <si>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</si>
  <si>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</si>
  <si>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</si>
  <si>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</si>
  <si>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</si>
  <si>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</si>
  <si>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</si>
  <si>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</si>
  <si>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</si>
  <si>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</si>
  <si>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</si>
  <si>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</si>
  <si>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</si>
  <si>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</si>
  <si>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</si>
  <si>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</si>
  <si>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</si>
  <si>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</si>
  <si>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</si>
  <si>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</si>
  <si>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</si>
  <si>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</si>
  <si>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</si>
  <si>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</si>
  <si>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</si>
  <si>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</si>
  <si>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</si>
  <si>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</si>
  <si>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</si>
  <si>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</si>
  <si>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</si>
  <si>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</si>
  <si>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</si>
  <si>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</si>
  <si>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</si>
  <si>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</si>
  <si>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</si>
  <si>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</si>
  <si>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</si>
  <si>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</si>
  <si>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</si>
  <si>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</si>
  <si>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</si>
  <si>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</si>
  <si>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</si>
  <si>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</si>
  <si>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</si>
  <si>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</si>
  <si>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</si>
  <si>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</si>
  <si>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</si>
  <si>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</si>
  <si>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</si>
  <si>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</si>
  <si>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</si>
  <si>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</si>
  <si>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</si>
  <si>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</si>
  <si>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</si>
  <si>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</si>
  <si>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</si>
  <si>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</si>
  <si>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</si>
  <si>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</si>
  <si>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</si>
  <si>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</si>
  <si>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</si>
  <si>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</si>
  <si>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</si>
  <si>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</si>
  <si>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</si>
  <si>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</si>
  <si>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</si>
  <si>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</si>
  <si>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</si>
  <si>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</si>
  <si>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</si>
  <si>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</si>
  <si>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</si>
  <si>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</si>
  <si>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</si>
  <si>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</si>
  <si>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</si>
  <si>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</si>
  <si>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</si>
  <si>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</si>
  <si>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</si>
  <si>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</si>
  <si>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</si>
  <si>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</si>
  <si>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</si>
  <si>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</si>
  <si>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</si>
  <si>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</si>
  <si>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</si>
  <si>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</si>
  <si>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</si>
  <si>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</si>
  <si>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</si>
  <si>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</si>
  <si>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</si>
  <si>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</si>
  <si>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</si>
  <si>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</si>
  <si>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</si>
  <si>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</si>
  <si>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</si>
  <si>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</si>
  <si>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</si>
  <si>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</si>
  <si>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</si>
  <si>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</si>
  <si>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</si>
  <si>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</si>
  <si>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</si>
  <si>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</si>
  <si>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</si>
  <si>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</si>
  <si>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</si>
  <si>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</si>
  <si>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</si>
  <si>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</si>
  <si>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</si>
  <si>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</si>
  <si>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</si>
  <si>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</si>
  <si>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</si>
  <si>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</si>
  <si>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</si>
  <si>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</si>
  <si>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</si>
  <si>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</si>
  <si>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</si>
  <si>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</si>
  <si>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</si>
  <si>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</si>
  <si>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</si>
  <si>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</si>
  <si>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</si>
  <si>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</si>
  <si>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</si>
  <si>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</si>
  <si>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</si>
  <si>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</si>
  <si>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</si>
  <si>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</si>
  <si>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</si>
  <si>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</si>
  <si>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</si>
  <si>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</si>
  <si>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</si>
  <si>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</si>
  <si>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</si>
  <si>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</si>
  <si>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</si>
  <si>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</si>
  <si>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</si>
  <si>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</si>
  <si>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</si>
  <si>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</si>
  <si>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</si>
  <si>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</si>
  <si>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</si>
  <si>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</si>
  <si>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</si>
  <si>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</si>
  <si>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</si>
  <si>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</si>
  <si>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</si>
  <si>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</si>
  <si>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</si>
  <si>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</si>
  <si>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</si>
  <si>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</si>
  <si>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</si>
  <si>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</si>
  <si>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</si>
  <si>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</si>
  <si>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</si>
  <si>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</si>
  <si>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</si>
  <si>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</si>
  <si>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</si>
  <si>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</si>
  <si>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</si>
  <si>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</si>
  <si>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</si>
  <si>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</si>
  <si>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</si>
  <si>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</si>
  <si>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</si>
  <si>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</si>
  <si>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</si>
  <si>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</si>
  <si>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</si>
  <si>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</si>
  <si>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</si>
  <si>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</si>
  <si>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</si>
  <si>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</si>
  <si>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</si>
  <si>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</si>
  <si>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</si>
  <si>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</si>
  <si>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</si>
  <si>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</si>
  <si>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</si>
  <si>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</si>
  <si>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</si>
  <si>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</si>
  <si>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</si>
  <si>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</si>
  <si>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</si>
  <si>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</si>
  <si>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</si>
  <si>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</si>
  <si>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</si>
  <si>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</si>
  <si>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</si>
  <si>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</si>
  <si>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</si>
  <si>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</si>
  <si>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</si>
  <si>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</si>
  <si>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</si>
  <si>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</si>
  <si>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</si>
  <si>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</si>
  <si>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</si>
  <si>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</si>
  <si>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</si>
  <si>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</si>
  <si>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</si>
  <si>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</si>
  <si>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</si>
  <si>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</si>
  <si>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</si>
  <si>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</si>
  <si>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</si>
  <si>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</si>
  <si>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</si>
  <si>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</si>
  <si>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</si>
  <si>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</si>
  <si>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</si>
  <si>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</si>
  <si>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</si>
  <si>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</si>
  <si>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</si>
  <si>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</si>
  <si>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</si>
  <si>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</si>
  <si>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</si>
  <si>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</si>
  <si>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</si>
  <si>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</si>
  <si>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</si>
  <si>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</si>
  <si>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</si>
  <si>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</si>
  <si>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</si>
  <si>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</si>
  <si>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</si>
  <si>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</si>
  <si>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</si>
  <si>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</si>
  <si>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</si>
  <si>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</si>
  <si>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</si>
  <si>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</si>
  <si>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</si>
  <si>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</si>
  <si>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</si>
  <si>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</si>
  <si>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</si>
  <si>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</si>
  <si>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</si>
  <si>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</si>
  <si>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</si>
  <si>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</si>
  <si>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</si>
  <si>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</si>
  <si>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</si>
  <si>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</si>
  <si>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</si>
  <si>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</si>
  <si>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</si>
  <si>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</si>
  <si>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</si>
  <si>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</si>
  <si>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</si>
  <si>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</si>
  <si>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</si>
  <si>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</si>
  <si>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</si>
  <si>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</si>
  <si>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</si>
  <si>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</si>
  <si>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</si>
  <si>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</si>
  <si>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</si>
  <si>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</si>
  <si>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</si>
  <si>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</si>
  <si>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</si>
  <si>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</si>
  <si>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</si>
  <si>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</si>
  <si>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</si>
  <si>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</si>
  <si>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</si>
  <si>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</si>
  <si>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</si>
  <si>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</si>
  <si>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</si>
  <si>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</si>
  <si>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</si>
  <si>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</si>
  <si>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</si>
  <si>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</si>
  <si>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</si>
  <si>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</si>
  <si>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</si>
  <si>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</si>
  <si>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</si>
  <si>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</si>
  <si>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</si>
  <si>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</si>
  <si>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</si>
  <si>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</si>
  <si>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</si>
  <si>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</si>
  <si>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</si>
  <si>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</si>
  <si>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</si>
  <si>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</si>
  <si>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</si>
  <si>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</si>
  <si>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</si>
  <si>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</si>
  <si>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</si>
  <si>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</si>
  <si>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</si>
  <si>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</si>
  <si>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</si>
  <si>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</si>
  <si>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</si>
  <si>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</si>
  <si>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</si>
  <si>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</si>
  <si>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</si>
  <si>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</si>
  <si>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</si>
  <si>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</si>
  <si>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</si>
  <si>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</si>
  <si>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</si>
  <si>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</si>
  <si>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</si>
  <si>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</si>
  <si>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</si>
  <si>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</si>
  <si>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</si>
  <si>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</si>
  <si>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</si>
  <si>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</si>
  <si>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</si>
  <si>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</si>
  <si>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</si>
  <si>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</si>
  <si>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</si>
  <si>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</si>
  <si>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</si>
  <si>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</si>
  <si>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</si>
  <si>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</si>
  <si>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</si>
  <si>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</si>
  <si>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</si>
  <si>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</si>
  <si>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</si>
  <si>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</si>
  <si>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</si>
  <si>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</si>
  <si>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</si>
  <si>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</si>
  <si>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</si>
  <si>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</si>
  <si>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</si>
  <si>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</si>
  <si>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</si>
  <si>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</si>
  <si>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</si>
  <si>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</si>
  <si>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</si>
  <si>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</si>
  <si>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</si>
  <si>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</si>
  <si>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</si>
  <si>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</si>
  <si>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</si>
  <si>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</si>
  <si>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</si>
  <si>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</si>
  <si>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</si>
  <si>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</si>
  <si>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</si>
  <si>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</si>
  <si>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</si>
  <si>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</si>
  <si>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</si>
  <si>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</si>
  <si>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</si>
  <si>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</si>
  <si>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</si>
  <si>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</si>
  <si>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</si>
  <si>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</si>
  <si>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</si>
  <si>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</si>
  <si>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</si>
  <si>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</si>
  <si>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</si>
  <si>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</si>
  <si>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</si>
  <si>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</si>
  <si>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</si>
  <si>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</si>
  <si>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</si>
  <si>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</si>
  <si>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</si>
  <si>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</si>
  <si>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</si>
  <si>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</si>
  <si>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</si>
  <si>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</si>
  <si>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</si>
  <si>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</si>
  <si>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</si>
  <si>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</si>
  <si>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</si>
  <si>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</si>
  <si>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</si>
  <si>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</si>
  <si>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</si>
  <si>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</si>
  <si>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</si>
  <si>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</si>
  <si>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</si>
  <si>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</si>
  <si>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</si>
  <si>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</si>
  <si>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</si>
  <si>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</si>
  <si>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</si>
  <si>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</si>
  <si>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</si>
  <si>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</si>
  <si>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</si>
  <si>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</si>
  <si>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</si>
  <si>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</si>
  <si>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</si>
  <si>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</si>
  <si>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</si>
  <si>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</si>
  <si>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</si>
  <si>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</si>
  <si>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</si>
  <si>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</si>
  <si>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</si>
  <si>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</si>
  <si>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</si>
  <si>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</si>
  <si>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</si>
  <si>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</si>
  <si>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</si>
  <si>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</si>
  <si>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</si>
  <si>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</si>
  <si>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</si>
  <si>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</si>
  <si>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</si>
  <si>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</si>
  <si>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</si>
  <si>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</si>
  <si>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</si>
  <si>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</si>
  <si>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</si>
  <si>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</si>
  <si>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</si>
  <si>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</si>
  <si>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</si>
  <si>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</si>
  <si>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</si>
  <si>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</si>
  <si>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</si>
  <si>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</si>
  <si>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</si>
  <si>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</si>
  <si>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</si>
  <si>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</si>
  <si>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</si>
  <si>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</si>
  <si>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</si>
  <si>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</si>
  <si>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</si>
  <si>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</si>
  <si>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</si>
  <si>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</si>
  <si>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</si>
  <si>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</si>
  <si>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</si>
  <si>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</si>
  <si>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</si>
  <si>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</si>
  <si>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</si>
  <si>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</si>
  <si>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</si>
  <si>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</si>
  <si>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</si>
  <si>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</si>
  <si>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</si>
  <si>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</si>
  <si>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</si>
  <si>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</si>
  <si>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</si>
  <si>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</si>
  <si>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Período: JANEIRO A JULHO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</si>
  <si>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</si>
  <si>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</si>
  <si>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</si>
  <si>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</si>
  <si>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</si>
  <si>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</si>
  <si>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</si>
  <si>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</si>
  <si>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</si>
  <si>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</si>
  <si>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</si>
  <si>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</si>
  <si>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>Ə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</si>
  <si>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</si>
  <si>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</si>
  <si>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</si>
  <si>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</si>
  <si>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</si>
  <si>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</si>
  <si>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</si>
  <si>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</si>
  <si>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</si>
  <si>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</si>
  <si>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</si>
  <si>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</si>
  <si>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</si>
  <si>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</si>
  <si>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</si>
  <si>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</si>
  <si>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</si>
  <si>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</si>
  <si>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</si>
  <si>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</si>
  <si>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</si>
  <si>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</si>
  <si>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</si>
  <si>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</si>
  <si>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</si>
  <si>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</si>
  <si>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</si>
  <si>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</si>
  <si>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</si>
  <si>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</si>
  <si>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</si>
  <si>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</si>
  <si>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</si>
  <si>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</si>
  <si>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</si>
  <si>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</si>
  <si>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</si>
  <si>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</si>
  <si>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</si>
  <si>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</si>
  <si>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</si>
  <si>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</si>
  <si>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</si>
  <si>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</si>
  <si>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</si>
  <si>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</si>
  <si>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</si>
  <si>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</si>
  <si>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</si>
  <si>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</si>
  <si>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</si>
  <si>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</si>
  <si>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</si>
  <si>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</si>
  <si>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</si>
  <si>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</si>
  <si>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</si>
  <si>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</si>
  <si>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</si>
  <si>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</si>
  <si>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</si>
  <si>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</si>
  <si>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</si>
  <si>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</si>
  <si>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</si>
  <si>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</si>
  <si>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</si>
  <si>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</si>
  <si>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</si>
  <si>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</si>
  <si>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</si>
  <si>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</si>
  <si>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</si>
  <si>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</si>
  <si>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</si>
  <si>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</si>
  <si>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</si>
  <si>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</si>
  <si>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</si>
  <si>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</si>
  <si>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</si>
  <si>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</si>
  <si>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</si>
  <si>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</si>
  <si>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</si>
  <si>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</si>
  <si>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</si>
  <si>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</si>
  <si>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</si>
  <si>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</si>
  <si>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</si>
  <si>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</si>
  <si>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</si>
  <si>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</si>
  <si>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</si>
  <si>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</si>
  <si>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</si>
  <si>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</si>
  <si>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</si>
  <si>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</si>
  <si>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</si>
  <si>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</si>
  <si>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</si>
  <si>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</si>
  <si>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</si>
  <si>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</si>
  <si>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</si>
  <si>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</si>
  <si>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</si>
  <si>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</si>
  <si>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</si>
  <si>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</si>
  <si>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</si>
  <si>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</si>
  <si>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</si>
  <si>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</si>
  <si>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</si>
  <si>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</si>
  <si>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</si>
  <si>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</si>
  <si>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</si>
  <si>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</si>
  <si>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</si>
  <si>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</si>
  <si>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</si>
  <si>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</si>
  <si>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</si>
  <si>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</si>
  <si>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</si>
  <si>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</si>
  <si>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</si>
  <si>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</si>
  <si>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</si>
  <si>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</si>
  <si>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</si>
  <si>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</si>
  <si>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</si>
  <si>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</si>
  <si>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</si>
  <si>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</si>
  <si>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</si>
  <si>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</si>
  <si>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</si>
  <si>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</si>
  <si>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</si>
  <si>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</si>
  <si>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</si>
  <si>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</si>
  <si>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</si>
  <si>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</si>
  <si>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</si>
  <si>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</si>
  <si>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</si>
  <si>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</si>
  <si>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</si>
  <si>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</si>
  <si>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</si>
  <si>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</si>
  <si>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</si>
  <si>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</si>
  <si>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</si>
  <si>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</si>
  <si>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</si>
  <si>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</si>
  <si>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</si>
  <si>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</si>
  <si>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</si>
  <si>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</si>
  <si>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</si>
  <si>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</si>
  <si>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</si>
  <si>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</si>
  <si>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</si>
  <si>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</si>
  <si>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</si>
  <si>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</si>
  <si>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</si>
  <si>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</si>
  <si>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</si>
  <si>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</si>
  <si>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</si>
  <si>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</si>
  <si>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</si>
  <si>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</si>
  <si>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</si>
  <si>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</si>
  <si>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</si>
  <si>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</si>
  <si>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</si>
  <si>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</si>
  <si>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</si>
  <si>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</si>
  <si>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</si>
  <si>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</si>
  <si>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</si>
  <si>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</si>
  <si>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</si>
  <si>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</si>
  <si>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</si>
  <si>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</si>
  <si>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</si>
  <si>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</si>
  <si>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</si>
  <si>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</si>
  <si>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</si>
  <si>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JULY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</si>
  <si>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</si>
  <si>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</si>
  <si>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</si>
  <si>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</si>
  <si>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</si>
  <si>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</si>
  <si>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</si>
  <si>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</si>
  <si>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</si>
  <si>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</si>
  <si>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</si>
  <si>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</si>
  <si>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</si>
  <si>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</si>
  <si>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</si>
  <si>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</si>
  <si>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</si>
  <si>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</si>
  <si>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</si>
  <si>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</si>
  <si>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</si>
  <si>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</si>
  <si>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</si>
  <si>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</si>
  <si>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</si>
  <si>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</si>
  <si>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</si>
  <si>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</si>
  <si>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</si>
  <si>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</si>
  <si>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</si>
  <si>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</si>
  <si>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</si>
  <si>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</si>
  <si>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</si>
  <si>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</si>
  <si>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</si>
  <si>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</si>
  <si>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</si>
  <si>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</si>
  <si>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</si>
  <si>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</si>
  <si>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</si>
  <si>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</si>
  <si>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</si>
  <si>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</si>
  <si>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</si>
  <si>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</si>
  <si>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</si>
  <si>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</si>
  <si>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</si>
  <si>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</si>
  <si>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</si>
  <si>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</si>
  <si>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</si>
  <si>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</si>
  <si>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</si>
  <si>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</si>
  <si>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</si>
  <si>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</si>
  <si>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</si>
  <si>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</si>
  <si>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</si>
  <si>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</si>
  <si>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</si>
  <si>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</si>
  <si>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</si>
  <si>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</si>
  <si>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</si>
  <si>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</si>
  <si>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</si>
  <si>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</si>
  <si>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</si>
  <si>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</si>
  <si>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</si>
  <si>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</si>
  <si>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</si>
  <si>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</si>
  <si>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</si>
  <si>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</si>
  <si>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</si>
  <si>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</si>
  <si>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</si>
  <si>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</si>
  <si>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</si>
  <si>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</si>
  <si>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</si>
  <si>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</si>
  <si>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</si>
  <si>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</si>
  <si>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</si>
  <si>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</si>
  <si>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</si>
  <si>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</si>
  <si>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</si>
  <si>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</si>
  <si>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</si>
  <si>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</si>
  <si>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</si>
  <si>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</si>
  <si>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</si>
  <si>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</si>
  <si>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</si>
  <si>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</si>
  <si>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</si>
  <si>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</si>
  <si>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</si>
  <si>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</si>
  <si>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</si>
  <si>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</si>
  <si>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</si>
  <si>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</si>
  <si>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</si>
  <si>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</si>
  <si>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</si>
  <si>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</si>
  <si>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</si>
  <si>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</si>
  <si>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</si>
  <si>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</si>
  <si>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</si>
  <si>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</si>
  <si>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</si>
  <si>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</si>
  <si>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</si>
  <si>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</si>
  <si>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</si>
  <si>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</si>
  <si>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</si>
  <si>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</si>
  <si>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</si>
  <si>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</si>
  <si>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</si>
  <si>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</si>
  <si>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</si>
  <si>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</si>
  <si>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</si>
  <si>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</si>
  <si>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</si>
  <si>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</si>
  <si>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</si>
  <si>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</si>
  <si>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</si>
  <si>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</si>
  <si>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</si>
  <si>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</si>
  <si>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</si>
  <si>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</si>
  <si>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</si>
  <si>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</si>
  <si>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</si>
  <si>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</si>
  <si>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</si>
  <si>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</si>
  <si>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</si>
  <si>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</si>
  <si>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</si>
  <si>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</si>
  <si>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</si>
  <si>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</si>
  <si>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</si>
  <si>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</si>
  <si>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</si>
  <si>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</si>
  <si>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</si>
  <si>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</si>
  <si>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</si>
  <si>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</si>
  <si>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</si>
  <si>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</si>
  <si>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</si>
  <si>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</si>
  <si>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</si>
  <si>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</si>
  <si>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</si>
  <si>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</si>
  <si>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</si>
  <si>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</si>
  <si>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</si>
  <si>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</si>
  <si>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</si>
  <si>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</si>
  <si>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</si>
  <si>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</si>
  <si>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</si>
  <si>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</si>
  <si>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</si>
  <si>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</si>
  <si>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</si>
  <si>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</si>
  <si>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</si>
  <si>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</si>
  <si>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</si>
  <si>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</si>
  <si>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</si>
  <si>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</si>
  <si>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</si>
  <si>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</si>
  <si>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</si>
  <si>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</si>
  <si>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</si>
  <si>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</si>
  <si>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</si>
  <si>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</si>
  <si>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</si>
  <si>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</si>
  <si>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</si>
  <si>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</si>
  <si>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</si>
  <si>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</si>
  <si>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</si>
  <si>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</si>
  <si>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MAI 2022 a JUL 2022
MAY 2022 to JUL 2022</t>
  </si>
  <si>
    <t>MAI 2023 a JUL 2023
MAY 2023 to JUL 2023</t>
  </si>
  <si>
    <t>JUL 2023
JUL 2023</t>
  </si>
  <si>
    <t>JUL 2022
JUL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</si>
</sst>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3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12" t="s">
        <v>709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2997.8606129999998</v>
      </c>
      <c r="G12" s="62"/>
      <c r="H12" s="62">
        <v>2933.6665859999998</v>
      </c>
      <c r="I12" s="62"/>
      <c r="J12" s="104">
        <f t="shared" ref="J12:J21" si="0">F12-H12</f>
        <v>64.194027000000006</v>
      </c>
      <c r="K12" s="62"/>
      <c r="L12" s="105">
        <f t="shared" ref="L12:L21" si="1">F12/H12*100-100</f>
        <v>2.1881841415226262</v>
      </c>
      <c r="M12" s="98"/>
      <c r="N12" s="62">
        <v>9151.5380949999999</v>
      </c>
      <c r="O12" s="62"/>
      <c r="P12" s="62">
        <v>9024.8742239999992</v>
      </c>
      <c r="Q12" s="62"/>
      <c r="R12" s="104">
        <f>N12-P12</f>
        <v>126.66387100000065</v>
      </c>
      <c r="S12" s="62"/>
      <c r="T12" s="105">
        <f t="shared" ref="T12:T21" si="2">N12/P12*100-100</f>
        <v>1.4034973547128402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978.081187</v>
      </c>
      <c r="G13" s="62"/>
      <c r="H13" s="62">
        <v>964.58871899999997</v>
      </c>
      <c r="I13" s="62"/>
      <c r="J13" s="104">
        <f t="shared" si="0"/>
        <v>13.492468000000031</v>
      </c>
      <c r="K13" s="62"/>
      <c r="L13" s="105">
        <f t="shared" si="1"/>
        <v>1.3987793693034121</v>
      </c>
      <c r="M13" s="98"/>
      <c r="N13" s="62">
        <v>3111.6430030000001</v>
      </c>
      <c r="O13" s="62"/>
      <c r="P13" s="62">
        <v>2972.049109</v>
      </c>
      <c r="Q13" s="62"/>
      <c r="R13" s="104">
        <f>N13-P13</f>
        <v>139.59389400000009</v>
      </c>
      <c r="S13" s="62"/>
      <c r="T13" s="105">
        <f t="shared" si="2"/>
        <v>4.6968905586815453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575.15953999999999</v>
      </c>
      <c r="G14" s="62"/>
      <c r="H14" s="62">
        <v>556.85616700000003</v>
      </c>
      <c r="I14" s="62"/>
      <c r="J14" s="104">
        <f t="shared" si="0"/>
        <v>18.303372999999965</v>
      </c>
      <c r="K14" s="62"/>
      <c r="L14" s="105">
        <f t="shared" si="1"/>
        <v>3.2869121479981658</v>
      </c>
      <c r="M14" s="98"/>
      <c r="N14" s="62">
        <v>1801.2161149999999</v>
      </c>
      <c r="O14" s="62"/>
      <c r="P14" s="62">
        <v>1637.0075770000001</v>
      </c>
      <c r="Q14" s="62"/>
      <c r="R14" s="104">
        <f t="shared" ref="R14:R21" si="3">N14-P14</f>
        <v>164.20853799999986</v>
      </c>
      <c r="S14" s="62"/>
      <c r="T14" s="105">
        <f t="shared" si="2"/>
        <v>10.031018811832908</v>
      </c>
      <c r="V14" s="43"/>
      <c r="W14" s="43"/>
    </row>
    <row r="15" spans="1:24" ht="12.75" customHeight="1" x14ac:dyDescent="0.3">
      <c r="B15" s="62" t="s">
        <v>370</v>
      </c>
      <c r="C15" s="62" t="s">
        <v>621</v>
      </c>
      <c r="D15" s="106"/>
      <c r="F15" s="62">
        <v>522.90397399999995</v>
      </c>
      <c r="G15" s="62"/>
      <c r="H15" s="62">
        <v>530.62701500000003</v>
      </c>
      <c r="I15" s="62"/>
      <c r="J15" s="104">
        <f t="shared" si="0"/>
        <v>-7.7230410000000802</v>
      </c>
      <c r="K15" s="62"/>
      <c r="L15" s="105">
        <f t="shared" si="1"/>
        <v>-1.4554556744533755</v>
      </c>
      <c r="M15" s="98"/>
      <c r="N15" s="62">
        <v>1476.2994429999999</v>
      </c>
      <c r="O15" s="62"/>
      <c r="P15" s="62">
        <v>1418.667588</v>
      </c>
      <c r="Q15" s="62"/>
      <c r="R15" s="104">
        <f t="shared" si="3"/>
        <v>57.63185499999986</v>
      </c>
      <c r="S15" s="62"/>
      <c r="T15" s="105">
        <f t="shared" si="2"/>
        <v>4.0623931559081967</v>
      </c>
      <c r="V15" s="43"/>
      <c r="W15" s="43"/>
    </row>
    <row r="16" spans="1:24" ht="12.75" customHeight="1" x14ac:dyDescent="0.3">
      <c r="B16" s="62" t="s">
        <v>369</v>
      </c>
      <c r="C16" s="62" t="s">
        <v>620</v>
      </c>
      <c r="D16" s="106"/>
      <c r="F16" s="62">
        <v>460.07741399999998</v>
      </c>
      <c r="G16" s="62"/>
      <c r="H16" s="62">
        <v>423.41526299999998</v>
      </c>
      <c r="I16" s="62"/>
      <c r="J16" s="104">
        <f t="shared" si="0"/>
        <v>36.662150999999994</v>
      </c>
      <c r="K16" s="62"/>
      <c r="L16" s="105">
        <f t="shared" si="1"/>
        <v>8.6586748763471064</v>
      </c>
      <c r="M16" s="98"/>
      <c r="N16" s="62">
        <v>1463.8750209999998</v>
      </c>
      <c r="O16" s="62"/>
      <c r="P16" s="62">
        <v>1415.8531389999998</v>
      </c>
      <c r="Q16" s="62"/>
      <c r="R16" s="104">
        <f t="shared" si="3"/>
        <v>48.021882000000005</v>
      </c>
      <c r="S16" s="62"/>
      <c r="T16" s="105">
        <f t="shared" si="2"/>
        <v>3.3917276218292898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447.571799</v>
      </c>
      <c r="G17" s="62"/>
      <c r="H17" s="62">
        <v>449.897423</v>
      </c>
      <c r="I17" s="62"/>
      <c r="J17" s="104">
        <f t="shared" si="0"/>
        <v>-2.3256240000000048</v>
      </c>
      <c r="K17" s="62"/>
      <c r="L17" s="105">
        <f t="shared" si="1"/>
        <v>-0.5169231653945161</v>
      </c>
      <c r="M17" s="98"/>
      <c r="N17" s="62">
        <v>1365.5171359999999</v>
      </c>
      <c r="O17" s="62"/>
      <c r="P17" s="62">
        <v>1420.9441830000001</v>
      </c>
      <c r="Q17" s="62"/>
      <c r="R17" s="104">
        <f t="shared" si="3"/>
        <v>-55.42704700000013</v>
      </c>
      <c r="S17" s="62"/>
      <c r="T17" s="105">
        <f t="shared" si="2"/>
        <v>-3.900719511935975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245.18396000000001</v>
      </c>
      <c r="G18" s="62"/>
      <c r="H18" s="62">
        <v>440.70547699999997</v>
      </c>
      <c r="I18" s="62"/>
      <c r="J18" s="104">
        <f t="shared" si="0"/>
        <v>-195.52151699999996</v>
      </c>
      <c r="K18" s="62"/>
      <c r="L18" s="105">
        <f t="shared" si="1"/>
        <v>-44.365574562623365</v>
      </c>
      <c r="M18" s="98"/>
      <c r="N18" s="62">
        <v>945.43175500000007</v>
      </c>
      <c r="O18" s="62"/>
      <c r="P18" s="62">
        <v>1621.746686</v>
      </c>
      <c r="Q18" s="62"/>
      <c r="R18" s="104">
        <f t="shared" si="3"/>
        <v>-676.31493099999989</v>
      </c>
      <c r="S18" s="62"/>
      <c r="T18" s="105">
        <f t="shared" si="2"/>
        <v>-41.702871159744113</v>
      </c>
      <c r="V18" s="43"/>
      <c r="W18" s="43"/>
    </row>
    <row r="19" spans="1:23" ht="12.75" customHeight="1" x14ac:dyDescent="0.3">
      <c r="B19" s="62" t="s">
        <v>373</v>
      </c>
      <c r="C19" s="62" t="s">
        <v>624</v>
      </c>
      <c r="D19" s="106"/>
      <c r="F19" s="62">
        <v>154.034975</v>
      </c>
      <c r="G19" s="62"/>
      <c r="H19" s="62">
        <v>179.45033100000001</v>
      </c>
      <c r="I19" s="62"/>
      <c r="J19" s="104">
        <f t="shared" si="0"/>
        <v>-25.415356000000003</v>
      </c>
      <c r="K19" s="62"/>
      <c r="L19" s="105">
        <f t="shared" si="1"/>
        <v>-14.162891680595465</v>
      </c>
      <c r="M19" s="98"/>
      <c r="N19" s="62">
        <v>642.95106099999998</v>
      </c>
      <c r="O19" s="62"/>
      <c r="P19" s="62">
        <v>886.5767330000001</v>
      </c>
      <c r="Q19" s="62"/>
      <c r="R19" s="104">
        <f t="shared" si="3"/>
        <v>-243.62567200000012</v>
      </c>
      <c r="S19" s="62"/>
      <c r="T19" s="105">
        <f t="shared" si="2"/>
        <v>-27.479366752116206</v>
      </c>
      <c r="V19" s="43"/>
      <c r="W19" s="43"/>
    </row>
    <row r="20" spans="1:23" ht="12.75" customHeight="1" x14ac:dyDescent="0.3">
      <c r="B20" s="62" t="s">
        <v>371</v>
      </c>
      <c r="C20" s="62" t="s">
        <v>622</v>
      </c>
      <c r="D20" s="106"/>
      <c r="F20" s="62">
        <v>265.85812299999998</v>
      </c>
      <c r="G20" s="62"/>
      <c r="H20" s="62">
        <v>329.47519799999998</v>
      </c>
      <c r="I20" s="62"/>
      <c r="J20" s="104">
        <f t="shared" si="0"/>
        <v>-63.617075</v>
      </c>
      <c r="K20" s="62"/>
      <c r="L20" s="105">
        <f t="shared" si="1"/>
        <v>-19.308608170257486</v>
      </c>
      <c r="M20" s="98"/>
      <c r="N20" s="62">
        <v>846.6107669999999</v>
      </c>
      <c r="O20" s="62"/>
      <c r="P20" s="62">
        <v>935.65437099999997</v>
      </c>
      <c r="Q20" s="62"/>
      <c r="R20" s="104">
        <f t="shared" si="3"/>
        <v>-89.043604000000073</v>
      </c>
      <c r="S20" s="62"/>
      <c r="T20" s="105">
        <f t="shared" si="2"/>
        <v>-9.5167197161525507</v>
      </c>
      <c r="V20" s="43"/>
      <c r="W20" s="43"/>
    </row>
    <row r="21" spans="1:23" ht="12.75" customHeight="1" x14ac:dyDescent="0.3">
      <c r="B21" s="62" t="s">
        <v>707</v>
      </c>
      <c r="C21" s="62" t="s">
        <v>708</v>
      </c>
      <c r="D21" s="106"/>
      <c r="F21" s="62">
        <v>122.881438</v>
      </c>
      <c r="G21" s="62"/>
      <c r="H21" s="62">
        <v>234.83766900000001</v>
      </c>
      <c r="I21" s="62"/>
      <c r="J21" s="104">
        <f t="shared" si="0"/>
        <v>-111.956231</v>
      </c>
      <c r="K21" s="62"/>
      <c r="L21" s="105">
        <f t="shared" si="1"/>
        <v>-47.673881058664399</v>
      </c>
      <c r="M21" s="98"/>
      <c r="N21" s="62">
        <v>356.12061199999999</v>
      </c>
      <c r="O21" s="62"/>
      <c r="P21" s="62">
        <v>644.109059</v>
      </c>
      <c r="Q21" s="62"/>
      <c r="R21" s="104">
        <f t="shared" si="3"/>
        <v>-287.98844700000001</v>
      </c>
      <c r="S21" s="62"/>
      <c r="T21" s="105">
        <f t="shared" si="2"/>
        <v>-44.711131286852471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672</v>
      </c>
      <c r="B23" s="212"/>
      <c r="C23" s="212"/>
      <c r="D23" s="212"/>
      <c r="E23" s="107"/>
      <c r="F23" s="100">
        <v>5934.8091019999965</v>
      </c>
      <c r="G23" s="100"/>
      <c r="H23" s="100">
        <v>5874.8368079999864</v>
      </c>
      <c r="I23" s="100"/>
      <c r="J23" s="101">
        <f>F23-H23</f>
        <v>59.972294000010152</v>
      </c>
      <c r="K23" s="108"/>
      <c r="L23" s="102">
        <f>F23/H23*100-100</f>
        <v>1.0208333603129773</v>
      </c>
      <c r="M23" s="103"/>
      <c r="N23" s="100">
        <v>18435.177076999989</v>
      </c>
      <c r="O23" s="100"/>
      <c r="P23" s="100">
        <v>18119.702656999973</v>
      </c>
      <c r="Q23" s="100"/>
      <c r="R23" s="101">
        <f>N23-P23</f>
        <v>315.47442000001683</v>
      </c>
      <c r="S23" s="108"/>
      <c r="T23" s="102">
        <f>N23/P23*100-100</f>
        <v>1.7410573781029655</v>
      </c>
      <c r="V23" s="43"/>
      <c r="W23" s="43"/>
    </row>
    <row r="24" spans="1:23" s="8" customFormat="1" ht="30" customHeight="1" x14ac:dyDescent="0.25">
      <c r="A24" s="210" t="s">
        <v>673</v>
      </c>
      <c r="B24" s="210"/>
      <c r="C24" s="210"/>
      <c r="D24" s="210"/>
      <c r="E24" s="109"/>
      <c r="F24" s="109">
        <v>6391.7383550000013</v>
      </c>
      <c r="G24" s="109"/>
      <c r="H24" s="109">
        <v>6302.658574</v>
      </c>
      <c r="I24" s="109"/>
      <c r="J24" s="110">
        <f>F24-H24</f>
        <v>89.079781000001276</v>
      </c>
      <c r="K24" s="110"/>
      <c r="L24" s="111">
        <f>F24/H24*100-100</f>
        <v>1.4133683421703438</v>
      </c>
      <c r="M24" s="112"/>
      <c r="N24" s="109">
        <v>19852.058721000001</v>
      </c>
      <c r="O24" s="109"/>
      <c r="P24" s="109">
        <v>19425.307544000003</v>
      </c>
      <c r="Q24" s="109"/>
      <c r="R24" s="110">
        <f>N24-P24</f>
        <v>426.75117699999828</v>
      </c>
      <c r="S24" s="110"/>
      <c r="T24" s="111">
        <f>N24/P24*100-100</f>
        <v>2.1968824742329929</v>
      </c>
      <c r="V24" s="113"/>
      <c r="W24" s="113"/>
    </row>
    <row r="25" spans="1:23" ht="30" customHeight="1" x14ac:dyDescent="0.3">
      <c r="A25" s="212" t="s">
        <v>674</v>
      </c>
      <c r="B25" s="212"/>
      <c r="C25" s="212"/>
      <c r="D25" s="212"/>
      <c r="E25" s="182"/>
      <c r="F25" s="100">
        <v>6481.637995000001</v>
      </c>
      <c r="G25" s="100"/>
      <c r="H25" s="100">
        <v>6405.1002349999999</v>
      </c>
      <c r="I25" s="100"/>
      <c r="J25" s="101">
        <f>F25-H25</f>
        <v>76.537760000001072</v>
      </c>
      <c r="K25" s="108"/>
      <c r="L25" s="102">
        <f>F25/H25*100-100</f>
        <v>1.1949502301582697</v>
      </c>
      <c r="M25" s="103"/>
      <c r="N25" s="100">
        <v>20127.500411000001</v>
      </c>
      <c r="O25" s="100"/>
      <c r="P25" s="100">
        <v>19713.727210000005</v>
      </c>
      <c r="Q25" s="100"/>
      <c r="R25" s="101">
        <f>N25-P25</f>
        <v>413.77320099999633</v>
      </c>
      <c r="S25" s="108"/>
      <c r="T25" s="102">
        <f>N25/P25*100-100</f>
        <v>2.0989090322306225</v>
      </c>
      <c r="V25" s="43"/>
      <c r="W25" s="43"/>
    </row>
    <row r="26" spans="1:23" ht="30" customHeight="1" x14ac:dyDescent="0.3">
      <c r="A26" s="210" t="s">
        <v>675</v>
      </c>
      <c r="B26" s="210"/>
      <c r="C26" s="210"/>
      <c r="D26" s="210"/>
      <c r="E26" s="109"/>
      <c r="F26" s="109">
        <v>2229.1883089999992</v>
      </c>
      <c r="G26" s="109"/>
      <c r="H26" s="109">
        <v>3084.6444430000001</v>
      </c>
      <c r="I26" s="62"/>
      <c r="J26" s="110">
        <f>F26-H26</f>
        <v>-855.45613400000093</v>
      </c>
      <c r="K26" s="78"/>
      <c r="L26" s="111">
        <f>F26/H26*100-100</f>
        <v>-27.732730621232278</v>
      </c>
      <c r="M26" s="114"/>
      <c r="N26" s="109">
        <v>7137.8511229999976</v>
      </c>
      <c r="O26" s="109"/>
      <c r="P26" s="109">
        <v>9507.0223399999995</v>
      </c>
      <c r="Q26" s="62"/>
      <c r="R26" s="110">
        <f>N26-P26</f>
        <v>-2369.1712170000019</v>
      </c>
      <c r="S26" s="110"/>
      <c r="T26" s="111">
        <f>N26/P26*100-100</f>
        <v>-24.920223517640352</v>
      </c>
      <c r="V26" s="43"/>
      <c r="W26" s="43"/>
    </row>
    <row r="27" spans="1:23" ht="30" customHeight="1" x14ac:dyDescent="0.3">
      <c r="A27" s="211" t="s">
        <v>676</v>
      </c>
      <c r="B27" s="211"/>
      <c r="C27" s="211"/>
      <c r="D27" s="211"/>
      <c r="E27" s="107"/>
      <c r="F27" s="100">
        <v>2139.2886689999991</v>
      </c>
      <c r="G27" s="100"/>
      <c r="H27" s="100">
        <v>2982.2027819999998</v>
      </c>
      <c r="I27" s="100"/>
      <c r="J27" s="101">
        <f>F27-H27</f>
        <v>-842.91411300000073</v>
      </c>
      <c r="K27" s="108"/>
      <c r="L27" s="102">
        <f>F27/H27*100-100</f>
        <v>-28.264815460828743</v>
      </c>
      <c r="M27" s="103"/>
      <c r="N27" s="100">
        <v>6862.4094329999989</v>
      </c>
      <c r="O27" s="100"/>
      <c r="P27" s="100">
        <v>9218.6026739999998</v>
      </c>
      <c r="Q27" s="100"/>
      <c r="R27" s="101">
        <f>N27-P27</f>
        <v>-2356.1932410000009</v>
      </c>
      <c r="S27" s="108"/>
      <c r="T27" s="102">
        <f>N27/P27*100-100</f>
        <v>-25.559114806470291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1" spans="1:23" x14ac:dyDescent="0.3">
      <c r="C31" s="7" t="s">
        <v>371</v>
      </c>
      <c r="D31" s="7" t="s">
        <v>622</v>
      </c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2022</v>
      </c>
      <c r="B6" s="84" t="s">
        <v>338</v>
      </c>
      <c r="C6" s="88">
        <v>610.68373999999994</v>
      </c>
      <c r="D6" s="88">
        <v>35.170437999999997</v>
      </c>
      <c r="E6" s="88">
        <v>141.10486700000001</v>
      </c>
      <c r="F6" s="88">
        <v>7.9316990000000001</v>
      </c>
      <c r="G6" s="88">
        <v>2.3871850000000001</v>
      </c>
      <c r="H6" s="88">
        <v>4.7484859999999998</v>
      </c>
      <c r="I6" s="88">
        <v>50.965240999999999</v>
      </c>
      <c r="J6" s="88">
        <v>40.526721000000002</v>
      </c>
      <c r="K6" s="88">
        <v>6.9082749999999997</v>
      </c>
      <c r="L6" s="88">
        <v>1578.035292</v>
      </c>
      <c r="M6" s="88">
        <v>3.3286850000000001</v>
      </c>
      <c r="N6" s="88">
        <v>30.030591999999999</v>
      </c>
      <c r="O6" s="88">
        <v>774.43663700000002</v>
      </c>
      <c r="P6" s="88">
        <v>20.461735999999998</v>
      </c>
      <c r="Q6" s="88">
        <v>26.513144</v>
      </c>
      <c r="R6" s="87">
        <v>2022</v>
      </c>
      <c r="S6" s="84" t="s">
        <v>538</v>
      </c>
      <c r="U6" s="28"/>
    </row>
    <row r="7" spans="1:21" x14ac:dyDescent="0.2">
      <c r="B7" s="84" t="s">
        <v>339</v>
      </c>
      <c r="C7" s="88">
        <v>636.55513399999995</v>
      </c>
      <c r="D7" s="88">
        <v>35.226863999999999</v>
      </c>
      <c r="E7" s="88">
        <v>150.35813899999999</v>
      </c>
      <c r="F7" s="88">
        <v>10.633031000000001</v>
      </c>
      <c r="G7" s="88">
        <v>2.4009860000000001</v>
      </c>
      <c r="H7" s="88">
        <v>6.140015</v>
      </c>
      <c r="I7" s="88">
        <v>46.550033999999997</v>
      </c>
      <c r="J7" s="88">
        <v>41.594169000000001</v>
      </c>
      <c r="K7" s="88">
        <v>6.4500599999999997</v>
      </c>
      <c r="L7" s="88">
        <v>1587.8254420000001</v>
      </c>
      <c r="M7" s="88">
        <v>5.3857840000000001</v>
      </c>
      <c r="N7" s="88">
        <v>27.016093000000001</v>
      </c>
      <c r="O7" s="88">
        <v>849.79410299999995</v>
      </c>
      <c r="P7" s="88">
        <v>22.960052000000001</v>
      </c>
      <c r="Q7" s="88">
        <v>33.443463000000001</v>
      </c>
      <c r="R7" s="83"/>
      <c r="S7" s="84" t="s">
        <v>539</v>
      </c>
    </row>
    <row r="8" spans="1:21" x14ac:dyDescent="0.2">
      <c r="B8" s="84" t="s">
        <v>340</v>
      </c>
      <c r="C8" s="88">
        <v>764.48952999999995</v>
      </c>
      <c r="D8" s="88">
        <v>55.14181</v>
      </c>
      <c r="E8" s="88">
        <v>170.977889</v>
      </c>
      <c r="F8" s="88">
        <v>10.526714999999999</v>
      </c>
      <c r="G8" s="88">
        <v>3.3306619999999998</v>
      </c>
      <c r="H8" s="88">
        <v>7.4254049999999996</v>
      </c>
      <c r="I8" s="88">
        <v>46.500815000000003</v>
      </c>
      <c r="J8" s="88">
        <v>40.953341000000002</v>
      </c>
      <c r="K8" s="88">
        <v>6.816897</v>
      </c>
      <c r="L8" s="88">
        <v>1735.703346</v>
      </c>
      <c r="M8" s="88">
        <v>6.5667239999999998</v>
      </c>
      <c r="N8" s="88">
        <v>84.4846</v>
      </c>
      <c r="O8" s="88">
        <v>831.93527500000005</v>
      </c>
      <c r="P8" s="88">
        <v>24.030495999999999</v>
      </c>
      <c r="Q8" s="88">
        <v>34.268304000000001</v>
      </c>
      <c r="R8" s="83"/>
      <c r="S8" s="84" t="s">
        <v>540</v>
      </c>
    </row>
    <row r="9" spans="1:21" x14ac:dyDescent="0.2">
      <c r="B9" s="84" t="s">
        <v>341</v>
      </c>
      <c r="C9" s="88">
        <v>694.02789800000005</v>
      </c>
      <c r="D9" s="88">
        <v>39.461382</v>
      </c>
      <c r="E9" s="88">
        <v>159.60343900000001</v>
      </c>
      <c r="F9" s="88">
        <v>20.513200999999999</v>
      </c>
      <c r="G9" s="88">
        <v>3.6763409999999999</v>
      </c>
      <c r="H9" s="88">
        <v>6.1133579999999998</v>
      </c>
      <c r="I9" s="88">
        <v>49.318460000000002</v>
      </c>
      <c r="J9" s="88">
        <v>39.112983999999997</v>
      </c>
      <c r="K9" s="88">
        <v>7.4283770000000002</v>
      </c>
      <c r="L9" s="88">
        <v>1613.6469199999999</v>
      </c>
      <c r="M9" s="88">
        <v>6.9844670000000004</v>
      </c>
      <c r="N9" s="88">
        <v>47.391261</v>
      </c>
      <c r="O9" s="88">
        <v>775.47072500000002</v>
      </c>
      <c r="P9" s="88">
        <v>20.957155</v>
      </c>
      <c r="Q9" s="88">
        <v>29.569941</v>
      </c>
      <c r="R9" s="83"/>
      <c r="S9" s="84" t="s">
        <v>541</v>
      </c>
    </row>
    <row r="10" spans="1:21" x14ac:dyDescent="0.2">
      <c r="B10" s="84" t="s">
        <v>342</v>
      </c>
      <c r="C10" s="88">
        <v>757.95711700000004</v>
      </c>
      <c r="D10" s="88">
        <v>39.335478000000002</v>
      </c>
      <c r="E10" s="88">
        <v>142.63447400000001</v>
      </c>
      <c r="F10" s="88">
        <v>10.074833999999999</v>
      </c>
      <c r="G10" s="88">
        <v>3.5034200000000002</v>
      </c>
      <c r="H10" s="88">
        <v>6.3553559999999996</v>
      </c>
      <c r="I10" s="88">
        <v>54.859378999999997</v>
      </c>
      <c r="J10" s="88">
        <v>48.939889999999998</v>
      </c>
      <c r="K10" s="88">
        <v>7.4559280000000001</v>
      </c>
      <c r="L10" s="88">
        <v>1835.8725790000001</v>
      </c>
      <c r="M10" s="88">
        <v>11.407833999999999</v>
      </c>
      <c r="N10" s="88">
        <v>32.488380999999997</v>
      </c>
      <c r="O10" s="88">
        <v>842.29126299999996</v>
      </c>
      <c r="P10" s="88">
        <v>20.287848</v>
      </c>
      <c r="Q10" s="88">
        <v>42.777301999999999</v>
      </c>
      <c r="R10" s="83"/>
      <c r="S10" s="84" t="s">
        <v>542</v>
      </c>
    </row>
    <row r="11" spans="1:21" x14ac:dyDescent="0.2">
      <c r="B11" s="84" t="s">
        <v>343</v>
      </c>
      <c r="C11" s="88">
        <v>765.12858000000006</v>
      </c>
      <c r="D11" s="88">
        <v>43.140684999999998</v>
      </c>
      <c r="E11" s="88">
        <v>154.89015000000001</v>
      </c>
      <c r="F11" s="88">
        <v>7.8688739999999999</v>
      </c>
      <c r="G11" s="88">
        <v>4.8323840000000002</v>
      </c>
      <c r="H11" s="88">
        <v>8.0477380000000007</v>
      </c>
      <c r="I11" s="88">
        <v>64.823217</v>
      </c>
      <c r="J11" s="88">
        <v>45.450474999999997</v>
      </c>
      <c r="K11" s="88">
        <v>6.8684500000000002</v>
      </c>
      <c r="L11" s="88">
        <v>1769.5638630000001</v>
      </c>
      <c r="M11" s="88">
        <v>5.2292560000000003</v>
      </c>
      <c r="N11" s="88">
        <v>21.254815000000001</v>
      </c>
      <c r="O11" s="88">
        <v>882.08874100000003</v>
      </c>
      <c r="P11" s="88">
        <v>22.54684</v>
      </c>
      <c r="Q11" s="88">
        <v>34.541567000000001</v>
      </c>
      <c r="R11" s="83"/>
      <c r="S11" s="84" t="s">
        <v>543</v>
      </c>
    </row>
    <row r="12" spans="1:21" x14ac:dyDescent="0.2">
      <c r="B12" s="84" t="s">
        <v>344</v>
      </c>
      <c r="C12" s="88">
        <v>794.31089499999996</v>
      </c>
      <c r="D12" s="88">
        <v>36.659447</v>
      </c>
      <c r="E12" s="88">
        <v>165.92515299999999</v>
      </c>
      <c r="F12" s="88">
        <v>12.565906999999999</v>
      </c>
      <c r="G12" s="88">
        <v>4.2351679999999998</v>
      </c>
      <c r="H12" s="88">
        <v>4.7510269999999997</v>
      </c>
      <c r="I12" s="88">
        <v>54.850307999999998</v>
      </c>
      <c r="J12" s="88">
        <v>39.573635000000003</v>
      </c>
      <c r="K12" s="88">
        <v>6.075666</v>
      </c>
      <c r="L12" s="88">
        <v>1813.8873289999999</v>
      </c>
      <c r="M12" s="88">
        <v>6.7053310000000002</v>
      </c>
      <c r="N12" s="88">
        <v>38.630364</v>
      </c>
      <c r="O12" s="88">
        <v>845.58821</v>
      </c>
      <c r="P12" s="88">
        <v>19.229952999999998</v>
      </c>
      <c r="Q12" s="88">
        <v>31.203782</v>
      </c>
      <c r="R12" s="83"/>
      <c r="S12" s="84" t="s">
        <v>544</v>
      </c>
    </row>
    <row r="13" spans="1:21" x14ac:dyDescent="0.2">
      <c r="B13" s="84" t="s">
        <v>345</v>
      </c>
      <c r="C13" s="88">
        <v>598.39206799999999</v>
      </c>
      <c r="D13" s="88">
        <v>25.433838999999999</v>
      </c>
      <c r="E13" s="88">
        <v>144.688288</v>
      </c>
      <c r="F13" s="88">
        <v>6.3339270000000001</v>
      </c>
      <c r="G13" s="88">
        <v>2.580292</v>
      </c>
      <c r="H13" s="88">
        <v>3.388452</v>
      </c>
      <c r="I13" s="88">
        <v>32.203194000000003</v>
      </c>
      <c r="J13" s="88">
        <v>39.356014000000002</v>
      </c>
      <c r="K13" s="88">
        <v>5.2364139999999999</v>
      </c>
      <c r="L13" s="88">
        <v>1553.4011439999999</v>
      </c>
      <c r="M13" s="88">
        <v>3.4838260000000001</v>
      </c>
      <c r="N13" s="88">
        <v>35.229137000000001</v>
      </c>
      <c r="O13" s="88">
        <v>607.75115800000003</v>
      </c>
      <c r="P13" s="88">
        <v>13.971845999999999</v>
      </c>
      <c r="Q13" s="88">
        <v>23.631753</v>
      </c>
      <c r="R13" s="83"/>
      <c r="S13" s="84" t="s">
        <v>545</v>
      </c>
    </row>
    <row r="14" spans="1:21" x14ac:dyDescent="0.2">
      <c r="B14" s="84" t="s">
        <v>346</v>
      </c>
      <c r="C14" s="88">
        <v>766.91475600000001</v>
      </c>
      <c r="D14" s="88">
        <v>41.973640000000003</v>
      </c>
      <c r="E14" s="88">
        <v>167.131394</v>
      </c>
      <c r="F14" s="88">
        <v>10.777305999999999</v>
      </c>
      <c r="G14" s="88">
        <v>3.9245739999999998</v>
      </c>
      <c r="H14" s="88">
        <v>4.7603910000000003</v>
      </c>
      <c r="I14" s="88">
        <v>38.522323</v>
      </c>
      <c r="J14" s="88">
        <v>48.760492999999997</v>
      </c>
      <c r="K14" s="88">
        <v>7.6260979999999998</v>
      </c>
      <c r="L14" s="88">
        <v>1874.201943</v>
      </c>
      <c r="M14" s="88">
        <v>6.7712089999999998</v>
      </c>
      <c r="N14" s="88">
        <v>58.121428999999999</v>
      </c>
      <c r="O14" s="88">
        <v>849.81271900000002</v>
      </c>
      <c r="P14" s="88">
        <v>24.304172999999999</v>
      </c>
      <c r="Q14" s="88">
        <v>35.691361000000001</v>
      </c>
      <c r="R14" s="83"/>
      <c r="S14" s="84" t="s">
        <v>546</v>
      </c>
    </row>
    <row r="15" spans="1:21" x14ac:dyDescent="0.2">
      <c r="B15" s="84" t="s">
        <v>347</v>
      </c>
      <c r="C15" s="88">
        <v>751.95116299999995</v>
      </c>
      <c r="D15" s="88">
        <v>32.775326</v>
      </c>
      <c r="E15" s="88">
        <v>161.17669599999999</v>
      </c>
      <c r="F15" s="88">
        <v>18.755120999999999</v>
      </c>
      <c r="G15" s="88">
        <v>5.5754590000000004</v>
      </c>
      <c r="H15" s="88">
        <v>5.2881090000000004</v>
      </c>
      <c r="I15" s="88">
        <v>36.305439999999997</v>
      </c>
      <c r="J15" s="88">
        <v>45.572986999999998</v>
      </c>
      <c r="K15" s="88">
        <v>8.7914790000000007</v>
      </c>
      <c r="L15" s="88">
        <v>1786.5651809999999</v>
      </c>
      <c r="M15" s="88">
        <v>4.2382549999999997</v>
      </c>
      <c r="N15" s="88">
        <v>22.286902999999999</v>
      </c>
      <c r="O15" s="88">
        <v>844.83876799999996</v>
      </c>
      <c r="P15" s="88">
        <v>18.777709000000002</v>
      </c>
      <c r="Q15" s="88">
        <v>32.218356999999997</v>
      </c>
      <c r="R15" s="83"/>
      <c r="S15" s="84" t="s">
        <v>547</v>
      </c>
    </row>
    <row r="16" spans="1:21" x14ac:dyDescent="0.2">
      <c r="B16" s="84" t="s">
        <v>348</v>
      </c>
      <c r="C16" s="88">
        <v>774.09826099999998</v>
      </c>
      <c r="D16" s="88">
        <v>35.868867000000002</v>
      </c>
      <c r="E16" s="88">
        <v>177.188287</v>
      </c>
      <c r="F16" s="88">
        <v>12.224164999999999</v>
      </c>
      <c r="G16" s="88">
        <v>4.7790900000000001</v>
      </c>
      <c r="H16" s="88">
        <v>8.1430260000000008</v>
      </c>
      <c r="I16" s="88">
        <v>48.595868000000003</v>
      </c>
      <c r="J16" s="88">
        <v>57.369691000000003</v>
      </c>
      <c r="K16" s="88">
        <v>9.2841810000000002</v>
      </c>
      <c r="L16" s="88">
        <v>1895.1553610000001</v>
      </c>
      <c r="M16" s="88">
        <v>5.9905929999999996</v>
      </c>
      <c r="N16" s="88">
        <v>27.030249999999999</v>
      </c>
      <c r="O16" s="88">
        <v>892.66985</v>
      </c>
      <c r="P16" s="88">
        <v>24.353145999999999</v>
      </c>
      <c r="Q16" s="88">
        <v>35.252938</v>
      </c>
      <c r="R16" s="83"/>
      <c r="S16" s="84" t="s">
        <v>548</v>
      </c>
    </row>
    <row r="17" spans="1:19" x14ac:dyDescent="0.2">
      <c r="B17" s="84" t="s">
        <v>349</v>
      </c>
      <c r="C17" s="88">
        <v>587.33137599999998</v>
      </c>
      <c r="D17" s="88">
        <v>21.408201999999999</v>
      </c>
      <c r="E17" s="88">
        <v>151.054844</v>
      </c>
      <c r="F17" s="88">
        <v>9.1215589999999995</v>
      </c>
      <c r="G17" s="88">
        <v>4.6640860000000002</v>
      </c>
      <c r="H17" s="88">
        <v>4.4654280000000002</v>
      </c>
      <c r="I17" s="88">
        <v>39.159393000000001</v>
      </c>
      <c r="J17" s="88">
        <v>31.788060999999999</v>
      </c>
      <c r="K17" s="88">
        <v>4.6189400000000003</v>
      </c>
      <c r="L17" s="88">
        <v>1518.109033</v>
      </c>
      <c r="M17" s="88">
        <v>7.4573700000000001</v>
      </c>
      <c r="N17" s="88">
        <v>55.085430000000002</v>
      </c>
      <c r="O17" s="88">
        <v>682.28094899999996</v>
      </c>
      <c r="P17" s="88">
        <v>20.811171000000002</v>
      </c>
      <c r="Q17" s="88">
        <v>25.020084000000001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2023</v>
      </c>
      <c r="B19" s="84" t="s">
        <v>338</v>
      </c>
      <c r="C19" s="88">
        <v>672.201277</v>
      </c>
      <c r="D19" s="88">
        <v>41.306927999999999</v>
      </c>
      <c r="E19" s="88">
        <v>163.03274999999999</v>
      </c>
      <c r="F19" s="88">
        <v>10.49967</v>
      </c>
      <c r="G19" s="88">
        <v>3.267474</v>
      </c>
      <c r="H19" s="88">
        <v>4.6236800000000002</v>
      </c>
      <c r="I19" s="88">
        <v>48.750740999999998</v>
      </c>
      <c r="J19" s="88">
        <v>44.622062999999997</v>
      </c>
      <c r="K19" s="88">
        <v>4.5270659999999996</v>
      </c>
      <c r="L19" s="88">
        <v>1656.346358</v>
      </c>
      <c r="M19" s="88">
        <v>2.8648020000000001</v>
      </c>
      <c r="N19" s="88">
        <v>22.854393000000002</v>
      </c>
      <c r="O19" s="88">
        <v>865.12878799999999</v>
      </c>
      <c r="P19" s="88">
        <v>16.059839</v>
      </c>
      <c r="Q19" s="88">
        <v>36.593874</v>
      </c>
      <c r="R19" s="87">
        <v>2023</v>
      </c>
      <c r="S19" s="84" t="s">
        <v>538</v>
      </c>
    </row>
    <row r="20" spans="1:19" x14ac:dyDescent="0.2">
      <c r="B20" s="84" t="s">
        <v>339</v>
      </c>
      <c r="C20" s="88">
        <v>695.37973699999998</v>
      </c>
      <c r="D20" s="88">
        <v>36.323813000000001</v>
      </c>
      <c r="E20" s="88">
        <v>212.27679900000001</v>
      </c>
      <c r="F20" s="88">
        <v>12.010928</v>
      </c>
      <c r="G20" s="88">
        <v>4.3550779999999998</v>
      </c>
      <c r="H20" s="88">
        <v>6.8466329999999997</v>
      </c>
      <c r="I20" s="88">
        <v>36.123263000000001</v>
      </c>
      <c r="J20" s="88">
        <v>50.523024999999997</v>
      </c>
      <c r="K20" s="88">
        <v>9.3048500000000001</v>
      </c>
      <c r="L20" s="88">
        <v>1627.5878620000001</v>
      </c>
      <c r="M20" s="88">
        <v>6.295979</v>
      </c>
      <c r="N20" s="88">
        <v>33.97813</v>
      </c>
      <c r="O20" s="88">
        <v>847.41996400000005</v>
      </c>
      <c r="P20" s="88">
        <v>27.234665</v>
      </c>
      <c r="Q20" s="88">
        <v>35.747374000000001</v>
      </c>
      <c r="R20" s="83"/>
      <c r="S20" s="84" t="s">
        <v>539</v>
      </c>
    </row>
    <row r="21" spans="1:19" x14ac:dyDescent="0.2">
      <c r="B21" s="84" t="s">
        <v>340</v>
      </c>
      <c r="C21" s="88">
        <v>875.07923000000005</v>
      </c>
      <c r="D21" s="88">
        <v>45.682550999999997</v>
      </c>
      <c r="E21" s="88">
        <v>183.262325</v>
      </c>
      <c r="F21" s="88">
        <v>12.880647</v>
      </c>
      <c r="G21" s="88">
        <v>4.6982559999999998</v>
      </c>
      <c r="H21" s="88">
        <v>9.7205779999999997</v>
      </c>
      <c r="I21" s="88">
        <v>46.709406999999999</v>
      </c>
      <c r="J21" s="88">
        <v>58.742868999999999</v>
      </c>
      <c r="K21" s="88">
        <v>8.8832719999999998</v>
      </c>
      <c r="L21" s="88">
        <v>1888.8799260000001</v>
      </c>
      <c r="M21" s="88">
        <v>7.8919030000000001</v>
      </c>
      <c r="N21" s="88">
        <v>73.199042000000006</v>
      </c>
      <c r="O21" s="88">
        <v>1032.227447</v>
      </c>
      <c r="P21" s="88">
        <v>26.813866999999998</v>
      </c>
      <c r="Q21" s="88">
        <v>32.474561000000001</v>
      </c>
      <c r="R21" s="83"/>
      <c r="S21" s="84" t="s">
        <v>540</v>
      </c>
    </row>
    <row r="22" spans="1:19" x14ac:dyDescent="0.2">
      <c r="B22" s="84" t="s">
        <v>341</v>
      </c>
      <c r="C22" s="88">
        <v>664.26276299999995</v>
      </c>
      <c r="D22" s="88">
        <v>33.960076000000001</v>
      </c>
      <c r="E22" s="88">
        <v>181.929315</v>
      </c>
      <c r="F22" s="88">
        <v>10.455204</v>
      </c>
      <c r="G22" s="88">
        <v>2.667516</v>
      </c>
      <c r="H22" s="88">
        <v>5.2104509999999999</v>
      </c>
      <c r="I22" s="88">
        <v>29.152370000000001</v>
      </c>
      <c r="J22" s="88">
        <v>47.089294000000002</v>
      </c>
      <c r="K22" s="88">
        <v>6.6671529999999999</v>
      </c>
      <c r="L22" s="88">
        <v>1497.3512250000001</v>
      </c>
      <c r="M22" s="88">
        <v>8.9335900000000006</v>
      </c>
      <c r="N22" s="88">
        <v>16.181985999999998</v>
      </c>
      <c r="O22" s="88">
        <v>821.50563199999999</v>
      </c>
      <c r="P22" s="88">
        <v>17.193705000000001</v>
      </c>
      <c r="Q22" s="88">
        <v>30.690459000000001</v>
      </c>
      <c r="R22" s="83"/>
      <c r="S22" s="84" t="s">
        <v>541</v>
      </c>
    </row>
    <row r="23" spans="1:19" x14ac:dyDescent="0.2">
      <c r="B23" s="84" t="s">
        <v>342</v>
      </c>
      <c r="C23" s="88">
        <v>734.79440599999998</v>
      </c>
      <c r="D23" s="88">
        <v>37.995120999999997</v>
      </c>
      <c r="E23" s="88">
        <v>171.23079100000001</v>
      </c>
      <c r="F23" s="88">
        <v>15.600543</v>
      </c>
      <c r="G23" s="88">
        <v>3.8646720000000001</v>
      </c>
      <c r="H23" s="88">
        <v>6.4287210000000004</v>
      </c>
      <c r="I23" s="88">
        <v>40.541683999999997</v>
      </c>
      <c r="J23" s="88">
        <v>52.680503000000002</v>
      </c>
      <c r="K23" s="88">
        <v>6.5923530000000001</v>
      </c>
      <c r="L23" s="88">
        <v>1866.0903599999999</v>
      </c>
      <c r="M23" s="88">
        <v>7.0383190000000004</v>
      </c>
      <c r="N23" s="88">
        <v>21.289345000000001</v>
      </c>
      <c r="O23" s="88">
        <v>915.98256300000003</v>
      </c>
      <c r="P23" s="88">
        <v>21.495913999999999</v>
      </c>
      <c r="Q23" s="88">
        <v>37.568573999999998</v>
      </c>
      <c r="R23" s="83"/>
      <c r="S23" s="84" t="s">
        <v>542</v>
      </c>
    </row>
    <row r="24" spans="1:19" x14ac:dyDescent="0.2">
      <c r="B24" s="84" t="s">
        <v>343</v>
      </c>
      <c r="C24" s="88">
        <v>748.45740899999998</v>
      </c>
      <c r="D24" s="88">
        <v>39.890965999999999</v>
      </c>
      <c r="E24" s="88">
        <v>194.058111</v>
      </c>
      <c r="F24" s="88">
        <v>10.509459</v>
      </c>
      <c r="G24" s="88">
        <v>4.1124559999999999</v>
      </c>
      <c r="H24" s="88">
        <v>5.7260600000000004</v>
      </c>
      <c r="I24" s="88">
        <v>57.793900000000001</v>
      </c>
      <c r="J24" s="88">
        <v>50.702869999999997</v>
      </c>
      <c r="K24" s="88">
        <v>6.7864230000000001</v>
      </c>
      <c r="L24" s="88">
        <v>1759.751141</v>
      </c>
      <c r="M24" s="88">
        <v>5.4235530000000001</v>
      </c>
      <c r="N24" s="88">
        <v>34.816324999999999</v>
      </c>
      <c r="O24" s="88">
        <v>946.46224600000005</v>
      </c>
      <c r="P24" s="88">
        <v>21.975066999999999</v>
      </c>
      <c r="Q24" s="88">
        <v>36.384672000000002</v>
      </c>
      <c r="R24" s="83"/>
      <c r="S24" s="84" t="s">
        <v>543</v>
      </c>
    </row>
    <row r="25" spans="1:19" x14ac:dyDescent="0.2">
      <c r="B25" s="84" t="s">
        <v>344</v>
      </c>
      <c r="C25" s="88">
        <v>723.27657199999999</v>
      </c>
      <c r="D25" s="88">
        <v>36.631576000000003</v>
      </c>
      <c r="E25" s="88">
        <v>122.37221700000001</v>
      </c>
      <c r="F25" s="88">
        <v>19.838439999999999</v>
      </c>
      <c r="G25" s="88">
        <v>4.7884419999999999</v>
      </c>
      <c r="H25" s="88">
        <v>5.2737930000000004</v>
      </c>
      <c r="I25" s="88">
        <v>43.820627999999999</v>
      </c>
      <c r="J25" s="88">
        <v>33.160364000000001</v>
      </c>
      <c r="K25" s="88">
        <v>5.8741620000000001</v>
      </c>
      <c r="L25" s="88">
        <v>1632.3728180000001</v>
      </c>
      <c r="M25" s="88">
        <v>4.617178</v>
      </c>
      <c r="N25" s="88">
        <v>35.020358999999999</v>
      </c>
      <c r="O25" s="88">
        <v>868.06896099999994</v>
      </c>
      <c r="P25" s="88">
        <v>21.168811999999999</v>
      </c>
      <c r="Q25" s="88">
        <v>34.81794</v>
      </c>
      <c r="R25" s="83"/>
      <c r="S25" s="84" t="s">
        <v>544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2">
      <c r="A37" s="87">
        <v>2022</v>
      </c>
      <c r="B37" s="84" t="s">
        <v>338</v>
      </c>
      <c r="C37" s="88">
        <v>46.957045000000001</v>
      </c>
      <c r="D37" s="88">
        <v>246.273618</v>
      </c>
      <c r="E37" s="88">
        <v>5.0586180000000001</v>
      </c>
      <c r="F37" s="88">
        <v>5.954097</v>
      </c>
      <c r="G37" s="88">
        <v>9.3853120000000008</v>
      </c>
      <c r="H37" s="88">
        <v>1.6148830000000001</v>
      </c>
      <c r="I37" s="88">
        <v>250.264713</v>
      </c>
      <c r="J37" s="88">
        <v>77.554328999999996</v>
      </c>
      <c r="K37" s="88">
        <v>259.68086</v>
      </c>
      <c r="L37" s="88">
        <v>42.677447000000001</v>
      </c>
      <c r="M37" s="88">
        <v>39.149963999999997</v>
      </c>
      <c r="N37" s="88">
        <v>62.814843000000003</v>
      </c>
      <c r="O37" s="88">
        <v>29.187009</v>
      </c>
      <c r="P37" s="89">
        <v>1474.7344159999984</v>
      </c>
      <c r="Q37" s="89">
        <v>1215.0535559999983</v>
      </c>
      <c r="R37" s="87">
        <v>2022</v>
      </c>
      <c r="S37" s="84" t="s">
        <v>538</v>
      </c>
    </row>
    <row r="38" spans="1:19" ht="9" customHeight="1" x14ac:dyDescent="0.2">
      <c r="B38" s="84" t="s">
        <v>339</v>
      </c>
      <c r="C38" s="88">
        <v>38.303556</v>
      </c>
      <c r="D38" s="88">
        <v>280.72946000000002</v>
      </c>
      <c r="E38" s="88">
        <v>6.6326499999999999</v>
      </c>
      <c r="F38" s="88">
        <v>13.297753</v>
      </c>
      <c r="G38" s="88">
        <v>9.3513260000000002</v>
      </c>
      <c r="H38" s="88">
        <v>3.4332050000000001</v>
      </c>
      <c r="I38" s="88">
        <v>270.71012300000001</v>
      </c>
      <c r="J38" s="88">
        <v>85.210731999999993</v>
      </c>
      <c r="K38" s="88">
        <v>243.79095699999971</v>
      </c>
      <c r="L38" s="88">
        <v>44.620668000000002</v>
      </c>
      <c r="M38" s="88">
        <v>45.129452999999998</v>
      </c>
      <c r="N38" s="88">
        <v>82.469406000000006</v>
      </c>
      <c r="O38" s="88">
        <v>29.740148999999999</v>
      </c>
      <c r="P38" s="89">
        <v>1613.1239689999998</v>
      </c>
      <c r="Q38" s="89">
        <v>1369.3330120000001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46.973520000000001</v>
      </c>
      <c r="D39" s="88">
        <v>323.72163399999999</v>
      </c>
      <c r="E39" s="88">
        <v>5.7280920000000002</v>
      </c>
      <c r="F39" s="88">
        <v>14.820202</v>
      </c>
      <c r="G39" s="88">
        <v>12.345947000000001</v>
      </c>
      <c r="H39" s="88">
        <v>2.2755209999999999</v>
      </c>
      <c r="I39" s="88">
        <v>268.315113</v>
      </c>
      <c r="J39" s="88">
        <v>106.360585</v>
      </c>
      <c r="K39" s="88">
        <v>284.46051399999936</v>
      </c>
      <c r="L39" s="88">
        <v>49.426808999999999</v>
      </c>
      <c r="M39" s="88">
        <v>54.918819999999997</v>
      </c>
      <c r="N39" s="88">
        <v>75.918487999999996</v>
      </c>
      <c r="O39" s="88">
        <v>33.573663000000003</v>
      </c>
      <c r="P39" s="89">
        <v>1803.7753459999999</v>
      </c>
      <c r="Q39" s="89">
        <v>1519.3148320000007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67.060959999999994</v>
      </c>
      <c r="D40" s="88">
        <v>311.87757800000003</v>
      </c>
      <c r="E40" s="88">
        <v>5.5862980000000002</v>
      </c>
      <c r="F40" s="88">
        <v>15.824134000000001</v>
      </c>
      <c r="G40" s="88">
        <v>12.253883999999999</v>
      </c>
      <c r="H40" s="88">
        <v>2.964464</v>
      </c>
      <c r="I40" s="88">
        <v>244.357088</v>
      </c>
      <c r="J40" s="88">
        <v>83.845213000000001</v>
      </c>
      <c r="K40" s="88">
        <v>255.95675900000001</v>
      </c>
      <c r="L40" s="88">
        <v>41.928449000000001</v>
      </c>
      <c r="M40" s="88">
        <v>51.927543</v>
      </c>
      <c r="N40" s="88">
        <v>76.806032000000002</v>
      </c>
      <c r="O40" s="88">
        <v>50.231017999999999</v>
      </c>
      <c r="P40" s="89">
        <v>1724.2688160000005</v>
      </c>
      <c r="Q40" s="89">
        <v>1468.3120570000006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101.379521</v>
      </c>
      <c r="D41" s="88">
        <v>335.465709</v>
      </c>
      <c r="E41" s="88">
        <v>6.6020060000000003</v>
      </c>
      <c r="F41" s="88">
        <v>13.580443000000001</v>
      </c>
      <c r="G41" s="88">
        <v>13.435836</v>
      </c>
      <c r="H41" s="88">
        <v>2.5536720000000002</v>
      </c>
      <c r="I41" s="88">
        <v>287.171312</v>
      </c>
      <c r="J41" s="88">
        <v>98.253621999999993</v>
      </c>
      <c r="K41" s="88">
        <v>354.51918799999947</v>
      </c>
      <c r="L41" s="88">
        <v>53.136885999999997</v>
      </c>
      <c r="M41" s="88">
        <v>47.318382999999997</v>
      </c>
      <c r="N41" s="88">
        <v>128.96713199999999</v>
      </c>
      <c r="O41" s="88">
        <v>54.62641</v>
      </c>
      <c r="P41" s="89">
        <v>2474.1894159999979</v>
      </c>
      <c r="Q41" s="89">
        <v>2119.6702279999986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50.809103</v>
      </c>
      <c r="D42" s="88">
        <v>299.55173100000002</v>
      </c>
      <c r="E42" s="88">
        <v>6.2483019999999998</v>
      </c>
      <c r="F42" s="88">
        <v>19.524222000000002</v>
      </c>
      <c r="G42" s="88">
        <v>13.653679</v>
      </c>
      <c r="H42" s="88">
        <v>2.2944100000000001</v>
      </c>
      <c r="I42" s="88">
        <v>287.94856900000002</v>
      </c>
      <c r="J42" s="88">
        <v>88.392065000000002</v>
      </c>
      <c r="K42" s="88">
        <v>382.13045000000017</v>
      </c>
      <c r="L42" s="88">
        <v>55.477319000000001</v>
      </c>
      <c r="M42" s="88">
        <v>45.087873000000002</v>
      </c>
      <c r="N42" s="88">
        <v>115.92970200000001</v>
      </c>
      <c r="O42" s="88">
        <v>67.335859999999997</v>
      </c>
      <c r="P42" s="89">
        <v>2169.8063209999991</v>
      </c>
      <c r="Q42" s="89">
        <v>1787.6758709999988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52.211579999999998</v>
      </c>
      <c r="D43" s="88">
        <v>320.44766199999998</v>
      </c>
      <c r="E43" s="88">
        <v>5.0339549999999997</v>
      </c>
      <c r="F43" s="88">
        <v>18.049631999999999</v>
      </c>
      <c r="G43" s="88">
        <v>12.913558999999999</v>
      </c>
      <c r="H43" s="88">
        <v>3.0152260000000002</v>
      </c>
      <c r="I43" s="88">
        <v>305.02868899999999</v>
      </c>
      <c r="J43" s="88">
        <v>89.060198999999997</v>
      </c>
      <c r="K43" s="88">
        <v>399.01835500000044</v>
      </c>
      <c r="L43" s="88">
        <v>46.606046999999997</v>
      </c>
      <c r="M43" s="88">
        <v>46.224012999999999</v>
      </c>
      <c r="N43" s="88">
        <v>68.036482000000007</v>
      </c>
      <c r="O43" s="88">
        <v>70.914574000000002</v>
      </c>
      <c r="P43" s="89">
        <v>2249.8000529999995</v>
      </c>
      <c r="Q43" s="89">
        <v>1850.7816979999991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49.446446000000002</v>
      </c>
      <c r="D44" s="88">
        <v>182.45863800000001</v>
      </c>
      <c r="E44" s="88">
        <v>3.3979279999999998</v>
      </c>
      <c r="F44" s="88">
        <v>17.315235999999999</v>
      </c>
      <c r="G44" s="88">
        <v>7.0720720000000004</v>
      </c>
      <c r="H44" s="88">
        <v>2.2486820000000001</v>
      </c>
      <c r="I44" s="88">
        <v>238.12767099999999</v>
      </c>
      <c r="J44" s="88">
        <v>66.168660000000003</v>
      </c>
      <c r="K44" s="88">
        <v>328.43054099999938</v>
      </c>
      <c r="L44" s="88">
        <v>37.984824000000003</v>
      </c>
      <c r="M44" s="88">
        <v>30.763726999999999</v>
      </c>
      <c r="N44" s="88">
        <v>55.499524999999998</v>
      </c>
      <c r="O44" s="88">
        <v>81.968337000000005</v>
      </c>
      <c r="P44" s="89">
        <v>1902.4205039999993</v>
      </c>
      <c r="Q44" s="89">
        <v>1573.989963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40.826279999999997</v>
      </c>
      <c r="D45" s="88">
        <v>296.68071500000002</v>
      </c>
      <c r="E45" s="88">
        <v>5.5762700000000001</v>
      </c>
      <c r="F45" s="88">
        <v>17.845001</v>
      </c>
      <c r="G45" s="88">
        <v>10.026088</v>
      </c>
      <c r="H45" s="88">
        <v>2.9922780000000002</v>
      </c>
      <c r="I45" s="88">
        <v>260.79023100000001</v>
      </c>
      <c r="J45" s="88">
        <v>93.228336999999996</v>
      </c>
      <c r="K45" s="88">
        <v>302.61530499999969</v>
      </c>
      <c r="L45" s="88">
        <v>55.262830000000001</v>
      </c>
      <c r="M45" s="88">
        <v>47.473432000000003</v>
      </c>
      <c r="N45" s="88">
        <v>79.994249999999994</v>
      </c>
      <c r="O45" s="88">
        <v>82.636437000000001</v>
      </c>
      <c r="P45" s="89">
        <v>1940.8143819999989</v>
      </c>
      <c r="Q45" s="89">
        <v>1638.1990769999991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45.744914000000001</v>
      </c>
      <c r="D46" s="88">
        <v>276.31156700000003</v>
      </c>
      <c r="E46" s="88">
        <v>4.5112300000000003</v>
      </c>
      <c r="F46" s="88">
        <v>14.070149000000001</v>
      </c>
      <c r="G46" s="88">
        <v>10.292752999999999</v>
      </c>
      <c r="H46" s="88">
        <v>3.0204520000000001</v>
      </c>
      <c r="I46" s="88">
        <v>246.37952200000001</v>
      </c>
      <c r="J46" s="88">
        <v>101.56881</v>
      </c>
      <c r="K46" s="88">
        <v>354.19862200000023</v>
      </c>
      <c r="L46" s="88">
        <v>52.945601000000003</v>
      </c>
      <c r="M46" s="88">
        <v>49.361266000000001</v>
      </c>
      <c r="N46" s="88">
        <v>75.351360999999997</v>
      </c>
      <c r="O46" s="88">
        <v>74.465186000000003</v>
      </c>
      <c r="P46" s="89">
        <v>1974.356577</v>
      </c>
      <c r="Q46" s="89">
        <v>1620.1579549999997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62.343718000000003</v>
      </c>
      <c r="D47" s="88">
        <v>354.57802600000002</v>
      </c>
      <c r="E47" s="88">
        <v>4.609699</v>
      </c>
      <c r="F47" s="88">
        <v>33.408748000000003</v>
      </c>
      <c r="G47" s="88">
        <v>12.608217</v>
      </c>
      <c r="H47" s="88">
        <v>2.1545589999999999</v>
      </c>
      <c r="I47" s="88">
        <v>218.63736599999999</v>
      </c>
      <c r="J47" s="88">
        <v>107.960263</v>
      </c>
      <c r="K47" s="88">
        <v>384.03005100000024</v>
      </c>
      <c r="L47" s="88">
        <v>57.175991000000003</v>
      </c>
      <c r="M47" s="88">
        <v>63.922784</v>
      </c>
      <c r="N47" s="88">
        <v>90.622622000000007</v>
      </c>
      <c r="O47" s="88">
        <v>68.668335999999996</v>
      </c>
      <c r="P47" s="89">
        <v>2063.9033700000005</v>
      </c>
      <c r="Q47" s="89">
        <v>1679.873319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38.376424</v>
      </c>
      <c r="D48" s="88">
        <v>273.24716799999999</v>
      </c>
      <c r="E48" s="88">
        <v>2.1140789999999998</v>
      </c>
      <c r="F48" s="88">
        <v>15.356114</v>
      </c>
      <c r="G48" s="88">
        <v>11.647769</v>
      </c>
      <c r="H48" s="88">
        <v>2.6824620000000001</v>
      </c>
      <c r="I48" s="88">
        <v>256.518753</v>
      </c>
      <c r="J48" s="88">
        <v>77.997300999999993</v>
      </c>
      <c r="K48" s="88">
        <v>291.82703600000036</v>
      </c>
      <c r="L48" s="88">
        <v>44.708477000000002</v>
      </c>
      <c r="M48" s="88">
        <v>41.404691999999997</v>
      </c>
      <c r="N48" s="88">
        <v>80.773342</v>
      </c>
      <c r="O48" s="88">
        <v>53.211159000000002</v>
      </c>
      <c r="P48" s="89">
        <v>1720.5892950000002</v>
      </c>
      <c r="Q48" s="89">
        <v>1428.7622590000001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2023</v>
      </c>
      <c r="B50" s="84" t="s">
        <v>338</v>
      </c>
      <c r="C50" s="88">
        <v>43.389006999999999</v>
      </c>
      <c r="D50" s="88">
        <v>248.28482199999999</v>
      </c>
      <c r="E50" s="88">
        <v>2.7200060000000001</v>
      </c>
      <c r="F50" s="88">
        <v>11.550195</v>
      </c>
      <c r="G50" s="88">
        <v>9.7136779999999998</v>
      </c>
      <c r="H50" s="88">
        <v>2.1661169999999998</v>
      </c>
      <c r="I50" s="88">
        <v>268.56686400000001</v>
      </c>
      <c r="J50" s="88">
        <v>89.330164999999994</v>
      </c>
      <c r="K50" s="88">
        <v>275.38255499999929</v>
      </c>
      <c r="L50" s="88">
        <v>47.817858999999999</v>
      </c>
      <c r="M50" s="88">
        <v>49.717787000000001</v>
      </c>
      <c r="N50" s="88">
        <v>82.028974000000005</v>
      </c>
      <c r="O50" s="88">
        <v>66.663814000000002</v>
      </c>
      <c r="P50" s="89">
        <v>1843.4932109999988</v>
      </c>
      <c r="Q50" s="89">
        <v>1568.1106559999996</v>
      </c>
      <c r="R50" s="87">
        <v>2023</v>
      </c>
      <c r="S50" s="84" t="s">
        <v>538</v>
      </c>
    </row>
    <row r="51" spans="1:19" x14ac:dyDescent="0.2">
      <c r="B51" s="84" t="s">
        <v>339</v>
      </c>
      <c r="C51" s="88">
        <v>36.379524000000004</v>
      </c>
      <c r="D51" s="88">
        <v>283.323643</v>
      </c>
      <c r="E51" s="88">
        <v>3.6084809999999998</v>
      </c>
      <c r="F51" s="88">
        <v>8.4226170000000007</v>
      </c>
      <c r="G51" s="88">
        <v>11.470376999999999</v>
      </c>
      <c r="H51" s="88">
        <v>1.8259970000000001</v>
      </c>
      <c r="I51" s="88">
        <v>233.47420600000001</v>
      </c>
      <c r="J51" s="88">
        <v>94.144148999999999</v>
      </c>
      <c r="K51" s="88">
        <v>315.23860999999977</v>
      </c>
      <c r="L51" s="88">
        <v>47.864412000000002</v>
      </c>
      <c r="M51" s="88">
        <v>50.133541000000001</v>
      </c>
      <c r="N51" s="88">
        <v>97.445411000000007</v>
      </c>
      <c r="O51" s="88">
        <v>46.579103000000003</v>
      </c>
      <c r="P51" s="89">
        <v>1810.9914689999991</v>
      </c>
      <c r="Q51" s="89">
        <v>1495.7528589999993</v>
      </c>
      <c r="R51" s="83"/>
      <c r="S51" s="84" t="s">
        <v>539</v>
      </c>
    </row>
    <row r="52" spans="1:19" x14ac:dyDescent="0.2">
      <c r="B52" s="84" t="s">
        <v>340</v>
      </c>
      <c r="C52" s="88">
        <v>59.309699000000002</v>
      </c>
      <c r="D52" s="88">
        <v>340.13609400000001</v>
      </c>
      <c r="E52" s="88">
        <v>2.9812460000000001</v>
      </c>
      <c r="F52" s="88">
        <v>9.7286850000000005</v>
      </c>
      <c r="G52" s="88">
        <v>11.787354000000001</v>
      </c>
      <c r="H52" s="88">
        <v>3.1058690000000002</v>
      </c>
      <c r="I52" s="88">
        <v>271.45031599999999</v>
      </c>
      <c r="J52" s="88">
        <v>111.154366</v>
      </c>
      <c r="K52" s="88">
        <v>373.50670499999904</v>
      </c>
      <c r="L52" s="88">
        <v>59.739460000000001</v>
      </c>
      <c r="M52" s="88">
        <v>62.922212000000002</v>
      </c>
      <c r="N52" s="88">
        <v>87.931647999999996</v>
      </c>
      <c r="O52" s="88">
        <v>52.415058000000002</v>
      </c>
      <c r="P52" s="89">
        <v>2452.417106999997</v>
      </c>
      <c r="Q52" s="89">
        <v>2078.9104019999982</v>
      </c>
      <c r="R52" s="83"/>
      <c r="S52" s="84" t="s">
        <v>540</v>
      </c>
    </row>
    <row r="53" spans="1:19" x14ac:dyDescent="0.2">
      <c r="B53" s="84" t="s">
        <v>341</v>
      </c>
      <c r="C53" s="88">
        <v>74.829372000000006</v>
      </c>
      <c r="D53" s="88">
        <v>261.49875600000001</v>
      </c>
      <c r="E53" s="88">
        <v>2.521417</v>
      </c>
      <c r="F53" s="88">
        <v>9.4622539999999997</v>
      </c>
      <c r="G53" s="88">
        <v>11.734413</v>
      </c>
      <c r="H53" s="88">
        <v>2.1116920000000001</v>
      </c>
      <c r="I53" s="88">
        <v>231.95104599999999</v>
      </c>
      <c r="J53" s="88">
        <v>104.578242</v>
      </c>
      <c r="K53" s="88">
        <v>232.11260099999993</v>
      </c>
      <c r="L53" s="88">
        <v>46.511640999999997</v>
      </c>
      <c r="M53" s="88">
        <v>46.547896000000001</v>
      </c>
      <c r="N53" s="88">
        <v>81.369292999999999</v>
      </c>
      <c r="O53" s="88">
        <v>54.191955999999998</v>
      </c>
      <c r="P53" s="89">
        <v>1667.5830579999999</v>
      </c>
      <c r="Q53" s="89">
        <v>1435.4704569999999</v>
      </c>
      <c r="R53" s="83"/>
      <c r="S53" s="84" t="s">
        <v>541</v>
      </c>
    </row>
    <row r="54" spans="1:19" x14ac:dyDescent="0.2">
      <c r="B54" s="84" t="s">
        <v>342</v>
      </c>
      <c r="C54" s="88">
        <v>45.967244000000001</v>
      </c>
      <c r="D54" s="88">
        <v>306.706996</v>
      </c>
      <c r="E54" s="88">
        <v>3.2385169999999999</v>
      </c>
      <c r="F54" s="88">
        <v>11.626875</v>
      </c>
      <c r="G54" s="88">
        <v>12.327254</v>
      </c>
      <c r="H54" s="88">
        <v>2.5696319999999999</v>
      </c>
      <c r="I54" s="88">
        <v>238.838785</v>
      </c>
      <c r="J54" s="88">
        <v>96.070553000000004</v>
      </c>
      <c r="K54" s="88">
        <v>360.11936700000058</v>
      </c>
      <c r="L54" s="88">
        <v>58.134281999999999</v>
      </c>
      <c r="M54" s="88">
        <v>57.221249</v>
      </c>
      <c r="N54" s="88">
        <v>107.983592</v>
      </c>
      <c r="O54" s="88">
        <v>55.527732999999998</v>
      </c>
      <c r="P54" s="89">
        <v>2007.664139</v>
      </c>
      <c r="Q54" s="89">
        <v>1647.5447719999995</v>
      </c>
      <c r="R54" s="83"/>
      <c r="S54" s="84" t="s">
        <v>542</v>
      </c>
    </row>
    <row r="55" spans="1:19" x14ac:dyDescent="0.2">
      <c r="B55" s="84" t="s">
        <v>343</v>
      </c>
      <c r="C55" s="88">
        <v>48.964775000000003</v>
      </c>
      <c r="D55" s="88">
        <v>285.02426500000001</v>
      </c>
      <c r="E55" s="88">
        <v>2.2821020000000001</v>
      </c>
      <c r="F55" s="88">
        <v>8.938485</v>
      </c>
      <c r="G55" s="88">
        <v>12.582423</v>
      </c>
      <c r="H55" s="88">
        <v>2.7689919999999999</v>
      </c>
      <c r="I55" s="88">
        <v>243.99242699999999</v>
      </c>
      <c r="J55" s="88">
        <v>99.802819999999997</v>
      </c>
      <c r="K55" s="88">
        <v>327.58220600000033</v>
      </c>
      <c r="L55" s="88">
        <v>54.131487999999997</v>
      </c>
      <c r="M55" s="88">
        <v>51.090366000000003</v>
      </c>
      <c r="N55" s="88">
        <v>98.889658999999995</v>
      </c>
      <c r="O55" s="88">
        <v>52.250923999999998</v>
      </c>
      <c r="P55" s="89">
        <v>1935.3619309999992</v>
      </c>
      <c r="Q55" s="89">
        <v>1607.779724999999</v>
      </c>
      <c r="R55" s="83"/>
      <c r="S55" s="84" t="s">
        <v>543</v>
      </c>
    </row>
    <row r="56" spans="1:19" x14ac:dyDescent="0.2">
      <c r="B56" s="84" t="s">
        <v>344</v>
      </c>
      <c r="C56" s="88">
        <v>55.098171999999998</v>
      </c>
      <c r="D56" s="88">
        <v>255.109533</v>
      </c>
      <c r="E56" s="88">
        <v>2.7081059999999999</v>
      </c>
      <c r="F56" s="88">
        <v>7.32796</v>
      </c>
      <c r="G56" s="88">
        <v>12.729036000000001</v>
      </c>
      <c r="H56" s="88">
        <v>2.9178380000000002</v>
      </c>
      <c r="I56" s="88">
        <v>253.37502699999999</v>
      </c>
      <c r="J56" s="88">
        <v>92.107946999999996</v>
      </c>
      <c r="K56" s="88">
        <v>291.13787099999968</v>
      </c>
      <c r="L56" s="88">
        <v>48.987690000000001</v>
      </c>
      <c r="M56" s="88">
        <v>58.365907</v>
      </c>
      <c r="N56" s="88">
        <v>61.801999000000002</v>
      </c>
      <c r="O56" s="88">
        <v>45.900055999999999</v>
      </c>
      <c r="P56" s="89">
        <v>1915.0049039999994</v>
      </c>
      <c r="Q56" s="89">
        <v>1623.8670329999998</v>
      </c>
      <c r="R56" s="83"/>
      <c r="S56" s="84" t="s">
        <v>544</v>
      </c>
    </row>
    <row r="57" spans="1:19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19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5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2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5" t="s">
        <v>710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1632.3728180000001</v>
      </c>
      <c r="G12" s="62"/>
      <c r="H12" s="62">
        <v>1813.8873289999999</v>
      </c>
      <c r="I12" s="62"/>
      <c r="J12" s="104">
        <f t="shared" ref="J12:J21" si="0">F12-H12</f>
        <v>-181.51451099999986</v>
      </c>
      <c r="K12" s="62"/>
      <c r="L12" s="105">
        <f t="shared" ref="L12:L21" si="1">F12/H12*100-100</f>
        <v>-10.006934173803899</v>
      </c>
      <c r="M12" s="98"/>
      <c r="N12" s="62">
        <v>5258.2143189999997</v>
      </c>
      <c r="O12" s="62"/>
      <c r="P12" s="62">
        <v>5419.3237710000003</v>
      </c>
      <c r="Q12" s="62"/>
      <c r="R12" s="104">
        <f>N12-P12</f>
        <v>-161.1094520000006</v>
      </c>
      <c r="S12" s="62"/>
      <c r="T12" s="105">
        <f t="shared" ref="T12:T21" si="2">N12/P12*100-100</f>
        <v>-2.9728700260008907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868.06896099999994</v>
      </c>
      <c r="G13" s="62"/>
      <c r="H13" s="62">
        <v>845.58821</v>
      </c>
      <c r="I13" s="62"/>
      <c r="J13" s="104">
        <f t="shared" si="0"/>
        <v>22.480750999999941</v>
      </c>
      <c r="K13" s="62"/>
      <c r="L13" s="105">
        <f t="shared" si="1"/>
        <v>2.6585932412657343</v>
      </c>
      <c r="M13" s="98"/>
      <c r="N13" s="62">
        <v>2730.51377</v>
      </c>
      <c r="P13" s="62">
        <v>2569.968214</v>
      </c>
      <c r="Q13" s="62"/>
      <c r="R13" s="104">
        <f>N13-P13</f>
        <v>160.54555600000003</v>
      </c>
      <c r="S13" s="62"/>
      <c r="T13" s="105">
        <f t="shared" si="2"/>
        <v>6.2469860570812443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723.27657199999999</v>
      </c>
      <c r="G14" s="62"/>
      <c r="H14" s="62">
        <v>794.31089499999996</v>
      </c>
      <c r="I14" s="62"/>
      <c r="J14" s="104">
        <f t="shared" si="0"/>
        <v>-71.034322999999972</v>
      </c>
      <c r="K14" s="62"/>
      <c r="L14" s="105">
        <f t="shared" si="1"/>
        <v>-8.9428866514540175</v>
      </c>
      <c r="M14" s="98"/>
      <c r="N14" s="62">
        <v>2206.5283869999998</v>
      </c>
      <c r="O14" s="62"/>
      <c r="P14" s="62">
        <v>2317.3965920000001</v>
      </c>
      <c r="Q14" s="62"/>
      <c r="R14" s="104">
        <f t="shared" ref="R14:R21" si="3">N14-P14</f>
        <v>-110.86820500000022</v>
      </c>
      <c r="S14" s="62"/>
      <c r="T14" s="105">
        <f t="shared" si="2"/>
        <v>-4.784170537867098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418.88878999999997</v>
      </c>
      <c r="G15" s="62"/>
      <c r="H15" s="62">
        <v>453.29509100000001</v>
      </c>
      <c r="I15" s="62"/>
      <c r="J15" s="104">
        <f t="shared" si="0"/>
        <v>-34.406301000000042</v>
      </c>
      <c r="K15" s="62"/>
      <c r="L15" s="105">
        <f t="shared" si="1"/>
        <v>-7.590265520876784</v>
      </c>
      <c r="M15" s="98"/>
      <c r="N15" s="62">
        <v>1169.436872</v>
      </c>
      <c r="P15" s="62">
        <v>1783.7283539999999</v>
      </c>
      <c r="Q15" s="62"/>
      <c r="R15" s="104">
        <f t="shared" si="3"/>
        <v>-614.29148199999986</v>
      </c>
      <c r="S15" s="62"/>
      <c r="T15" s="105">
        <f t="shared" si="2"/>
        <v>-34.438622933949276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291.13787099999996</v>
      </c>
      <c r="G16" s="62"/>
      <c r="H16" s="62">
        <v>399.01835499999999</v>
      </c>
      <c r="I16" s="62"/>
      <c r="J16" s="104">
        <f t="shared" si="0"/>
        <v>-107.88048400000002</v>
      </c>
      <c r="K16" s="62"/>
      <c r="L16" s="105">
        <f t="shared" si="1"/>
        <v>-27.036471542769007</v>
      </c>
      <c r="M16" s="98"/>
      <c r="N16" s="62">
        <v>978.83944400000007</v>
      </c>
      <c r="P16" s="62">
        <v>1135.667993</v>
      </c>
      <c r="Q16" s="62"/>
      <c r="R16" s="104">
        <f t="shared" si="3"/>
        <v>-156.82854899999995</v>
      </c>
      <c r="S16" s="62"/>
      <c r="T16" s="105">
        <f t="shared" si="2"/>
        <v>-13.80936593851861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255.109533</v>
      </c>
      <c r="G17" s="62"/>
      <c r="H17" s="62">
        <v>320.44766199999998</v>
      </c>
      <c r="I17" s="62"/>
      <c r="J17" s="104">
        <f t="shared" si="0"/>
        <v>-65.338128999999981</v>
      </c>
      <c r="K17" s="62"/>
      <c r="L17" s="105">
        <f t="shared" si="1"/>
        <v>-20.389641351167043</v>
      </c>
      <c r="M17" s="98"/>
      <c r="N17" s="62">
        <v>846.84079399999996</v>
      </c>
      <c r="P17" s="62">
        <v>955.46510200000012</v>
      </c>
      <c r="Q17" s="62"/>
      <c r="R17" s="104">
        <f t="shared" si="3"/>
        <v>-108.62430800000016</v>
      </c>
      <c r="S17" s="62"/>
      <c r="T17" s="105">
        <f t="shared" si="2"/>
        <v>-11.368736312045868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253.37502699999999</v>
      </c>
      <c r="G18" s="62"/>
      <c r="H18" s="62">
        <v>305.02868899999999</v>
      </c>
      <c r="I18" s="62"/>
      <c r="J18" s="104">
        <f t="shared" si="0"/>
        <v>-51.653661999999997</v>
      </c>
      <c r="K18" s="62"/>
      <c r="L18" s="105">
        <f t="shared" si="1"/>
        <v>-16.93403403113993</v>
      </c>
      <c r="M18" s="98"/>
      <c r="N18" s="62">
        <v>736.20623899999998</v>
      </c>
      <c r="P18" s="62">
        <v>880.14857000000006</v>
      </c>
      <c r="Q18" s="62"/>
      <c r="R18" s="104">
        <f t="shared" si="3"/>
        <v>-143.94233100000008</v>
      </c>
      <c r="S18" s="62"/>
      <c r="T18" s="105">
        <f t="shared" si="2"/>
        <v>-16.354321975436491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122.37221700000001</v>
      </c>
      <c r="G19" s="62"/>
      <c r="H19" s="62">
        <v>165.92515299999999</v>
      </c>
      <c r="I19" s="62"/>
      <c r="J19" s="104">
        <f t="shared" si="0"/>
        <v>-43.552935999999988</v>
      </c>
      <c r="K19" s="62"/>
      <c r="L19" s="105">
        <f t="shared" si="1"/>
        <v>-26.248543522512222</v>
      </c>
      <c r="M19" s="98"/>
      <c r="N19" s="62">
        <v>487.66111899999999</v>
      </c>
      <c r="P19" s="62">
        <v>463.44977700000004</v>
      </c>
      <c r="Q19" s="62"/>
      <c r="R19" s="104">
        <f t="shared" si="3"/>
        <v>24.211341999999945</v>
      </c>
      <c r="S19" s="62"/>
      <c r="T19" s="105">
        <f t="shared" si="2"/>
        <v>5.2241565756541348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108.522824</v>
      </c>
      <c r="G20" s="62"/>
      <c r="H20" s="62">
        <v>127.377683</v>
      </c>
      <c r="I20" s="62"/>
      <c r="J20" s="104">
        <f t="shared" si="0"/>
        <v>-18.854859000000005</v>
      </c>
      <c r="K20" s="62"/>
      <c r="L20" s="105">
        <f t="shared" si="1"/>
        <v>-14.802325302148887</v>
      </c>
      <c r="M20" s="98"/>
      <c r="N20" s="62">
        <v>324.96914500000003</v>
      </c>
      <c r="P20" s="62">
        <v>366.95116000000002</v>
      </c>
      <c r="Q20" s="62"/>
      <c r="R20" s="104">
        <f t="shared" si="3"/>
        <v>-41.98201499999999</v>
      </c>
      <c r="S20" s="62"/>
      <c r="T20" s="105">
        <f t="shared" si="2"/>
        <v>-11.440763670020829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92.107946999999996</v>
      </c>
      <c r="G21" s="62"/>
      <c r="H21" s="62">
        <v>89.060198999999997</v>
      </c>
      <c r="I21" s="62"/>
      <c r="J21" s="104">
        <f t="shared" si="0"/>
        <v>3.0477479999999986</v>
      </c>
      <c r="K21" s="62"/>
      <c r="L21" s="105">
        <f t="shared" si="1"/>
        <v>3.4221212553095626</v>
      </c>
      <c r="M21" s="98"/>
      <c r="N21" s="62">
        <v>287.98131999999998</v>
      </c>
      <c r="P21" s="62">
        <v>275.70588600000002</v>
      </c>
      <c r="Q21" s="62"/>
      <c r="R21" s="104">
        <f t="shared" si="3"/>
        <v>12.275433999999962</v>
      </c>
      <c r="S21" s="62"/>
      <c r="T21" s="105">
        <f t="shared" si="2"/>
        <v>4.4523655907730415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12" t="s">
        <v>672</v>
      </c>
      <c r="B23" s="212"/>
      <c r="C23" s="212"/>
      <c r="D23" s="212"/>
      <c r="E23" s="107"/>
      <c r="F23" s="100">
        <v>4127.7909819999941</v>
      </c>
      <c r="G23" s="100"/>
      <c r="H23" s="100">
        <v>4558.4360279999983</v>
      </c>
      <c r="I23" s="100"/>
      <c r="J23" s="101">
        <f>F23-H23</f>
        <v>-430.64504600000419</v>
      </c>
      <c r="K23" s="108"/>
      <c r="L23" s="102">
        <f>F23/H23*100-100</f>
        <v>-9.4472104764613363</v>
      </c>
      <c r="M23" s="103"/>
      <c r="N23" s="100">
        <v>13125.044105999987</v>
      </c>
      <c r="O23" s="100"/>
      <c r="P23" s="100">
        <v>13583.785263999991</v>
      </c>
      <c r="Q23" s="100"/>
      <c r="R23" s="101">
        <f>N23-P23</f>
        <v>-458.74115800000436</v>
      </c>
      <c r="S23" s="108"/>
      <c r="T23" s="102">
        <f>N23/P23*100-100</f>
        <v>-3.3771231588574153</v>
      </c>
      <c r="V23" s="43"/>
      <c r="W23" s="43"/>
    </row>
    <row r="24" spans="1:23" s="8" customFormat="1" ht="30" customHeight="1" x14ac:dyDescent="0.25">
      <c r="A24" s="210" t="s">
        <v>673</v>
      </c>
      <c r="B24" s="210"/>
      <c r="C24" s="210"/>
      <c r="D24" s="210"/>
      <c r="E24" s="109"/>
      <c r="F24" s="109">
        <v>4487.5315330000012</v>
      </c>
      <c r="G24" s="109"/>
      <c r="H24" s="109">
        <v>4911.7337930000012</v>
      </c>
      <c r="I24" s="109"/>
      <c r="J24" s="110">
        <f>F24-H24</f>
        <v>-424.20226000000002</v>
      </c>
      <c r="K24" s="110"/>
      <c r="L24" s="111">
        <f>F24/H24*100-100</f>
        <v>-8.6365075526803849</v>
      </c>
      <c r="M24" s="112"/>
      <c r="N24" s="109">
        <v>14306.507497999999</v>
      </c>
      <c r="O24" s="109"/>
      <c r="P24" s="109">
        <v>14798.994278000004</v>
      </c>
      <c r="Q24" s="109"/>
      <c r="R24" s="110">
        <f>N24-P24</f>
        <v>-492.48678000000473</v>
      </c>
      <c r="S24" s="110"/>
      <c r="T24" s="111">
        <f>N24/P24*100-100</f>
        <v>-3.3278395190146739</v>
      </c>
      <c r="V24" s="113"/>
      <c r="W24" s="113"/>
    </row>
    <row r="25" spans="1:23" ht="30" customHeight="1" x14ac:dyDescent="0.3">
      <c r="A25" s="212" t="s">
        <v>674</v>
      </c>
      <c r="B25" s="212"/>
      <c r="C25" s="212"/>
      <c r="D25" s="212"/>
      <c r="E25" s="182"/>
      <c r="F25" s="100">
        <v>4778.6694040000011</v>
      </c>
      <c r="G25" s="100"/>
      <c r="H25" s="100">
        <v>5310.7521480000014</v>
      </c>
      <c r="I25" s="100"/>
      <c r="J25" s="101">
        <f>F25-H25</f>
        <v>-532.08274400000028</v>
      </c>
      <c r="K25" s="108"/>
      <c r="L25" s="102">
        <f>F25/H25*100-100</f>
        <v>-10.01897149729308</v>
      </c>
      <c r="M25" s="103"/>
      <c r="N25" s="100">
        <v>15285.346942</v>
      </c>
      <c r="O25" s="100"/>
      <c r="P25" s="100">
        <v>15934.662271000003</v>
      </c>
      <c r="Q25" s="100"/>
      <c r="R25" s="101">
        <f>N25-P25</f>
        <v>-649.31532900000275</v>
      </c>
      <c r="S25" s="108"/>
      <c r="T25" s="102">
        <f>N25/P25*100-100</f>
        <v>-4.0748609412432444</v>
      </c>
      <c r="V25" s="43"/>
      <c r="W25" s="43"/>
    </row>
    <row r="26" spans="1:23" ht="30" customHeight="1" x14ac:dyDescent="0.3">
      <c r="A26" s="210" t="s">
        <v>675</v>
      </c>
      <c r="B26" s="210"/>
      <c r="C26" s="210"/>
      <c r="D26" s="210"/>
      <c r="E26" s="109"/>
      <c r="F26" s="109">
        <v>1915.0049039999994</v>
      </c>
      <c r="G26" s="109"/>
      <c r="H26" s="109">
        <v>2249.8000529999995</v>
      </c>
      <c r="I26" s="109"/>
      <c r="J26" s="110">
        <f>F26-H26</f>
        <v>-334.79514900000004</v>
      </c>
      <c r="K26" s="110"/>
      <c r="L26" s="111">
        <f>F26/H26*100-100</f>
        <v>-14.881106814517437</v>
      </c>
      <c r="M26" s="114"/>
      <c r="N26" s="109">
        <v>5858.0309739999984</v>
      </c>
      <c r="O26" s="109"/>
      <c r="P26" s="109">
        <v>6893.7957899999965</v>
      </c>
      <c r="Q26" s="62"/>
      <c r="R26" s="110">
        <f>N26-P26</f>
        <v>-1035.7648159999981</v>
      </c>
      <c r="S26" s="110"/>
      <c r="T26" s="111">
        <f>N26/P26*100-100</f>
        <v>-15.024593816696139</v>
      </c>
      <c r="V26" s="43"/>
      <c r="W26" s="43"/>
    </row>
    <row r="27" spans="1:23" ht="30" customHeight="1" x14ac:dyDescent="0.3">
      <c r="A27" s="211" t="s">
        <v>676</v>
      </c>
      <c r="B27" s="211"/>
      <c r="C27" s="211"/>
      <c r="D27" s="211"/>
      <c r="E27" s="107"/>
      <c r="F27" s="100">
        <v>1623.8670329999998</v>
      </c>
      <c r="G27" s="100"/>
      <c r="H27" s="100">
        <v>1850.7816979999991</v>
      </c>
      <c r="I27" s="100"/>
      <c r="J27" s="101">
        <f>F27-H27</f>
        <v>-226.91466499999933</v>
      </c>
      <c r="K27" s="108"/>
      <c r="L27" s="102">
        <f>F27/H27*100-100</f>
        <v>-12.260477032229616</v>
      </c>
      <c r="M27" s="103"/>
      <c r="N27" s="100">
        <v>4879.1915299999982</v>
      </c>
      <c r="O27" s="100"/>
      <c r="P27" s="100">
        <v>5758.1277969999965</v>
      </c>
      <c r="Q27" s="100"/>
      <c r="R27" s="101">
        <f>N27-P27</f>
        <v>-878.93626699999822</v>
      </c>
      <c r="S27" s="108"/>
      <c r="T27" s="102">
        <f>N27/P27*100-100</f>
        <v>-15.26427161720737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3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3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3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2022</v>
      </c>
      <c r="B6" s="84" t="s">
        <v>338</v>
      </c>
      <c r="C6" s="123">
        <v>136.21141900000001</v>
      </c>
      <c r="D6" s="123">
        <v>209.70191799999995</v>
      </c>
      <c r="E6" s="123">
        <v>52.803021999999999</v>
      </c>
      <c r="F6" s="123">
        <v>414.47447399999976</v>
      </c>
      <c r="G6" s="123">
        <v>211.07349000000013</v>
      </c>
      <c r="H6" s="123">
        <v>2413.4740949999973</v>
      </c>
      <c r="I6" s="123">
        <v>369.32517100000001</v>
      </c>
      <c r="J6" s="123">
        <v>8.9563079999999999</v>
      </c>
      <c r="K6" s="123">
        <v>673.98742200000004</v>
      </c>
      <c r="L6" s="123">
        <v>744.00553300000001</v>
      </c>
      <c r="M6" s="123">
        <v>520.91689300000007</v>
      </c>
      <c r="N6" s="123">
        <v>277.46945600000004</v>
      </c>
      <c r="O6" s="123">
        <v>102.68140700000001</v>
      </c>
      <c r="P6" s="123">
        <v>21.523417999999999</v>
      </c>
      <c r="Q6" s="123">
        <v>452.97019999999998</v>
      </c>
      <c r="R6" s="123">
        <v>188.02792499999998</v>
      </c>
      <c r="S6" s="123">
        <v>392.12179999999978</v>
      </c>
      <c r="T6" s="123">
        <v>405.05786100000017</v>
      </c>
      <c r="U6" s="123">
        <v>2.1645789999999998</v>
      </c>
      <c r="V6" s="87">
        <v>2022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164.891119</v>
      </c>
      <c r="D7" s="123">
        <v>215.86356300000003</v>
      </c>
      <c r="E7" s="123">
        <v>45.243771000000002</v>
      </c>
      <c r="F7" s="123">
        <v>443.70726500000001</v>
      </c>
      <c r="G7" s="123">
        <v>242.42737099999994</v>
      </c>
      <c r="H7" s="123">
        <v>2422.9237109999976</v>
      </c>
      <c r="I7" s="123">
        <v>638.23262599999998</v>
      </c>
      <c r="J7" s="123">
        <v>9.6128410000000013</v>
      </c>
      <c r="K7" s="123">
        <v>757.07561099999975</v>
      </c>
      <c r="L7" s="123">
        <v>694.47376100000054</v>
      </c>
      <c r="M7" s="123">
        <v>552.96099999999979</v>
      </c>
      <c r="N7" s="123">
        <v>345.960262</v>
      </c>
      <c r="O7" s="123">
        <v>100.48907800000001</v>
      </c>
      <c r="P7" s="123">
        <v>24.808089000000002</v>
      </c>
      <c r="Q7" s="123">
        <v>501.07248199999998</v>
      </c>
      <c r="R7" s="123">
        <v>183.39525000000003</v>
      </c>
      <c r="S7" s="123">
        <v>400.92589399999991</v>
      </c>
      <c r="T7" s="123">
        <v>461.18534099999982</v>
      </c>
      <c r="U7" s="123">
        <v>2.3199899999999998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191.10325</v>
      </c>
      <c r="D8" s="123">
        <v>276.69088500000004</v>
      </c>
      <c r="E8" s="123">
        <v>63.348623000000003</v>
      </c>
      <c r="F8" s="123">
        <v>525.61704500000008</v>
      </c>
      <c r="G8" s="123">
        <v>229.99142400000005</v>
      </c>
      <c r="H8" s="123">
        <v>2619.6598559999975</v>
      </c>
      <c r="I8" s="123">
        <v>578.48504700000001</v>
      </c>
      <c r="J8" s="123">
        <v>18.330089999999998</v>
      </c>
      <c r="K8" s="123">
        <v>814.12233199999991</v>
      </c>
      <c r="L8" s="123">
        <v>824.59055399999966</v>
      </c>
      <c r="M8" s="123">
        <v>622.73650600000008</v>
      </c>
      <c r="N8" s="123">
        <v>356.95208700000001</v>
      </c>
      <c r="O8" s="123">
        <v>213.36778100000001</v>
      </c>
      <c r="P8" s="123">
        <v>26.467593000000001</v>
      </c>
      <c r="Q8" s="123">
        <v>592.14881700000024</v>
      </c>
      <c r="R8" s="123">
        <v>207.69992699999997</v>
      </c>
      <c r="S8" s="123">
        <v>448.52365299999974</v>
      </c>
      <c r="T8" s="123">
        <v>516.07111799999996</v>
      </c>
      <c r="U8" s="123">
        <v>5.1041810000000005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132.18618899999998</v>
      </c>
      <c r="D9" s="123">
        <v>274.80710900000003</v>
      </c>
      <c r="E9" s="123">
        <v>63.461377999999982</v>
      </c>
      <c r="F9" s="123">
        <v>517.359015</v>
      </c>
      <c r="G9" s="123">
        <v>256.73593399999993</v>
      </c>
      <c r="H9" s="123">
        <v>2628.1628539999979</v>
      </c>
      <c r="I9" s="123">
        <v>687.57612500000005</v>
      </c>
      <c r="J9" s="123">
        <v>14.430016999999999</v>
      </c>
      <c r="K9" s="123">
        <v>802.07942399999979</v>
      </c>
      <c r="L9" s="123">
        <v>745.8599379999996</v>
      </c>
      <c r="M9" s="123">
        <v>553.47518000000025</v>
      </c>
      <c r="N9" s="123">
        <v>339.13406600000002</v>
      </c>
      <c r="O9" s="123">
        <v>173.71187099999997</v>
      </c>
      <c r="P9" s="123">
        <v>36.718328</v>
      </c>
      <c r="Q9" s="123">
        <v>447.58181800000011</v>
      </c>
      <c r="R9" s="123">
        <v>192.49065600000003</v>
      </c>
      <c r="S9" s="123">
        <v>423.44986599999999</v>
      </c>
      <c r="T9" s="123">
        <v>450.25907400000006</v>
      </c>
      <c r="U9" s="123">
        <v>1.727433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170.22861499999999</v>
      </c>
      <c r="D10" s="123">
        <v>321.90819299999998</v>
      </c>
      <c r="E10" s="123">
        <v>69.658092999999994</v>
      </c>
      <c r="F10" s="123">
        <v>592.33891599999993</v>
      </c>
      <c r="G10" s="123">
        <v>300.82048899999995</v>
      </c>
      <c r="H10" s="123">
        <v>2868.8854509999965</v>
      </c>
      <c r="I10" s="123">
        <v>605.0266610000001</v>
      </c>
      <c r="J10" s="123">
        <v>25.436826</v>
      </c>
      <c r="K10" s="123">
        <v>1112.0517199999999</v>
      </c>
      <c r="L10" s="123">
        <v>781.87600400000053</v>
      </c>
      <c r="M10" s="123">
        <v>645.24457100000029</v>
      </c>
      <c r="N10" s="123">
        <v>379.00804400000004</v>
      </c>
      <c r="O10" s="123">
        <v>215.38947399999995</v>
      </c>
      <c r="P10" s="123">
        <v>36.009168000000003</v>
      </c>
      <c r="Q10" s="123">
        <v>534.609827</v>
      </c>
      <c r="R10" s="123">
        <v>219.80619300000006</v>
      </c>
      <c r="S10" s="123">
        <v>471.54237599999965</v>
      </c>
      <c r="T10" s="123">
        <v>515.2362149999999</v>
      </c>
      <c r="U10" s="123">
        <v>3.6561100000000004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205.284796</v>
      </c>
      <c r="D11" s="123">
        <v>283.23726199999999</v>
      </c>
      <c r="E11" s="123">
        <v>58.854841</v>
      </c>
      <c r="F11" s="123">
        <v>580.87508600000001</v>
      </c>
      <c r="G11" s="123">
        <v>227.51769099999996</v>
      </c>
      <c r="H11" s="123">
        <v>2635.5370969999944</v>
      </c>
      <c r="I11" s="123">
        <v>984.19201500000008</v>
      </c>
      <c r="J11" s="123">
        <v>30.451198999999999</v>
      </c>
      <c r="K11" s="123">
        <v>970.08805200000006</v>
      </c>
      <c r="L11" s="123">
        <v>796.99867599999993</v>
      </c>
      <c r="M11" s="123">
        <v>640.05534899999975</v>
      </c>
      <c r="N11" s="123">
        <v>394.36779100000001</v>
      </c>
      <c r="O11" s="123">
        <v>124.09809200000005</v>
      </c>
      <c r="P11" s="123">
        <v>33.358266999999998</v>
      </c>
      <c r="Q11" s="123">
        <v>582.327269</v>
      </c>
      <c r="R11" s="123">
        <v>206.31130799999994</v>
      </c>
      <c r="S11" s="123">
        <v>438.59041700000051</v>
      </c>
      <c r="T11" s="123">
        <v>477.77632399999999</v>
      </c>
      <c r="U11" s="123">
        <v>5.9950190000000001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198.50124099999999</v>
      </c>
      <c r="D12" s="123">
        <v>260.77223300000003</v>
      </c>
      <c r="E12" s="123">
        <v>57.603726000000002</v>
      </c>
      <c r="F12" s="123">
        <v>558.58066200000007</v>
      </c>
      <c r="G12" s="123">
        <v>279.33984399999997</v>
      </c>
      <c r="H12" s="123">
        <v>2636.6370999999963</v>
      </c>
      <c r="I12" s="123">
        <v>739.73982100000001</v>
      </c>
      <c r="J12" s="123">
        <v>31.617574000000001</v>
      </c>
      <c r="K12" s="123">
        <v>865.31509800000003</v>
      </c>
      <c r="L12" s="123">
        <v>764.94593699999984</v>
      </c>
      <c r="M12" s="123">
        <v>688.71840899999984</v>
      </c>
      <c r="N12" s="123">
        <v>370.419062</v>
      </c>
      <c r="O12" s="123">
        <v>156.144443</v>
      </c>
      <c r="P12" s="123">
        <v>34.261096000000002</v>
      </c>
      <c r="Q12" s="123">
        <v>521.10618299999999</v>
      </c>
      <c r="R12" s="123">
        <v>205.70015600000002</v>
      </c>
      <c r="S12" s="123">
        <v>504.7995429999998</v>
      </c>
      <c r="T12" s="123">
        <v>509.26467000000008</v>
      </c>
      <c r="U12" s="123">
        <v>3.8035550000000002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161.22733400000001</v>
      </c>
      <c r="D13" s="123">
        <v>313.16988399999997</v>
      </c>
      <c r="E13" s="123">
        <v>77.458821999999998</v>
      </c>
      <c r="F13" s="123">
        <v>632.12542999999994</v>
      </c>
      <c r="G13" s="123">
        <v>250.89820899999989</v>
      </c>
      <c r="H13" s="123">
        <v>2112.7076979999947</v>
      </c>
      <c r="I13" s="123">
        <v>711.45145600000001</v>
      </c>
      <c r="J13" s="123">
        <v>34.130014000000003</v>
      </c>
      <c r="K13" s="123">
        <v>1393.1595650000002</v>
      </c>
      <c r="L13" s="123">
        <v>697.69107600000007</v>
      </c>
      <c r="M13" s="123">
        <v>698.8840669999995</v>
      </c>
      <c r="N13" s="123">
        <v>340.140647</v>
      </c>
      <c r="O13" s="123">
        <v>112.19776599999997</v>
      </c>
      <c r="P13" s="123">
        <v>23.460255</v>
      </c>
      <c r="Q13" s="123">
        <v>412.72842600000001</v>
      </c>
      <c r="R13" s="123">
        <v>189.291968</v>
      </c>
      <c r="S13" s="123">
        <v>540.28717699999982</v>
      </c>
      <c r="T13" s="123">
        <v>488.02587499999998</v>
      </c>
      <c r="U13" s="123">
        <v>2.2410920000000001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118.953035</v>
      </c>
      <c r="D14" s="123">
        <v>319.69330400000001</v>
      </c>
      <c r="E14" s="123">
        <v>80.051638000000011</v>
      </c>
      <c r="F14" s="123">
        <v>614.61291099999994</v>
      </c>
      <c r="G14" s="123">
        <v>267.02935100000002</v>
      </c>
      <c r="H14" s="123">
        <v>2617.9694219999938</v>
      </c>
      <c r="I14" s="123">
        <v>755.01430800000003</v>
      </c>
      <c r="J14" s="123">
        <v>19.069723</v>
      </c>
      <c r="K14" s="123">
        <v>736.86859799999979</v>
      </c>
      <c r="L14" s="123">
        <v>873.68489499999964</v>
      </c>
      <c r="M14" s="123">
        <v>802.60152699999958</v>
      </c>
      <c r="N14" s="123">
        <v>428.62553800000001</v>
      </c>
      <c r="O14" s="123">
        <v>164.34053800000001</v>
      </c>
      <c r="P14" s="123">
        <v>36.258153999999998</v>
      </c>
      <c r="Q14" s="123">
        <v>579.06477500000005</v>
      </c>
      <c r="R14" s="123">
        <v>223.00047000000009</v>
      </c>
      <c r="S14" s="123">
        <v>587.33248000000015</v>
      </c>
      <c r="T14" s="123">
        <v>524.89819599999998</v>
      </c>
      <c r="U14" s="123">
        <v>0.59248100000000004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193.84188599999999</v>
      </c>
      <c r="D15" s="123">
        <v>339.78000300000008</v>
      </c>
      <c r="E15" s="123">
        <v>79.777518999999998</v>
      </c>
      <c r="F15" s="123">
        <v>615.65245400000003</v>
      </c>
      <c r="G15" s="123">
        <v>274.38898500000005</v>
      </c>
      <c r="H15" s="123">
        <v>2687.537510999995</v>
      </c>
      <c r="I15" s="123">
        <v>529.97784100000001</v>
      </c>
      <c r="J15" s="123">
        <v>25.092762999999998</v>
      </c>
      <c r="K15" s="123">
        <v>728.60254999999984</v>
      </c>
      <c r="L15" s="123">
        <v>875.88091500000053</v>
      </c>
      <c r="M15" s="123">
        <v>754.58994800000005</v>
      </c>
      <c r="N15" s="123">
        <v>447.13304999999997</v>
      </c>
      <c r="O15" s="123">
        <v>97.067877999999993</v>
      </c>
      <c r="P15" s="123">
        <v>26.087799</v>
      </c>
      <c r="Q15" s="123">
        <v>576.76456899999994</v>
      </c>
      <c r="R15" s="123">
        <v>228.97222000000005</v>
      </c>
      <c r="S15" s="123">
        <v>550.42122399999982</v>
      </c>
      <c r="T15" s="123">
        <v>553.03477099999998</v>
      </c>
      <c r="U15" s="123">
        <v>0.65144099999999994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175.30078100000003</v>
      </c>
      <c r="D16" s="123">
        <v>328.69534699999997</v>
      </c>
      <c r="E16" s="123">
        <v>78.234385000000003</v>
      </c>
      <c r="F16" s="123">
        <v>600.863744</v>
      </c>
      <c r="G16" s="123">
        <v>289.17595700000015</v>
      </c>
      <c r="H16" s="123">
        <v>2469.4310499999965</v>
      </c>
      <c r="I16" s="123">
        <v>709.9648709999999</v>
      </c>
      <c r="J16" s="123">
        <v>17.680483000000002</v>
      </c>
      <c r="K16" s="123">
        <v>616.307593</v>
      </c>
      <c r="L16" s="123">
        <v>978.73394199999962</v>
      </c>
      <c r="M16" s="123">
        <v>719.0157720000002</v>
      </c>
      <c r="N16" s="123">
        <v>486.30900699999995</v>
      </c>
      <c r="O16" s="123">
        <v>221.98695800000002</v>
      </c>
      <c r="P16" s="123">
        <v>26.256618</v>
      </c>
      <c r="Q16" s="123">
        <v>634.68355200000008</v>
      </c>
      <c r="R16" s="123">
        <v>253.83287900000002</v>
      </c>
      <c r="S16" s="123">
        <v>540.50997599999994</v>
      </c>
      <c r="T16" s="123">
        <v>561.819481</v>
      </c>
      <c r="U16" s="123">
        <v>0.44801400000000002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159.16462799999999</v>
      </c>
      <c r="D17" s="123">
        <v>276.02657799999997</v>
      </c>
      <c r="E17" s="123">
        <v>74.833354999999997</v>
      </c>
      <c r="F17" s="123">
        <v>594.55835399999989</v>
      </c>
      <c r="G17" s="123">
        <v>286.64800099999985</v>
      </c>
      <c r="H17" s="123">
        <v>2048.0752569999991</v>
      </c>
      <c r="I17" s="123">
        <v>602.24430200000006</v>
      </c>
      <c r="J17" s="123">
        <v>15.301228</v>
      </c>
      <c r="K17" s="123">
        <v>471.342986</v>
      </c>
      <c r="L17" s="123">
        <v>894.65161499999977</v>
      </c>
      <c r="M17" s="123">
        <v>674.22802100000013</v>
      </c>
      <c r="N17" s="123">
        <v>505.10085700000002</v>
      </c>
      <c r="O17" s="123">
        <v>247.13243299999999</v>
      </c>
      <c r="P17" s="123">
        <v>22.416882999999999</v>
      </c>
      <c r="Q17" s="123">
        <v>495.3655369999999</v>
      </c>
      <c r="R17" s="123">
        <v>207.34645099999994</v>
      </c>
      <c r="S17" s="123">
        <v>515.71183399999995</v>
      </c>
      <c r="T17" s="123">
        <v>547.68190700000002</v>
      </c>
      <c r="U17" s="123">
        <v>1.184814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2023</v>
      </c>
      <c r="B19" s="84" t="s">
        <v>338</v>
      </c>
      <c r="C19" s="123">
        <v>127.61448799999999</v>
      </c>
      <c r="D19" s="123">
        <v>260.19407799999999</v>
      </c>
      <c r="E19" s="123">
        <v>79.864285999999993</v>
      </c>
      <c r="F19" s="123">
        <v>557.63408399999992</v>
      </c>
      <c r="G19" s="123">
        <v>254.72412899999983</v>
      </c>
      <c r="H19" s="123">
        <v>2283.0582809999978</v>
      </c>
      <c r="I19" s="123">
        <v>643.41489599999989</v>
      </c>
      <c r="J19" s="123">
        <v>23.627782999999997</v>
      </c>
      <c r="K19" s="123">
        <v>453.54753800000003</v>
      </c>
      <c r="L19" s="123">
        <v>777.15728199999978</v>
      </c>
      <c r="M19" s="123">
        <v>584.17782700000009</v>
      </c>
      <c r="N19" s="123">
        <v>465.56210199999998</v>
      </c>
      <c r="O19" s="123">
        <v>117.69723799999998</v>
      </c>
      <c r="P19" s="123">
        <v>28.09234</v>
      </c>
      <c r="Q19" s="123">
        <v>572.94563499999981</v>
      </c>
      <c r="R19" s="123">
        <v>194.40301400000001</v>
      </c>
      <c r="S19" s="123">
        <v>486.52573699999982</v>
      </c>
      <c r="T19" s="123">
        <v>507.82858999999985</v>
      </c>
      <c r="U19" s="123">
        <v>0.23366399999999998</v>
      </c>
      <c r="V19" s="87">
        <v>2023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162.47662200000002</v>
      </c>
      <c r="D20" s="123">
        <v>255.88106299999998</v>
      </c>
      <c r="E20" s="123">
        <v>72.431426000000002</v>
      </c>
      <c r="F20" s="123">
        <v>571.91515100000004</v>
      </c>
      <c r="G20" s="123">
        <v>265.83919999999995</v>
      </c>
      <c r="H20" s="123">
        <v>2518.5376009999986</v>
      </c>
      <c r="I20" s="123">
        <v>556.78677800000003</v>
      </c>
      <c r="J20" s="123">
        <v>17.039383999999998</v>
      </c>
      <c r="K20" s="123">
        <v>435.22148499999997</v>
      </c>
      <c r="L20" s="123">
        <v>781.05371000000002</v>
      </c>
      <c r="M20" s="123">
        <v>586.17552300000034</v>
      </c>
      <c r="N20" s="123">
        <v>552.81110200000001</v>
      </c>
      <c r="O20" s="123">
        <v>235.49502200000001</v>
      </c>
      <c r="P20" s="123">
        <v>31.709468000000001</v>
      </c>
      <c r="Q20" s="123">
        <v>558.05076800000018</v>
      </c>
      <c r="R20" s="123">
        <v>189.309954</v>
      </c>
      <c r="S20" s="123">
        <v>445.07488699999948</v>
      </c>
      <c r="T20" s="123">
        <v>499.31911200000002</v>
      </c>
      <c r="U20" s="123">
        <v>0.44089699999999998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177.62515700000003</v>
      </c>
      <c r="D21" s="123">
        <v>329.56483699999995</v>
      </c>
      <c r="E21" s="123">
        <v>78.85501099999999</v>
      </c>
      <c r="F21" s="123">
        <v>655.51678300000003</v>
      </c>
      <c r="G21" s="123">
        <v>324.30418800000007</v>
      </c>
      <c r="H21" s="123">
        <v>2875.7366759999973</v>
      </c>
      <c r="I21" s="123">
        <v>730.19611599999985</v>
      </c>
      <c r="J21" s="123">
        <v>17.337423999999999</v>
      </c>
      <c r="K21" s="123">
        <v>446.98518000000001</v>
      </c>
      <c r="L21" s="123">
        <v>924.30097199999989</v>
      </c>
      <c r="M21" s="123">
        <v>689.92612499999973</v>
      </c>
      <c r="N21" s="123">
        <v>625.84526800000003</v>
      </c>
      <c r="O21" s="123">
        <v>139.36987700000003</v>
      </c>
      <c r="P21" s="123">
        <v>33.027068999999997</v>
      </c>
      <c r="Q21" s="123">
        <v>626.68587100000013</v>
      </c>
      <c r="R21" s="123">
        <v>206.62172700000008</v>
      </c>
      <c r="S21" s="123">
        <v>488.098569</v>
      </c>
      <c r="T21" s="123">
        <v>553.88640499999985</v>
      </c>
      <c r="U21" s="123">
        <v>0.49176800000000004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142.67198599999998</v>
      </c>
      <c r="D22" s="123">
        <v>310.96680499999997</v>
      </c>
      <c r="E22" s="123">
        <v>61.429062999999999</v>
      </c>
      <c r="F22" s="123">
        <v>576.66974400000004</v>
      </c>
      <c r="G22" s="123">
        <v>265.93634299999997</v>
      </c>
      <c r="H22" s="123">
        <v>2235.6566000000007</v>
      </c>
      <c r="I22" s="123">
        <v>433.27565699999997</v>
      </c>
      <c r="J22" s="123">
        <v>12.280314000000001</v>
      </c>
      <c r="K22" s="123">
        <v>426.75007400000004</v>
      </c>
      <c r="L22" s="123">
        <v>740.02080699999999</v>
      </c>
      <c r="M22" s="123">
        <v>622.0910540000001</v>
      </c>
      <c r="N22" s="123">
        <v>541.40938199999994</v>
      </c>
      <c r="O22" s="123">
        <v>141.52643900000001</v>
      </c>
      <c r="P22" s="123">
        <v>29.028847999999996</v>
      </c>
      <c r="Q22" s="123">
        <v>517.80419199999994</v>
      </c>
      <c r="R22" s="123">
        <v>178.66967799999998</v>
      </c>
      <c r="S22" s="123">
        <v>423.01398499999976</v>
      </c>
      <c r="T22" s="123">
        <v>498.95665100000002</v>
      </c>
      <c r="U22" s="123">
        <v>1.6667609999999999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196.80546599999997</v>
      </c>
      <c r="D23" s="123">
        <v>346.47849300000007</v>
      </c>
      <c r="E23" s="123">
        <v>85.640207000000004</v>
      </c>
      <c r="F23" s="123">
        <v>677.16976099999988</v>
      </c>
      <c r="G23" s="123">
        <v>244.59778900000001</v>
      </c>
      <c r="H23" s="123">
        <v>2592.2285059999977</v>
      </c>
      <c r="I23" s="123">
        <v>448.32979400000005</v>
      </c>
      <c r="J23" s="123">
        <v>27.210713999999999</v>
      </c>
      <c r="K23" s="123">
        <v>541.64684299999999</v>
      </c>
      <c r="L23" s="123">
        <v>879.83840099999998</v>
      </c>
      <c r="M23" s="123">
        <v>665.74974900000018</v>
      </c>
      <c r="N23" s="123">
        <v>599.77289099999996</v>
      </c>
      <c r="O23" s="123">
        <v>166.816585</v>
      </c>
      <c r="P23" s="123">
        <v>33.851518000000006</v>
      </c>
      <c r="Q23" s="123">
        <v>627.83613899999978</v>
      </c>
      <c r="R23" s="123">
        <v>223.56389200000001</v>
      </c>
      <c r="S23" s="123">
        <v>515.59330000000011</v>
      </c>
      <c r="T23" s="123">
        <v>566.85224200000005</v>
      </c>
      <c r="U23" s="123">
        <v>0.37383999999999995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168.796359</v>
      </c>
      <c r="D24" s="123">
        <v>304.79954899999996</v>
      </c>
      <c r="E24" s="123">
        <v>69.574180999999996</v>
      </c>
      <c r="F24" s="123">
        <v>645.88407599999994</v>
      </c>
      <c r="G24" s="123">
        <v>229.99088699999999</v>
      </c>
      <c r="H24" s="123">
        <v>2359.4675819999998</v>
      </c>
      <c r="I24" s="123">
        <v>506.33390900000001</v>
      </c>
      <c r="J24" s="123">
        <v>20.138592000000003</v>
      </c>
      <c r="K24" s="123">
        <v>516.54844299999991</v>
      </c>
      <c r="L24" s="123">
        <v>840.14354499999968</v>
      </c>
      <c r="M24" s="123">
        <v>728.23977500000024</v>
      </c>
      <c r="N24" s="123">
        <v>577.19433900000001</v>
      </c>
      <c r="O24" s="123">
        <v>143.84852800000002</v>
      </c>
      <c r="P24" s="123">
        <v>34.373689999999996</v>
      </c>
      <c r="Q24" s="123">
        <v>571.81117400000005</v>
      </c>
      <c r="R24" s="123">
        <v>199.19733200000002</v>
      </c>
      <c r="S24" s="123">
        <v>467.16331799999995</v>
      </c>
      <c r="T24" s="123">
        <v>543.71655200000021</v>
      </c>
      <c r="U24" s="123">
        <v>0.84889800000000004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143.218672</v>
      </c>
      <c r="D25" s="123">
        <v>290.18020099999995</v>
      </c>
      <c r="E25" s="123">
        <v>79.120217999999994</v>
      </c>
      <c r="F25" s="123">
        <v>652.45349499999986</v>
      </c>
      <c r="G25" s="123">
        <v>211.64232799999996</v>
      </c>
      <c r="H25" s="123">
        <v>2307.4735800000026</v>
      </c>
      <c r="I25" s="123">
        <v>383.05399799999998</v>
      </c>
      <c r="J25" s="123">
        <v>25.435922000000001</v>
      </c>
      <c r="K25" s="123">
        <v>446.19713800000011</v>
      </c>
      <c r="L25" s="123">
        <v>807.57682199999988</v>
      </c>
      <c r="M25" s="123">
        <v>724.79238500000042</v>
      </c>
      <c r="N25" s="123">
        <v>589.79746499999999</v>
      </c>
      <c r="O25" s="123">
        <v>167.86532</v>
      </c>
      <c r="P25" s="123">
        <v>33.116633999999998</v>
      </c>
      <c r="Q25" s="123">
        <v>509.67851899999994</v>
      </c>
      <c r="R25" s="123">
        <v>207.52584800000005</v>
      </c>
      <c r="S25" s="123">
        <v>501.93779900000004</v>
      </c>
      <c r="T25" s="123">
        <v>538.850326</v>
      </c>
      <c r="U25" s="123">
        <v>0.88040700000000038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2022</v>
      </c>
      <c r="B6" s="84" t="s">
        <v>338</v>
      </c>
      <c r="C6" s="123">
        <v>39.418417999999988</v>
      </c>
      <c r="D6" s="123">
        <v>130.82233100000002</v>
      </c>
      <c r="E6" s="123">
        <v>39.470081000000008</v>
      </c>
      <c r="F6" s="123">
        <v>379.94819599999948</v>
      </c>
      <c r="G6" s="123">
        <v>157.02890400000001</v>
      </c>
      <c r="H6" s="123">
        <v>1802.4459799999972</v>
      </c>
      <c r="I6" s="123">
        <v>29.878903000000001</v>
      </c>
      <c r="J6" s="123">
        <v>94.800944000000001</v>
      </c>
      <c r="K6" s="123">
        <v>300.05578399999996</v>
      </c>
      <c r="L6" s="123">
        <v>448.50586600000008</v>
      </c>
      <c r="M6" s="123">
        <v>312.77042100000006</v>
      </c>
      <c r="N6" s="123">
        <v>174.33802599999999</v>
      </c>
      <c r="O6" s="123">
        <v>126.85213900000001</v>
      </c>
      <c r="P6" s="123">
        <v>44.803227</v>
      </c>
      <c r="Q6" s="123">
        <v>550.40256899999986</v>
      </c>
      <c r="R6" s="123">
        <v>134.95985899999999</v>
      </c>
      <c r="S6" s="123">
        <v>542.51752699999986</v>
      </c>
      <c r="T6" s="123">
        <v>312.651139</v>
      </c>
      <c r="U6" s="123">
        <v>3.1413810000000004</v>
      </c>
      <c r="V6" s="87">
        <v>2022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43.701083000000004</v>
      </c>
      <c r="D7" s="123">
        <v>144.43144400000003</v>
      </c>
      <c r="E7" s="123">
        <v>41.482093999999996</v>
      </c>
      <c r="F7" s="123">
        <v>405.17454499999945</v>
      </c>
      <c r="G7" s="123">
        <v>162.81550599999997</v>
      </c>
      <c r="H7" s="123">
        <v>1855.1668439999976</v>
      </c>
      <c r="I7" s="123">
        <v>55.655916000000005</v>
      </c>
      <c r="J7" s="123">
        <v>122.997911</v>
      </c>
      <c r="K7" s="123">
        <v>346.17313200000001</v>
      </c>
      <c r="L7" s="123">
        <v>455.92718700000012</v>
      </c>
      <c r="M7" s="123">
        <v>303.95837100000006</v>
      </c>
      <c r="N7" s="123">
        <v>257.91766200000001</v>
      </c>
      <c r="O7" s="123">
        <v>106.744625</v>
      </c>
      <c r="P7" s="123">
        <v>54.502933999999996</v>
      </c>
      <c r="Q7" s="123">
        <v>557.00721800000008</v>
      </c>
      <c r="R7" s="123">
        <v>146.73758299999997</v>
      </c>
      <c r="S7" s="123">
        <v>585.37883800000009</v>
      </c>
      <c r="T7" s="123">
        <v>336.54758599999985</v>
      </c>
      <c r="U7" s="123">
        <v>2.7004260000000007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42.351202999999984</v>
      </c>
      <c r="D8" s="123">
        <v>159.35341000000003</v>
      </c>
      <c r="E8" s="123">
        <v>44.650221999999999</v>
      </c>
      <c r="F8" s="123">
        <v>442.57816200000059</v>
      </c>
      <c r="G8" s="123">
        <v>254.31208099999998</v>
      </c>
      <c r="H8" s="123">
        <v>2092.8686909999951</v>
      </c>
      <c r="I8" s="123">
        <v>66.786421000000004</v>
      </c>
      <c r="J8" s="123">
        <v>85.080951999999996</v>
      </c>
      <c r="K8" s="123">
        <v>300.87492100000003</v>
      </c>
      <c r="L8" s="123">
        <v>553.31892800000026</v>
      </c>
      <c r="M8" s="123">
        <v>344.83540799999992</v>
      </c>
      <c r="N8" s="123">
        <v>348.93148099999996</v>
      </c>
      <c r="O8" s="123">
        <v>122.09419800000001</v>
      </c>
      <c r="P8" s="123">
        <v>60.487485</v>
      </c>
      <c r="Q8" s="123">
        <v>538.30946000000006</v>
      </c>
      <c r="R8" s="123">
        <v>171.70175499999999</v>
      </c>
      <c r="S8" s="123">
        <v>615.30044500000008</v>
      </c>
      <c r="T8" s="123">
        <v>371.87779500000022</v>
      </c>
      <c r="U8" s="123">
        <v>5.4087899999999962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42.377550000000014</v>
      </c>
      <c r="D9" s="123">
        <v>158.854648</v>
      </c>
      <c r="E9" s="123">
        <v>42.648186999999993</v>
      </c>
      <c r="F9" s="123">
        <v>416.12828999999994</v>
      </c>
      <c r="G9" s="123">
        <v>194.31517699999998</v>
      </c>
      <c r="H9" s="123">
        <v>2060.6483640000001</v>
      </c>
      <c r="I9" s="123">
        <v>50.311410000000002</v>
      </c>
      <c r="J9" s="123">
        <v>134.02749300000002</v>
      </c>
      <c r="K9" s="123">
        <v>352.51231999999999</v>
      </c>
      <c r="L9" s="123">
        <v>492.2859810000005</v>
      </c>
      <c r="M9" s="123">
        <v>290.78412600000013</v>
      </c>
      <c r="N9" s="123">
        <v>284.97693900000002</v>
      </c>
      <c r="O9" s="123">
        <v>118.892612</v>
      </c>
      <c r="P9" s="123">
        <v>58.441644000000004</v>
      </c>
      <c r="Q9" s="123">
        <v>450.21367199999986</v>
      </c>
      <c r="R9" s="123">
        <v>153.02850399999997</v>
      </c>
      <c r="S9" s="123">
        <v>544.01545500000043</v>
      </c>
      <c r="T9" s="123">
        <v>348.26513300000005</v>
      </c>
      <c r="U9" s="123">
        <v>9.443797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52.979640000000018</v>
      </c>
      <c r="D10" s="123">
        <v>175.64198100000002</v>
      </c>
      <c r="E10" s="123">
        <v>60.519014999999996</v>
      </c>
      <c r="F10" s="123">
        <v>458.38588399999992</v>
      </c>
      <c r="G10" s="123">
        <v>252.09123099999999</v>
      </c>
      <c r="H10" s="123">
        <v>2662.6151029999905</v>
      </c>
      <c r="I10" s="123">
        <v>67.673862999999997</v>
      </c>
      <c r="J10" s="123">
        <v>157.68887999999998</v>
      </c>
      <c r="K10" s="123">
        <v>446.64408499999968</v>
      </c>
      <c r="L10" s="123">
        <v>554.9855120000002</v>
      </c>
      <c r="M10" s="123">
        <v>334.52449200000012</v>
      </c>
      <c r="N10" s="123">
        <v>357.2140149999999</v>
      </c>
      <c r="O10" s="123">
        <v>98.514058000000006</v>
      </c>
      <c r="P10" s="123">
        <v>70.504845000000003</v>
      </c>
      <c r="Q10" s="123">
        <v>568.18053500000008</v>
      </c>
      <c r="R10" s="123">
        <v>179.36054300000001</v>
      </c>
      <c r="S10" s="123">
        <v>594.78594599999929</v>
      </c>
      <c r="T10" s="123">
        <v>376.87257299999987</v>
      </c>
      <c r="U10" s="123">
        <v>3.0480209999999981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40.347350000000006</v>
      </c>
      <c r="D11" s="123">
        <v>188.85100800000001</v>
      </c>
      <c r="E11" s="123">
        <v>40.634505000000004</v>
      </c>
      <c r="F11" s="123">
        <v>438.25806300000022</v>
      </c>
      <c r="G11" s="123">
        <v>190.467129</v>
      </c>
      <c r="H11" s="123">
        <v>2138.5647409999974</v>
      </c>
      <c r="I11" s="123">
        <v>18.246205</v>
      </c>
      <c r="J11" s="123">
        <v>206.10060599999997</v>
      </c>
      <c r="K11" s="123">
        <v>528.47257500000012</v>
      </c>
      <c r="L11" s="123">
        <v>544.47218799999962</v>
      </c>
      <c r="M11" s="123">
        <v>345.37958800000001</v>
      </c>
      <c r="N11" s="123">
        <v>459.35528399999998</v>
      </c>
      <c r="O11" s="123">
        <v>134.362255</v>
      </c>
      <c r="P11" s="123">
        <v>72.288773999999989</v>
      </c>
      <c r="Q11" s="123">
        <v>564.84658800000011</v>
      </c>
      <c r="R11" s="123">
        <v>160.95649299999997</v>
      </c>
      <c r="S11" s="123">
        <v>598.79264000000035</v>
      </c>
      <c r="T11" s="123">
        <v>384.34201400000006</v>
      </c>
      <c r="U11" s="123">
        <v>3.496029999999998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41.681369000000004</v>
      </c>
      <c r="D12" s="123">
        <v>181.61778999999996</v>
      </c>
      <c r="E12" s="123">
        <v>43.443333000000003</v>
      </c>
      <c r="F12" s="123">
        <v>441.58802000000014</v>
      </c>
      <c r="G12" s="123">
        <v>171.10751400000004</v>
      </c>
      <c r="H12" s="123">
        <v>2213.9393889999947</v>
      </c>
      <c r="I12" s="123">
        <v>17.208123999999998</v>
      </c>
      <c r="J12" s="123">
        <v>155.32604900000001</v>
      </c>
      <c r="K12" s="123">
        <v>470.34697299999993</v>
      </c>
      <c r="L12" s="123">
        <v>549.86718700000006</v>
      </c>
      <c r="M12" s="123">
        <v>401.52254000000005</v>
      </c>
      <c r="N12" s="123">
        <v>414.60191200000003</v>
      </c>
      <c r="O12" s="123">
        <v>110.86325300000001</v>
      </c>
      <c r="P12" s="123">
        <v>81.651710000000008</v>
      </c>
      <c r="Q12" s="123">
        <v>543.45800199999996</v>
      </c>
      <c r="R12" s="123">
        <v>158.44734300000002</v>
      </c>
      <c r="S12" s="123">
        <v>741.05036000000018</v>
      </c>
      <c r="T12" s="123">
        <v>421.06085900000011</v>
      </c>
      <c r="U12" s="123">
        <v>2.5340749999999996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31.573896000000001</v>
      </c>
      <c r="D13" s="123">
        <v>211.81922899999998</v>
      </c>
      <c r="E13" s="123">
        <v>48.287998999999999</v>
      </c>
      <c r="F13" s="123">
        <v>442.60211600000008</v>
      </c>
      <c r="G13" s="123">
        <v>144.34829200000001</v>
      </c>
      <c r="H13" s="123">
        <v>1699.4347470000007</v>
      </c>
      <c r="I13" s="123">
        <v>26.405793000000003</v>
      </c>
      <c r="J13" s="123">
        <v>167.33658300000002</v>
      </c>
      <c r="K13" s="123">
        <v>474.92165400000005</v>
      </c>
      <c r="L13" s="123">
        <v>447.60645899999997</v>
      </c>
      <c r="M13" s="123">
        <v>350.97219500000006</v>
      </c>
      <c r="N13" s="123">
        <v>156.237132</v>
      </c>
      <c r="O13" s="123">
        <v>89.744939000000016</v>
      </c>
      <c r="P13" s="123">
        <v>43.706081999999995</v>
      </c>
      <c r="Q13" s="123">
        <v>432.71708000000001</v>
      </c>
      <c r="R13" s="123">
        <v>119.45884799999999</v>
      </c>
      <c r="S13" s="123">
        <v>558.11506999999995</v>
      </c>
      <c r="T13" s="123">
        <v>320.80696599999993</v>
      </c>
      <c r="U13" s="123">
        <v>3.7642380000000006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48.226837000000003</v>
      </c>
      <c r="D14" s="123">
        <v>218.61377999999996</v>
      </c>
      <c r="E14" s="123">
        <v>34.484980000000007</v>
      </c>
      <c r="F14" s="123">
        <v>501.66383900000028</v>
      </c>
      <c r="G14" s="123">
        <v>220.44011900000004</v>
      </c>
      <c r="H14" s="123">
        <v>2069.2283060000004</v>
      </c>
      <c r="I14" s="123">
        <v>10.128830000000001</v>
      </c>
      <c r="J14" s="123">
        <v>111.07757699999999</v>
      </c>
      <c r="K14" s="123">
        <v>335.20950499999992</v>
      </c>
      <c r="L14" s="123">
        <v>647.16562200000033</v>
      </c>
      <c r="M14" s="123">
        <v>474.6780789999998</v>
      </c>
      <c r="N14" s="123">
        <v>263.66855199999998</v>
      </c>
      <c r="O14" s="123">
        <v>126.89546300000001</v>
      </c>
      <c r="P14" s="123">
        <v>66.212619000000004</v>
      </c>
      <c r="Q14" s="123">
        <v>636.90076399999987</v>
      </c>
      <c r="R14" s="123">
        <v>158.62653499999999</v>
      </c>
      <c r="S14" s="123">
        <v>607.72297200000014</v>
      </c>
      <c r="T14" s="123">
        <v>338.78399700000017</v>
      </c>
      <c r="U14" s="123">
        <v>3.6846349999999992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36.22822</v>
      </c>
      <c r="D15" s="123">
        <v>208.92960200000002</v>
      </c>
      <c r="E15" s="123">
        <v>37.618878000000002</v>
      </c>
      <c r="F15" s="123">
        <v>471.1049289999994</v>
      </c>
      <c r="G15" s="123">
        <v>159.17530100000002</v>
      </c>
      <c r="H15" s="123">
        <v>1972.2400520000006</v>
      </c>
      <c r="I15" s="123">
        <v>2.07315</v>
      </c>
      <c r="J15" s="123">
        <v>95.821346000000005</v>
      </c>
      <c r="K15" s="123">
        <v>356.09109000000001</v>
      </c>
      <c r="L15" s="123">
        <v>608.30540700000051</v>
      </c>
      <c r="M15" s="123">
        <v>432.68529699999993</v>
      </c>
      <c r="N15" s="123">
        <v>377.81057300000003</v>
      </c>
      <c r="O15" s="123">
        <v>99.942864999999983</v>
      </c>
      <c r="P15" s="123">
        <v>71.604576999999992</v>
      </c>
      <c r="Q15" s="123">
        <v>615.85822800000005</v>
      </c>
      <c r="R15" s="123">
        <v>165.81448800000004</v>
      </c>
      <c r="S15" s="123">
        <v>605.43961399999989</v>
      </c>
      <c r="T15" s="123">
        <v>382.19525199999975</v>
      </c>
      <c r="U15" s="123">
        <v>3.9068060000000004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47.776684000000003</v>
      </c>
      <c r="D16" s="123">
        <v>177.17742099999992</v>
      </c>
      <c r="E16" s="123">
        <v>37.272872</v>
      </c>
      <c r="F16" s="123">
        <v>563.649945</v>
      </c>
      <c r="G16" s="123">
        <v>177.61370599999998</v>
      </c>
      <c r="H16" s="123">
        <v>1998.8464649999983</v>
      </c>
      <c r="I16" s="123">
        <v>36.160633000000004</v>
      </c>
      <c r="J16" s="123">
        <v>65.661579000000003</v>
      </c>
      <c r="K16" s="123">
        <v>373.33794599999999</v>
      </c>
      <c r="L16" s="123">
        <v>689.54349599999955</v>
      </c>
      <c r="M16" s="123">
        <v>426.41222099999999</v>
      </c>
      <c r="N16" s="123">
        <v>555.80533000000003</v>
      </c>
      <c r="O16" s="123">
        <v>122.38365300000001</v>
      </c>
      <c r="P16" s="123">
        <v>68.227262999999994</v>
      </c>
      <c r="Q16" s="123">
        <v>650.19298600000002</v>
      </c>
      <c r="R16" s="123">
        <v>178.32442399999999</v>
      </c>
      <c r="S16" s="123">
        <v>597.45070099999884</v>
      </c>
      <c r="T16" s="123">
        <v>378.37951199999998</v>
      </c>
      <c r="U16" s="123">
        <v>4.3741590000000041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33.97229999999999</v>
      </c>
      <c r="D17" s="123">
        <v>161.93614600000001</v>
      </c>
      <c r="E17" s="123">
        <v>40.69648500000001</v>
      </c>
      <c r="F17" s="123">
        <v>470.64444300000002</v>
      </c>
      <c r="G17" s="123">
        <v>177.60951700000001</v>
      </c>
      <c r="H17" s="123">
        <v>1623.1511089999958</v>
      </c>
      <c r="I17" s="123">
        <v>40.415347000000004</v>
      </c>
      <c r="J17" s="123">
        <v>94.948983999999996</v>
      </c>
      <c r="K17" s="123">
        <v>322.38435800000002</v>
      </c>
      <c r="L17" s="123">
        <v>560.64132500000017</v>
      </c>
      <c r="M17" s="123">
        <v>330.99638300000004</v>
      </c>
      <c r="N17" s="123">
        <v>360.35880899999995</v>
      </c>
      <c r="O17" s="123">
        <v>84.738822999999996</v>
      </c>
      <c r="P17" s="123">
        <v>54.254780999999994</v>
      </c>
      <c r="Q17" s="123">
        <v>434.39641900000021</v>
      </c>
      <c r="R17" s="123">
        <v>148.18334100000004</v>
      </c>
      <c r="S17" s="123">
        <v>506.41339599999958</v>
      </c>
      <c r="T17" s="123">
        <v>331.91001499999987</v>
      </c>
      <c r="U17" s="123">
        <v>3.2193229999999988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2023</v>
      </c>
      <c r="B19" s="84" t="s">
        <v>338</v>
      </c>
      <c r="C19" s="123">
        <v>52.396300999999994</v>
      </c>
      <c r="D19" s="123">
        <v>141.46538499999997</v>
      </c>
      <c r="E19" s="123">
        <v>64.154533000000015</v>
      </c>
      <c r="F19" s="123">
        <v>466.86411600000019</v>
      </c>
      <c r="G19" s="123">
        <v>175.96007900000001</v>
      </c>
      <c r="H19" s="123">
        <v>1922.5723189999972</v>
      </c>
      <c r="I19" s="123">
        <v>64.677184000000011</v>
      </c>
      <c r="J19" s="123">
        <v>138.73715300000001</v>
      </c>
      <c r="K19" s="123">
        <v>284.65632300000004</v>
      </c>
      <c r="L19" s="123">
        <v>583.8323299999995</v>
      </c>
      <c r="M19" s="123">
        <v>345.980953</v>
      </c>
      <c r="N19" s="123">
        <v>239.77157900000003</v>
      </c>
      <c r="O19" s="123">
        <v>93.170214000000016</v>
      </c>
      <c r="P19" s="123">
        <v>54.977095000000006</v>
      </c>
      <c r="Q19" s="123">
        <v>611.47140899999988</v>
      </c>
      <c r="R19" s="123">
        <v>145.01386299999996</v>
      </c>
      <c r="S19" s="123">
        <v>603.30225200000018</v>
      </c>
      <c r="T19" s="123">
        <v>365.5982409999998</v>
      </c>
      <c r="U19" s="123">
        <v>3.4982209999999987</v>
      </c>
      <c r="V19" s="87">
        <v>2023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45.962200999999986</v>
      </c>
      <c r="D20" s="123">
        <v>139.493809</v>
      </c>
      <c r="E20" s="123">
        <v>59.21493000000001</v>
      </c>
      <c r="F20" s="123">
        <v>445.6650549999992</v>
      </c>
      <c r="G20" s="123">
        <v>188.21506000000002</v>
      </c>
      <c r="H20" s="123">
        <v>1906.9017079999976</v>
      </c>
      <c r="I20" s="123">
        <v>19.221858000000001</v>
      </c>
      <c r="J20" s="123">
        <v>93.618775999999997</v>
      </c>
      <c r="K20" s="123">
        <v>282.21081699999991</v>
      </c>
      <c r="L20" s="123">
        <v>555.31919800000048</v>
      </c>
      <c r="M20" s="123">
        <v>322.09256300000004</v>
      </c>
      <c r="N20" s="123">
        <v>437.50401099999993</v>
      </c>
      <c r="O20" s="123">
        <v>117.56200800000001</v>
      </c>
      <c r="P20" s="123">
        <v>60.841707</v>
      </c>
      <c r="Q20" s="123">
        <v>607.21726699999999</v>
      </c>
      <c r="R20" s="123">
        <v>148.21561800000001</v>
      </c>
      <c r="S20" s="123">
        <v>573.386121</v>
      </c>
      <c r="T20" s="123">
        <v>361.5798239999998</v>
      </c>
      <c r="U20" s="123">
        <v>2.8452430000000004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43.23715900000002</v>
      </c>
      <c r="D21" s="123">
        <v>170.92798500000001</v>
      </c>
      <c r="E21" s="123">
        <v>63.904981000000006</v>
      </c>
      <c r="F21" s="123">
        <v>500.3047270000003</v>
      </c>
      <c r="G21" s="123">
        <v>247.21073300000003</v>
      </c>
      <c r="H21" s="123">
        <v>2560.4116299999969</v>
      </c>
      <c r="I21" s="123">
        <v>20.623332999999999</v>
      </c>
      <c r="J21" s="123">
        <v>117.10357999999999</v>
      </c>
      <c r="K21" s="123">
        <v>267.29692499999993</v>
      </c>
      <c r="L21" s="123">
        <v>707.26194599999951</v>
      </c>
      <c r="M21" s="123">
        <v>407.63869699999998</v>
      </c>
      <c r="N21" s="123">
        <v>520.69228799999996</v>
      </c>
      <c r="O21" s="123">
        <v>136.56072800000001</v>
      </c>
      <c r="P21" s="123">
        <v>81.367737000000005</v>
      </c>
      <c r="Q21" s="123">
        <v>714.38744699999995</v>
      </c>
      <c r="R21" s="123">
        <v>181.31224</v>
      </c>
      <c r="S21" s="123">
        <v>655.04310799999951</v>
      </c>
      <c r="T21" s="123">
        <v>431.97674600000011</v>
      </c>
      <c r="U21" s="123">
        <v>4.8674390000000018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41.158409000000006</v>
      </c>
      <c r="D22" s="123">
        <v>155.42381999999998</v>
      </c>
      <c r="E22" s="123">
        <v>47.673247000000018</v>
      </c>
      <c r="F22" s="123">
        <v>386.88008899999988</v>
      </c>
      <c r="G22" s="123">
        <v>153.42197099999998</v>
      </c>
      <c r="H22" s="123">
        <v>1883.5786509999978</v>
      </c>
      <c r="I22" s="123">
        <v>48.088667000000001</v>
      </c>
      <c r="J22" s="123">
        <v>102.83313100000001</v>
      </c>
      <c r="K22" s="123">
        <v>258.25594399999989</v>
      </c>
      <c r="L22" s="123">
        <v>562.67332099999999</v>
      </c>
      <c r="M22" s="123">
        <v>327.99286300000028</v>
      </c>
      <c r="N22" s="123">
        <v>287.67750099999995</v>
      </c>
      <c r="O22" s="123">
        <v>122.175749</v>
      </c>
      <c r="P22" s="123">
        <v>70.252302</v>
      </c>
      <c r="Q22" s="123">
        <v>559.62487599999997</v>
      </c>
      <c r="R22" s="123">
        <v>136.929732</v>
      </c>
      <c r="S22" s="123">
        <v>474.83056500000009</v>
      </c>
      <c r="T22" s="123">
        <v>344.99989199999976</v>
      </c>
      <c r="U22" s="123">
        <v>3.6701210000000004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43.501205000000006</v>
      </c>
      <c r="D23" s="123">
        <v>188.38629300000002</v>
      </c>
      <c r="E23" s="123">
        <v>44.842465000000004</v>
      </c>
      <c r="F23" s="123">
        <v>495.34083699999974</v>
      </c>
      <c r="G23" s="123">
        <v>193.74254799999997</v>
      </c>
      <c r="H23" s="123">
        <v>1989.3070439999985</v>
      </c>
      <c r="I23" s="123">
        <v>52.364134999999997</v>
      </c>
      <c r="J23" s="123">
        <v>159.16296800000001</v>
      </c>
      <c r="K23" s="123">
        <v>239.71715099999989</v>
      </c>
      <c r="L23" s="123">
        <v>640.60777499999995</v>
      </c>
      <c r="M23" s="123">
        <v>383.80786799999987</v>
      </c>
      <c r="N23" s="123">
        <v>469.510762</v>
      </c>
      <c r="O23" s="123">
        <v>130.97592399999999</v>
      </c>
      <c r="P23" s="123">
        <v>78.970692999999997</v>
      </c>
      <c r="Q23" s="123">
        <v>670.31010300000014</v>
      </c>
      <c r="R23" s="123">
        <v>168.84430299999997</v>
      </c>
      <c r="S23" s="123">
        <v>579.32430399999976</v>
      </c>
      <c r="T23" s="123">
        <v>410.59386600000005</v>
      </c>
      <c r="U23" s="123">
        <v>3.7329330000000009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52.325632999999996</v>
      </c>
      <c r="D24" s="123">
        <v>204.27849100000003</v>
      </c>
      <c r="E24" s="123">
        <v>50.182801999999995</v>
      </c>
      <c r="F24" s="123">
        <v>487.73939900000005</v>
      </c>
      <c r="G24" s="123">
        <v>169.23844400000002</v>
      </c>
      <c r="H24" s="123">
        <v>1900.4906479999991</v>
      </c>
      <c r="I24" s="123">
        <v>36.062145000000001</v>
      </c>
      <c r="J24" s="123">
        <v>142.46080699999999</v>
      </c>
      <c r="K24" s="123">
        <v>264.75374800000003</v>
      </c>
      <c r="L24" s="123">
        <v>615.19051200000013</v>
      </c>
      <c r="M24" s="123">
        <v>414.67963699999979</v>
      </c>
      <c r="N24" s="123">
        <v>380.65427899999997</v>
      </c>
      <c r="O24" s="123">
        <v>137.68401699999998</v>
      </c>
      <c r="P24" s="123">
        <v>77.493390000000005</v>
      </c>
      <c r="Q24" s="123">
        <v>661.60191999999995</v>
      </c>
      <c r="R24" s="123">
        <v>154.91217399999994</v>
      </c>
      <c r="S24" s="123">
        <v>629.32305199999951</v>
      </c>
      <c r="T24" s="123">
        <v>433.0752040000001</v>
      </c>
      <c r="U24" s="123">
        <v>6.7850129999999993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22.690583999999998</v>
      </c>
      <c r="D25" s="123">
        <v>172.54056500000002</v>
      </c>
      <c r="E25" s="123">
        <v>47.292311999999995</v>
      </c>
      <c r="F25" s="123">
        <v>477.11726300000043</v>
      </c>
      <c r="G25" s="123">
        <v>150.76221400000003</v>
      </c>
      <c r="H25" s="123">
        <v>1797.2704479999966</v>
      </c>
      <c r="I25" s="123">
        <v>23.905311000000001</v>
      </c>
      <c r="J25" s="123">
        <v>114.569743</v>
      </c>
      <c r="K25" s="123">
        <v>206.63680300000004</v>
      </c>
      <c r="L25" s="123">
        <v>566.40273100000013</v>
      </c>
      <c r="M25" s="123">
        <v>406.37267799999995</v>
      </c>
      <c r="N25" s="123">
        <v>357.23312000000004</v>
      </c>
      <c r="O25" s="123">
        <v>139.871478</v>
      </c>
      <c r="P25" s="123">
        <v>84.553673000000003</v>
      </c>
      <c r="Q25" s="123">
        <v>620.13565900000003</v>
      </c>
      <c r="R25" s="123">
        <v>155.25415900000004</v>
      </c>
      <c r="S25" s="123">
        <v>655.42673199999945</v>
      </c>
      <c r="T25" s="123">
        <v>401.63287899999978</v>
      </c>
      <c r="U25" s="123">
        <v>2.7596859999999994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2022</v>
      </c>
      <c r="B6" s="84" t="s">
        <v>338</v>
      </c>
      <c r="C6" s="88">
        <v>12.056526</v>
      </c>
      <c r="D6" s="88">
        <v>91.737683000000004</v>
      </c>
      <c r="E6" s="88">
        <v>126.97301600000003</v>
      </c>
      <c r="F6" s="88">
        <v>52.506214</v>
      </c>
      <c r="G6" s="88">
        <v>6.2120060000000006</v>
      </c>
      <c r="H6" s="88">
        <v>12.748054</v>
      </c>
      <c r="I6" s="88">
        <v>45.955576000000001</v>
      </c>
      <c r="J6" s="88">
        <v>53.870371000000006</v>
      </c>
      <c r="K6" s="88">
        <v>28.028026999999998</v>
      </c>
      <c r="L6" s="88">
        <v>89.003210999999993</v>
      </c>
      <c r="M6" s="88">
        <v>10.575597</v>
      </c>
      <c r="N6" s="88">
        <v>80.853718999999998</v>
      </c>
      <c r="O6" s="88">
        <v>5.2352059999999998</v>
      </c>
      <c r="P6" s="88">
        <v>0.94453300000000007</v>
      </c>
      <c r="Q6" s="88">
        <v>68.09512500000001</v>
      </c>
      <c r="R6" s="88">
        <v>45.737753999999995</v>
      </c>
      <c r="S6" s="88">
        <v>18.954601</v>
      </c>
      <c r="T6" s="87">
        <v>2022</v>
      </c>
      <c r="U6" s="84" t="s">
        <v>538</v>
      </c>
    </row>
    <row r="7" spans="1:21" x14ac:dyDescent="0.2">
      <c r="B7" s="84" t="s">
        <v>339</v>
      </c>
      <c r="C7" s="88">
        <v>12.030456000000001</v>
      </c>
      <c r="D7" s="88">
        <v>100.296325</v>
      </c>
      <c r="E7" s="88">
        <v>142.17161600000003</v>
      </c>
      <c r="F7" s="88">
        <v>53.659521999999996</v>
      </c>
      <c r="G7" s="88">
        <v>5.8016860000000001</v>
      </c>
      <c r="H7" s="88">
        <v>17.135002</v>
      </c>
      <c r="I7" s="88">
        <v>41.591447000000002</v>
      </c>
      <c r="J7" s="88">
        <v>56.403301999999996</v>
      </c>
      <c r="K7" s="88">
        <v>24.042026999999997</v>
      </c>
      <c r="L7" s="88">
        <v>120.130269</v>
      </c>
      <c r="M7" s="88">
        <v>11.424334999999999</v>
      </c>
      <c r="N7" s="88">
        <v>85.54769300000001</v>
      </c>
      <c r="O7" s="88">
        <v>6.021007</v>
      </c>
      <c r="P7" s="88">
        <v>0.77361400000000002</v>
      </c>
      <c r="Q7" s="88">
        <v>70.607049000000004</v>
      </c>
      <c r="R7" s="88">
        <v>30.314534999999999</v>
      </c>
      <c r="S7" s="88">
        <v>15.343548</v>
      </c>
      <c r="U7" s="84" t="s">
        <v>539</v>
      </c>
    </row>
    <row r="8" spans="1:21" x14ac:dyDescent="0.2">
      <c r="B8" s="84" t="s">
        <v>340</v>
      </c>
      <c r="C8" s="88">
        <v>17.936585999999998</v>
      </c>
      <c r="D8" s="88">
        <v>120.50858700000001</v>
      </c>
      <c r="E8" s="88">
        <v>200.34175099999999</v>
      </c>
      <c r="F8" s="88">
        <v>58.125926999999997</v>
      </c>
      <c r="G8" s="88">
        <v>7.3513779999999995</v>
      </c>
      <c r="H8" s="88">
        <v>16.674172000000002</v>
      </c>
      <c r="I8" s="88">
        <v>48.6066</v>
      </c>
      <c r="J8" s="88">
        <v>65.485020000000006</v>
      </c>
      <c r="K8" s="88">
        <v>31.232638999999999</v>
      </c>
      <c r="L8" s="88">
        <v>94.827050999999997</v>
      </c>
      <c r="M8" s="88">
        <v>14.113552</v>
      </c>
      <c r="N8" s="88">
        <v>118.154979</v>
      </c>
      <c r="O8" s="88">
        <v>9.7016279999999977</v>
      </c>
      <c r="P8" s="88">
        <v>0.74417199999999994</v>
      </c>
      <c r="Q8" s="88">
        <v>80.524951000000001</v>
      </c>
      <c r="R8" s="88">
        <v>39.223365999999999</v>
      </c>
      <c r="S8" s="88">
        <v>27.642677999999997</v>
      </c>
      <c r="U8" s="84" t="s">
        <v>540</v>
      </c>
    </row>
    <row r="9" spans="1:21" x14ac:dyDescent="0.2">
      <c r="B9" s="84" t="s">
        <v>341</v>
      </c>
      <c r="C9" s="88">
        <v>18.58717</v>
      </c>
      <c r="D9" s="88">
        <v>122.676592</v>
      </c>
      <c r="E9" s="88">
        <v>197.54726500000001</v>
      </c>
      <c r="F9" s="88">
        <v>62.059313000000003</v>
      </c>
      <c r="G9" s="88">
        <v>5.9952509999999997</v>
      </c>
      <c r="H9" s="88">
        <v>17.027433000000002</v>
      </c>
      <c r="I9" s="88">
        <v>42.749997999999998</v>
      </c>
      <c r="J9" s="88">
        <v>69.588177999999999</v>
      </c>
      <c r="K9" s="88">
        <v>28.392554000000001</v>
      </c>
      <c r="L9" s="88">
        <v>114.31350299999998</v>
      </c>
      <c r="M9" s="88">
        <v>14.726646000000001</v>
      </c>
      <c r="N9" s="88">
        <v>75.988649000000009</v>
      </c>
      <c r="O9" s="88">
        <v>9.3353059999999992</v>
      </c>
      <c r="P9" s="88">
        <v>1.1132929999999999</v>
      </c>
      <c r="Q9" s="88">
        <v>94.95602199999999</v>
      </c>
      <c r="R9" s="88">
        <v>35.300518000000004</v>
      </c>
      <c r="S9" s="88">
        <v>18.838964000000004</v>
      </c>
      <c r="U9" s="84" t="s">
        <v>541</v>
      </c>
    </row>
    <row r="10" spans="1:21" x14ac:dyDescent="0.2">
      <c r="B10" s="84" t="s">
        <v>342</v>
      </c>
      <c r="C10" s="88">
        <v>19.623406000000003</v>
      </c>
      <c r="D10" s="88">
        <v>131.60483299999999</v>
      </c>
      <c r="E10" s="88">
        <v>239.243268</v>
      </c>
      <c r="F10" s="88">
        <v>66.359351000000004</v>
      </c>
      <c r="G10" s="88">
        <v>8.7960589999999996</v>
      </c>
      <c r="H10" s="88">
        <v>14.871613999999999</v>
      </c>
      <c r="I10" s="88">
        <v>37.985586000000005</v>
      </c>
      <c r="J10" s="88">
        <v>87.777974999999998</v>
      </c>
      <c r="K10" s="88">
        <v>33.204846999999994</v>
      </c>
      <c r="L10" s="88">
        <v>161.92340100000001</v>
      </c>
      <c r="M10" s="88">
        <v>17.102349</v>
      </c>
      <c r="N10" s="88">
        <v>91.983631000000045</v>
      </c>
      <c r="O10" s="88">
        <v>9.0889060000000015</v>
      </c>
      <c r="P10" s="88">
        <v>1.0539559999999999</v>
      </c>
      <c r="Q10" s="88">
        <v>103.61915500000001</v>
      </c>
      <c r="R10" s="88">
        <v>37.398724000000001</v>
      </c>
      <c r="S10" s="88">
        <v>28.997819</v>
      </c>
      <c r="U10" s="84" t="s">
        <v>542</v>
      </c>
    </row>
    <row r="11" spans="1:21" x14ac:dyDescent="0.2">
      <c r="B11" s="84" t="s">
        <v>343</v>
      </c>
      <c r="C11" s="88">
        <v>18.529613999999999</v>
      </c>
      <c r="D11" s="88">
        <v>121.072676</v>
      </c>
      <c r="E11" s="88">
        <v>211.38858999999997</v>
      </c>
      <c r="F11" s="88">
        <v>70.290565000000001</v>
      </c>
      <c r="G11" s="88">
        <v>7.314576999999999</v>
      </c>
      <c r="H11" s="88">
        <v>13.838913</v>
      </c>
      <c r="I11" s="88">
        <v>31.680706000000001</v>
      </c>
      <c r="J11" s="88">
        <v>86.509909999999991</v>
      </c>
      <c r="K11" s="88">
        <v>30.567158999999997</v>
      </c>
      <c r="L11" s="88">
        <v>80.023478999999995</v>
      </c>
      <c r="M11" s="88">
        <v>16.089783000000001</v>
      </c>
      <c r="N11" s="88">
        <v>127.054481</v>
      </c>
      <c r="O11" s="88">
        <v>8.4722509999999982</v>
      </c>
      <c r="P11" s="88">
        <v>0.95637099999999997</v>
      </c>
      <c r="Q11" s="88">
        <v>110.001306</v>
      </c>
      <c r="R11" s="88">
        <v>43.070842999999996</v>
      </c>
      <c r="S11" s="88">
        <v>20.823847000000001</v>
      </c>
      <c r="U11" s="84" t="s">
        <v>543</v>
      </c>
    </row>
    <row r="12" spans="1:21" x14ac:dyDescent="0.2">
      <c r="B12" s="84" t="s">
        <v>344</v>
      </c>
      <c r="C12" s="88">
        <v>19.157845999999999</v>
      </c>
      <c r="D12" s="88">
        <v>132.491015</v>
      </c>
      <c r="E12" s="88">
        <v>180.57543299999998</v>
      </c>
      <c r="F12" s="88">
        <v>68.309984</v>
      </c>
      <c r="G12" s="88">
        <v>7.8396800000000013</v>
      </c>
      <c r="H12" s="88">
        <v>16.186408</v>
      </c>
      <c r="I12" s="88">
        <v>33.085420999999997</v>
      </c>
      <c r="J12" s="88">
        <v>86.056379000000021</v>
      </c>
      <c r="K12" s="88">
        <v>31.371666999999995</v>
      </c>
      <c r="L12" s="88">
        <v>147.840723</v>
      </c>
      <c r="M12" s="88">
        <v>16.843353999999998</v>
      </c>
      <c r="N12" s="88">
        <v>117.40533400000001</v>
      </c>
      <c r="O12" s="88">
        <v>4.0351859999999995</v>
      </c>
      <c r="P12" s="88">
        <v>0.77287799999999995</v>
      </c>
      <c r="Q12" s="88">
        <v>77.474990000000005</v>
      </c>
      <c r="R12" s="88">
        <v>42.312538999999994</v>
      </c>
      <c r="S12" s="88">
        <v>16.622881000000007</v>
      </c>
      <c r="U12" s="84" t="s">
        <v>544</v>
      </c>
    </row>
    <row r="13" spans="1:21" x14ac:dyDescent="0.2">
      <c r="B13" s="84" t="s">
        <v>345</v>
      </c>
      <c r="C13" s="88">
        <v>22.166466999999997</v>
      </c>
      <c r="D13" s="88">
        <v>149.42780000000002</v>
      </c>
      <c r="E13" s="88">
        <v>213.08953000000002</v>
      </c>
      <c r="F13" s="88">
        <v>75.970286000000002</v>
      </c>
      <c r="G13" s="88">
        <v>7.2123930000000005</v>
      </c>
      <c r="H13" s="88">
        <v>14.46457</v>
      </c>
      <c r="I13" s="88">
        <v>37.497254999999996</v>
      </c>
      <c r="J13" s="88">
        <v>101.062988</v>
      </c>
      <c r="K13" s="88">
        <v>36.547241999999997</v>
      </c>
      <c r="L13" s="88">
        <v>142.337266</v>
      </c>
      <c r="M13" s="88">
        <v>16.761061000000002</v>
      </c>
      <c r="N13" s="88">
        <v>65.350743999999992</v>
      </c>
      <c r="O13" s="88">
        <v>5.9682420000000009</v>
      </c>
      <c r="P13" s="88">
        <v>0.47500699999999996</v>
      </c>
      <c r="Q13" s="88">
        <v>102.391935</v>
      </c>
      <c r="R13" s="88">
        <v>48.868999000000002</v>
      </c>
      <c r="S13" s="88">
        <v>31.767749999999992</v>
      </c>
      <c r="U13" s="84" t="s">
        <v>545</v>
      </c>
    </row>
    <row r="14" spans="1:21" x14ac:dyDescent="0.2">
      <c r="B14" s="84" t="s">
        <v>346</v>
      </c>
      <c r="C14" s="88">
        <v>22.159144000000001</v>
      </c>
      <c r="D14" s="88">
        <v>131.34742899999998</v>
      </c>
      <c r="E14" s="88">
        <v>190.87347100000002</v>
      </c>
      <c r="F14" s="88">
        <v>74.917106000000004</v>
      </c>
      <c r="G14" s="88">
        <v>7.4224319999999997</v>
      </c>
      <c r="H14" s="88">
        <v>17.451689999999999</v>
      </c>
      <c r="I14" s="88">
        <v>46.342690000000005</v>
      </c>
      <c r="J14" s="88">
        <v>106.37832399999999</v>
      </c>
      <c r="K14" s="88">
        <v>35.111253999999995</v>
      </c>
      <c r="L14" s="88">
        <v>104.10993100000002</v>
      </c>
      <c r="M14" s="88">
        <v>18.292417999999998</v>
      </c>
      <c r="N14" s="88">
        <v>47.121383999999999</v>
      </c>
      <c r="O14" s="88">
        <v>8.1439780000000006</v>
      </c>
      <c r="P14" s="88">
        <v>0.59531800000000001</v>
      </c>
      <c r="Q14" s="88">
        <v>104.818209</v>
      </c>
      <c r="R14" s="88">
        <v>45.422941000000002</v>
      </c>
      <c r="S14" s="88">
        <v>35.970624000000001</v>
      </c>
      <c r="U14" s="84" t="s">
        <v>546</v>
      </c>
    </row>
    <row r="15" spans="1:21" x14ac:dyDescent="0.2">
      <c r="B15" s="84" t="s">
        <v>347</v>
      </c>
      <c r="C15" s="88">
        <v>21.861899999999999</v>
      </c>
      <c r="D15" s="88">
        <v>131.88979800000001</v>
      </c>
      <c r="E15" s="88">
        <v>198.63456799999997</v>
      </c>
      <c r="F15" s="88">
        <v>74.696184000000002</v>
      </c>
      <c r="G15" s="88">
        <v>6.9288319999999999</v>
      </c>
      <c r="H15" s="88">
        <v>16.434964000000001</v>
      </c>
      <c r="I15" s="88">
        <v>55.572074999999998</v>
      </c>
      <c r="J15" s="88">
        <v>110.399928</v>
      </c>
      <c r="K15" s="88">
        <v>35.433989999999994</v>
      </c>
      <c r="L15" s="88">
        <v>119.89956100000001</v>
      </c>
      <c r="M15" s="88">
        <v>15.441803999999999</v>
      </c>
      <c r="N15" s="88">
        <v>107.52449700000004</v>
      </c>
      <c r="O15" s="88">
        <v>5.9136559999999987</v>
      </c>
      <c r="P15" s="88">
        <v>0.75921499999999997</v>
      </c>
      <c r="Q15" s="88">
        <v>127.903355</v>
      </c>
      <c r="R15" s="88">
        <v>41.156322000000003</v>
      </c>
      <c r="S15" s="88">
        <v>28.510833999999996</v>
      </c>
      <c r="U15" s="84" t="s">
        <v>547</v>
      </c>
    </row>
    <row r="16" spans="1:21" x14ac:dyDescent="0.2">
      <c r="B16" s="84" t="s">
        <v>348</v>
      </c>
      <c r="C16" s="88">
        <v>22.344093999999998</v>
      </c>
      <c r="D16" s="88">
        <v>133.14204700000002</v>
      </c>
      <c r="E16" s="88">
        <v>218.89515799999995</v>
      </c>
      <c r="F16" s="88">
        <v>76.917569999999998</v>
      </c>
      <c r="G16" s="88">
        <v>8.823043000000002</v>
      </c>
      <c r="H16" s="88">
        <v>13.770801000000001</v>
      </c>
      <c r="I16" s="88">
        <v>59.142232</v>
      </c>
      <c r="J16" s="88">
        <v>73.742884000000018</v>
      </c>
      <c r="K16" s="88">
        <v>34.501187999999999</v>
      </c>
      <c r="L16" s="88">
        <v>108.74248399999998</v>
      </c>
      <c r="M16" s="88">
        <v>17.452705000000002</v>
      </c>
      <c r="N16" s="88">
        <v>102.81999600000002</v>
      </c>
      <c r="O16" s="88">
        <v>4.5258190000000003</v>
      </c>
      <c r="P16" s="88">
        <v>0.57891199999999998</v>
      </c>
      <c r="Q16" s="88">
        <v>90.061486000000002</v>
      </c>
      <c r="R16" s="88">
        <v>42.317122000000005</v>
      </c>
      <c r="S16" s="88">
        <v>34.101749999999996</v>
      </c>
      <c r="U16" s="84" t="s">
        <v>548</v>
      </c>
    </row>
    <row r="17" spans="1:21" x14ac:dyDescent="0.2">
      <c r="B17" s="84" t="s">
        <v>349</v>
      </c>
      <c r="C17" s="88">
        <v>24.563632999999999</v>
      </c>
      <c r="D17" s="88">
        <v>144.29699900000003</v>
      </c>
      <c r="E17" s="88">
        <v>162.831086</v>
      </c>
      <c r="F17" s="88">
        <v>74.823270000000008</v>
      </c>
      <c r="G17" s="88">
        <v>5.8037799999999997</v>
      </c>
      <c r="H17" s="88">
        <v>24.763895999999999</v>
      </c>
      <c r="I17" s="88">
        <v>64.735131999999993</v>
      </c>
      <c r="J17" s="88">
        <v>74.821541000000011</v>
      </c>
      <c r="K17" s="88">
        <v>39.173879999999997</v>
      </c>
      <c r="L17" s="88">
        <v>151.30209600000003</v>
      </c>
      <c r="M17" s="88">
        <v>16.670631999999998</v>
      </c>
      <c r="N17" s="88">
        <v>56.610094000000004</v>
      </c>
      <c r="O17" s="88">
        <v>4.5715140000000005</v>
      </c>
      <c r="P17" s="88">
        <v>0.66029899999999997</v>
      </c>
      <c r="Q17" s="88">
        <v>89.759734999999992</v>
      </c>
      <c r="R17" s="88">
        <v>40.277569</v>
      </c>
      <c r="S17" s="88">
        <v>36.127606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2023</v>
      </c>
      <c r="B19" s="84" t="s">
        <v>338</v>
      </c>
      <c r="C19" s="88">
        <v>19.585545000000003</v>
      </c>
      <c r="D19" s="88">
        <v>125.242152</v>
      </c>
      <c r="E19" s="88">
        <v>153.41280399999999</v>
      </c>
      <c r="F19" s="88">
        <v>71.596119999999999</v>
      </c>
      <c r="G19" s="88">
        <v>8.5672929999999994</v>
      </c>
      <c r="H19" s="88">
        <v>14.410555</v>
      </c>
      <c r="I19" s="88">
        <v>66.946611000000004</v>
      </c>
      <c r="J19" s="88">
        <v>64.556426999999999</v>
      </c>
      <c r="K19" s="88">
        <v>32.877791000000002</v>
      </c>
      <c r="L19" s="88">
        <v>94.969594000000001</v>
      </c>
      <c r="M19" s="88">
        <v>14.571950000000001</v>
      </c>
      <c r="N19" s="88">
        <v>54.257251999999994</v>
      </c>
      <c r="O19" s="88">
        <v>4.050262</v>
      </c>
      <c r="P19" s="88">
        <v>0.68359599999999987</v>
      </c>
      <c r="Q19" s="88">
        <v>100.99700900000001</v>
      </c>
      <c r="R19" s="88">
        <v>46.261494999999996</v>
      </c>
      <c r="S19" s="88">
        <v>35.688286000000005</v>
      </c>
      <c r="T19" s="87">
        <v>2023</v>
      </c>
      <c r="U19" s="84" t="s">
        <v>538</v>
      </c>
    </row>
    <row r="20" spans="1:21" x14ac:dyDescent="0.2">
      <c r="B20" s="84" t="s">
        <v>339</v>
      </c>
      <c r="C20" s="88">
        <v>18.504738</v>
      </c>
      <c r="D20" s="88">
        <v>125.774637</v>
      </c>
      <c r="E20" s="88">
        <v>154.437309</v>
      </c>
      <c r="F20" s="88">
        <v>67.827514000000008</v>
      </c>
      <c r="G20" s="88">
        <v>7.801812</v>
      </c>
      <c r="H20" s="88">
        <v>17.622300000000003</v>
      </c>
      <c r="I20" s="88">
        <v>71.338832999999994</v>
      </c>
      <c r="J20" s="88">
        <v>64.717659999999995</v>
      </c>
      <c r="K20" s="88">
        <v>27.838110999999998</v>
      </c>
      <c r="L20" s="88">
        <v>115.67801</v>
      </c>
      <c r="M20" s="88">
        <v>13.198981</v>
      </c>
      <c r="N20" s="88">
        <v>95.441733999999968</v>
      </c>
      <c r="O20" s="88">
        <v>4.9348600000000005</v>
      </c>
      <c r="P20" s="88">
        <v>0.49840000000000007</v>
      </c>
      <c r="Q20" s="88">
        <v>103.15709200000001</v>
      </c>
      <c r="R20" s="88">
        <v>42.065791000000004</v>
      </c>
      <c r="S20" s="88">
        <v>23.690705999999999</v>
      </c>
      <c r="U20" s="84" t="s">
        <v>539</v>
      </c>
    </row>
    <row r="21" spans="1:21" x14ac:dyDescent="0.2">
      <c r="B21" s="84" t="s">
        <v>340</v>
      </c>
      <c r="C21" s="88">
        <v>21.533427</v>
      </c>
      <c r="D21" s="88">
        <v>144.38366599999998</v>
      </c>
      <c r="E21" s="88">
        <v>183.80837700000001</v>
      </c>
      <c r="F21" s="88">
        <v>82.37160999999999</v>
      </c>
      <c r="G21" s="88">
        <v>8.2486370000000004</v>
      </c>
      <c r="H21" s="88">
        <v>21.062839</v>
      </c>
      <c r="I21" s="88">
        <v>90.348861999999997</v>
      </c>
      <c r="J21" s="88">
        <v>81.489913999999999</v>
      </c>
      <c r="K21" s="88">
        <v>36.465868999999998</v>
      </c>
      <c r="L21" s="88">
        <v>152.72228999999999</v>
      </c>
      <c r="M21" s="88">
        <v>17.26426</v>
      </c>
      <c r="N21" s="88">
        <v>86.165297000000052</v>
      </c>
      <c r="O21" s="88">
        <v>5.2160439999999983</v>
      </c>
      <c r="P21" s="88">
        <v>0.68626999999999994</v>
      </c>
      <c r="Q21" s="88">
        <v>105.74460499999999</v>
      </c>
      <c r="R21" s="88">
        <v>47.267897000000005</v>
      </c>
      <c r="S21" s="88">
        <v>31.321828</v>
      </c>
      <c r="U21" s="84" t="s">
        <v>540</v>
      </c>
    </row>
    <row r="22" spans="1:21" x14ac:dyDescent="0.2">
      <c r="B22" s="84" t="s">
        <v>341</v>
      </c>
      <c r="C22" s="88">
        <v>20.555183</v>
      </c>
      <c r="D22" s="88">
        <v>125.97081</v>
      </c>
      <c r="E22" s="88">
        <v>195.49864299999999</v>
      </c>
      <c r="F22" s="88">
        <v>72.137515000000008</v>
      </c>
      <c r="G22" s="88">
        <v>6.3924370000000001</v>
      </c>
      <c r="H22" s="88">
        <v>14.977490999999999</v>
      </c>
      <c r="I22" s="88">
        <v>68.190219999999997</v>
      </c>
      <c r="J22" s="88">
        <v>75.892847999999987</v>
      </c>
      <c r="K22" s="88">
        <v>28.991972000000004</v>
      </c>
      <c r="L22" s="88">
        <v>120.44138600000002</v>
      </c>
      <c r="M22" s="88">
        <v>14.339568</v>
      </c>
      <c r="N22" s="88">
        <v>58.518699000000026</v>
      </c>
      <c r="O22" s="88">
        <v>3.5493839999999999</v>
      </c>
      <c r="P22" s="88">
        <v>0.34260500000000005</v>
      </c>
      <c r="Q22" s="88">
        <v>82.046252999999993</v>
      </c>
      <c r="R22" s="88">
        <v>38.502924999999998</v>
      </c>
      <c r="S22" s="88">
        <v>19.864860999999998</v>
      </c>
      <c r="U22" s="84" t="s">
        <v>541</v>
      </c>
    </row>
    <row r="23" spans="1:21" x14ac:dyDescent="0.2">
      <c r="B23" s="84" t="s">
        <v>342</v>
      </c>
      <c r="C23" s="88">
        <v>22.757742999999998</v>
      </c>
      <c r="D23" s="88">
        <v>145.32828700000002</v>
      </c>
      <c r="E23" s="88">
        <v>228.77255100000002</v>
      </c>
      <c r="F23" s="88">
        <v>80.104323999999991</v>
      </c>
      <c r="G23" s="88">
        <v>6.7594370000000001</v>
      </c>
      <c r="H23" s="88">
        <v>14.498455</v>
      </c>
      <c r="I23" s="88">
        <v>58.090964999999997</v>
      </c>
      <c r="J23" s="88">
        <v>102.39467400000001</v>
      </c>
      <c r="K23" s="88">
        <v>35.933399999999992</v>
      </c>
      <c r="L23" s="88">
        <v>109.17907699999999</v>
      </c>
      <c r="M23" s="88">
        <v>16.573494</v>
      </c>
      <c r="N23" s="88">
        <v>107.00451600000002</v>
      </c>
      <c r="O23" s="88">
        <v>5.131908000000001</v>
      </c>
      <c r="P23" s="88">
        <v>0.70087200000000005</v>
      </c>
      <c r="Q23" s="88">
        <v>103.355817</v>
      </c>
      <c r="R23" s="88">
        <v>47.789795999999996</v>
      </c>
      <c r="S23" s="88">
        <v>38.790549000000013</v>
      </c>
      <c r="U23" s="84" t="s">
        <v>542</v>
      </c>
    </row>
    <row r="24" spans="1:21" x14ac:dyDescent="0.2">
      <c r="B24" s="84" t="s">
        <v>343</v>
      </c>
      <c r="C24" s="88">
        <v>22.613212000000001</v>
      </c>
      <c r="D24" s="88">
        <v>130.55059</v>
      </c>
      <c r="E24" s="88">
        <v>192.37120400000001</v>
      </c>
      <c r="F24" s="88">
        <v>79.076784000000004</v>
      </c>
      <c r="G24" s="88">
        <v>5.8696140000000003</v>
      </c>
      <c r="H24" s="88">
        <v>12.117861</v>
      </c>
      <c r="I24" s="88">
        <v>39.578966999999999</v>
      </c>
      <c r="J24" s="88">
        <v>106.98533500000002</v>
      </c>
      <c r="K24" s="88">
        <v>36.107447000000001</v>
      </c>
      <c r="L24" s="88">
        <v>99.819575999999998</v>
      </c>
      <c r="M24" s="88">
        <v>14.421661</v>
      </c>
      <c r="N24" s="88">
        <v>78.806119999999993</v>
      </c>
      <c r="O24" s="88">
        <v>5.763477</v>
      </c>
      <c r="P24" s="88">
        <v>0.55432300000000001</v>
      </c>
      <c r="Q24" s="88">
        <v>84.863646000000003</v>
      </c>
      <c r="R24" s="88">
        <v>45.717643000000002</v>
      </c>
      <c r="S24" s="88">
        <v>29.916359999999997</v>
      </c>
      <c r="U24" s="84" t="s">
        <v>543</v>
      </c>
    </row>
    <row r="25" spans="1:21" x14ac:dyDescent="0.2">
      <c r="B25" s="84" t="s">
        <v>344</v>
      </c>
      <c r="C25" s="88">
        <v>22.636799999999997</v>
      </c>
      <c r="D25" s="88">
        <v>133.86632899999998</v>
      </c>
      <c r="E25" s="88">
        <v>183.94737099999998</v>
      </c>
      <c r="F25" s="88">
        <v>75.707390000000004</v>
      </c>
      <c r="G25" s="88">
        <v>7.5328419999999996</v>
      </c>
      <c r="H25" s="88">
        <v>13.121945</v>
      </c>
      <c r="I25" s="88">
        <v>38.706555000000002</v>
      </c>
      <c r="J25" s="88">
        <v>101.58702200000002</v>
      </c>
      <c r="K25" s="88">
        <v>36.132989999999999</v>
      </c>
      <c r="L25" s="88">
        <v>96.455208999999996</v>
      </c>
      <c r="M25" s="88">
        <v>14.696888</v>
      </c>
      <c r="N25" s="88">
        <v>56.664978000000005</v>
      </c>
      <c r="O25" s="88">
        <v>3.3700039999999998</v>
      </c>
      <c r="P25" s="88">
        <v>0.68900300000000003</v>
      </c>
      <c r="Q25" s="88">
        <v>86.060507999999999</v>
      </c>
      <c r="R25" s="88">
        <v>49.636560000000003</v>
      </c>
      <c r="S25" s="88">
        <v>37.239258</v>
      </c>
      <c r="U25" s="84" t="s">
        <v>544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2022</v>
      </c>
      <c r="B37" s="84" t="s">
        <v>338</v>
      </c>
      <c r="C37" s="88">
        <v>19.867324</v>
      </c>
      <c r="D37" s="88">
        <v>52.853200999999999</v>
      </c>
      <c r="E37" s="88">
        <v>30.477060999999999</v>
      </c>
      <c r="F37" s="88">
        <v>31.255618999999996</v>
      </c>
      <c r="G37" s="88">
        <v>36.564632000000003</v>
      </c>
      <c r="H37" s="88">
        <v>36.816412999999997</v>
      </c>
      <c r="I37" s="88">
        <v>24.077425000000002</v>
      </c>
      <c r="J37" s="88">
        <v>16.657757</v>
      </c>
      <c r="K37" s="88">
        <v>2.0935319999999997</v>
      </c>
      <c r="L37" s="88">
        <v>1059.5184029999998</v>
      </c>
      <c r="M37" s="88">
        <v>57.97559099999998</v>
      </c>
      <c r="N37" s="88">
        <v>174.055341</v>
      </c>
      <c r="O37" s="88">
        <v>263.57566700000001</v>
      </c>
      <c r="P37" s="88">
        <v>37.376775000000002</v>
      </c>
      <c r="Q37" s="88">
        <v>61.486739999999998</v>
      </c>
      <c r="R37" s="88">
        <v>55.043829000000002</v>
      </c>
      <c r="S37" s="88">
        <v>39.274068</v>
      </c>
      <c r="T37" s="87">
        <v>2022</v>
      </c>
      <c r="U37" s="84" t="s">
        <v>538</v>
      </c>
    </row>
    <row r="38" spans="1:21" x14ac:dyDescent="0.2">
      <c r="B38" s="84" t="s">
        <v>339</v>
      </c>
      <c r="C38" s="88">
        <v>23.285784</v>
      </c>
      <c r="D38" s="88">
        <v>57.815024000000001</v>
      </c>
      <c r="E38" s="88">
        <v>34.183388000000001</v>
      </c>
      <c r="F38" s="88">
        <v>39.387625</v>
      </c>
      <c r="G38" s="88">
        <v>40.242598999999998</v>
      </c>
      <c r="H38" s="88">
        <v>38.206482000000001</v>
      </c>
      <c r="I38" s="88">
        <v>31.393627000000002</v>
      </c>
      <c r="J38" s="88">
        <v>20.315584000000001</v>
      </c>
      <c r="K38" s="88">
        <v>1.9427599999999998</v>
      </c>
      <c r="L38" s="88">
        <v>1419.3299669999999</v>
      </c>
      <c r="M38" s="88">
        <v>66.667479000000014</v>
      </c>
      <c r="N38" s="88">
        <v>191.43305000000004</v>
      </c>
      <c r="O38" s="88">
        <v>308.67236000000003</v>
      </c>
      <c r="P38" s="88">
        <v>40.193821</v>
      </c>
      <c r="Q38" s="88">
        <v>62.765600000000006</v>
      </c>
      <c r="R38" s="88">
        <v>58.130641000000004</v>
      </c>
      <c r="S38" s="88">
        <v>44.759126000000002</v>
      </c>
      <c r="U38" s="84" t="s">
        <v>539</v>
      </c>
    </row>
    <row r="39" spans="1:21" x14ac:dyDescent="0.2">
      <c r="B39" s="84" t="s">
        <v>340</v>
      </c>
      <c r="C39" s="88">
        <v>22.003401</v>
      </c>
      <c r="D39" s="88">
        <v>65.574831000000003</v>
      </c>
      <c r="E39" s="88">
        <v>37.007916999999999</v>
      </c>
      <c r="F39" s="88">
        <v>46.081108999999998</v>
      </c>
      <c r="G39" s="88">
        <v>43.9741</v>
      </c>
      <c r="H39" s="88">
        <v>48.635204000000002</v>
      </c>
      <c r="I39" s="88">
        <v>33.414828999999997</v>
      </c>
      <c r="J39" s="88">
        <v>23.254179000000001</v>
      </c>
      <c r="K39" s="88">
        <v>2.6333899999999999</v>
      </c>
      <c r="L39" s="88">
        <v>1417.8584890000002</v>
      </c>
      <c r="M39" s="88">
        <v>69.246177999999986</v>
      </c>
      <c r="N39" s="88">
        <v>218.47346099999996</v>
      </c>
      <c r="O39" s="88">
        <v>308.93141500000002</v>
      </c>
      <c r="P39" s="88">
        <v>41.456966999999999</v>
      </c>
      <c r="Q39" s="88">
        <v>73.493818999999988</v>
      </c>
      <c r="R39" s="88">
        <v>68.602732000000003</v>
      </c>
      <c r="S39" s="88">
        <v>50.373283000000001</v>
      </c>
      <c r="U39" s="84" t="s">
        <v>540</v>
      </c>
    </row>
    <row r="40" spans="1:21" x14ac:dyDescent="0.2">
      <c r="B40" s="84" t="s">
        <v>341</v>
      </c>
      <c r="C40" s="88">
        <v>16.123847999999999</v>
      </c>
      <c r="D40" s="88">
        <v>62.25112</v>
      </c>
      <c r="E40" s="88">
        <v>36.682068000000001</v>
      </c>
      <c r="F40" s="88">
        <v>47.169589999999999</v>
      </c>
      <c r="G40" s="88">
        <v>47.849836000000003</v>
      </c>
      <c r="H40" s="88">
        <v>41.838594000000001</v>
      </c>
      <c r="I40" s="88">
        <v>19.975037</v>
      </c>
      <c r="J40" s="88">
        <v>23.742187000000001</v>
      </c>
      <c r="K40" s="88">
        <v>1.3732829999999998</v>
      </c>
      <c r="L40" s="88">
        <v>1521.9836540000003</v>
      </c>
      <c r="M40" s="88">
        <v>73.204982999999999</v>
      </c>
      <c r="N40" s="88">
        <v>218.25932200000011</v>
      </c>
      <c r="O40" s="88">
        <v>266.29066900000004</v>
      </c>
      <c r="P40" s="88">
        <v>53.612701000000001</v>
      </c>
      <c r="Q40" s="88">
        <v>68.509465000000006</v>
      </c>
      <c r="R40" s="88">
        <v>65.917428999999998</v>
      </c>
      <c r="S40" s="88">
        <v>47.158602999999999</v>
      </c>
      <c r="U40" s="84" t="s">
        <v>541</v>
      </c>
    </row>
    <row r="41" spans="1:21" x14ac:dyDescent="0.2">
      <c r="B41" s="84" t="s">
        <v>342</v>
      </c>
      <c r="C41" s="88">
        <v>17.955158999999998</v>
      </c>
      <c r="D41" s="88">
        <v>66.156716000000003</v>
      </c>
      <c r="E41" s="88">
        <v>42.982532999999997</v>
      </c>
      <c r="F41" s="88">
        <v>54.264708999999996</v>
      </c>
      <c r="G41" s="88">
        <v>65.282456999999994</v>
      </c>
      <c r="H41" s="88">
        <v>49.845957999999996</v>
      </c>
      <c r="I41" s="88">
        <v>30.655860000000001</v>
      </c>
      <c r="J41" s="88">
        <v>22.740669999999998</v>
      </c>
      <c r="K41" s="88">
        <v>3.428731</v>
      </c>
      <c r="L41" s="88">
        <v>1759.051105</v>
      </c>
      <c r="M41" s="88">
        <v>92.792190000000005</v>
      </c>
      <c r="N41" s="88">
        <v>225.16698200000002</v>
      </c>
      <c r="O41" s="88">
        <v>313.54865699999999</v>
      </c>
      <c r="P41" s="88">
        <v>35.956488999999998</v>
      </c>
      <c r="Q41" s="88">
        <v>74.977393000000006</v>
      </c>
      <c r="R41" s="88">
        <v>76.509018000000012</v>
      </c>
      <c r="S41" s="88">
        <v>48.724465999999993</v>
      </c>
      <c r="U41" s="84" t="s">
        <v>542</v>
      </c>
    </row>
    <row r="42" spans="1:21" x14ac:dyDescent="0.2">
      <c r="B42" s="84" t="s">
        <v>343</v>
      </c>
      <c r="C42" s="88">
        <v>15.881557000000001</v>
      </c>
      <c r="D42" s="88">
        <v>62.058092000000002</v>
      </c>
      <c r="E42" s="88">
        <v>41.016360999999996</v>
      </c>
      <c r="F42" s="88">
        <v>59.842479000000004</v>
      </c>
      <c r="G42" s="88">
        <v>57.226514999999999</v>
      </c>
      <c r="H42" s="88">
        <v>47.206871999999997</v>
      </c>
      <c r="I42" s="88">
        <v>26.134376</v>
      </c>
      <c r="J42" s="88">
        <v>24.932402000000003</v>
      </c>
      <c r="K42" s="88">
        <v>2.3850690000000001</v>
      </c>
      <c r="L42" s="88">
        <v>2003.5460080000003</v>
      </c>
      <c r="M42" s="88">
        <v>78.363569000000027</v>
      </c>
      <c r="N42" s="88">
        <v>205.93462499999998</v>
      </c>
      <c r="O42" s="88">
        <v>245.39033699999999</v>
      </c>
      <c r="P42" s="88">
        <v>47.590943999999993</v>
      </c>
      <c r="Q42" s="88">
        <v>67.816929000000002</v>
      </c>
      <c r="R42" s="88">
        <v>72.057281000000003</v>
      </c>
      <c r="S42" s="88">
        <v>48.532513999999999</v>
      </c>
      <c r="U42" s="84" t="s">
        <v>543</v>
      </c>
    </row>
    <row r="43" spans="1:21" x14ac:dyDescent="0.2">
      <c r="B43" s="84" t="s">
        <v>344</v>
      </c>
      <c r="C43" s="88">
        <v>13.960506000000001</v>
      </c>
      <c r="D43" s="88">
        <v>65.228430000000003</v>
      </c>
      <c r="E43" s="88">
        <v>42.197232999999997</v>
      </c>
      <c r="F43" s="88">
        <v>53.921306999999999</v>
      </c>
      <c r="G43" s="88">
        <v>59.548712000000002</v>
      </c>
      <c r="H43" s="88">
        <v>45.119067000000001</v>
      </c>
      <c r="I43" s="88">
        <v>24.364267999999999</v>
      </c>
      <c r="J43" s="88">
        <v>22.283646999999998</v>
      </c>
      <c r="K43" s="88">
        <v>2.6270439999999997</v>
      </c>
      <c r="L43" s="88">
        <v>1652.3621500000004</v>
      </c>
      <c r="M43" s="88">
        <v>66.12087200000002</v>
      </c>
      <c r="N43" s="88">
        <v>227.093816</v>
      </c>
      <c r="O43" s="88">
        <v>276.18457100000001</v>
      </c>
      <c r="P43" s="88">
        <v>21.784917999999998</v>
      </c>
      <c r="Q43" s="88">
        <v>67.200665999999998</v>
      </c>
      <c r="R43" s="88">
        <v>67.992385999999996</v>
      </c>
      <c r="S43" s="88">
        <v>47.370344999999993</v>
      </c>
      <c r="U43" s="84" t="s">
        <v>544</v>
      </c>
    </row>
    <row r="44" spans="1:21" x14ac:dyDescent="0.2">
      <c r="B44" s="84" t="s">
        <v>345</v>
      </c>
      <c r="C44" s="88">
        <v>19.406163000000003</v>
      </c>
      <c r="D44" s="88">
        <v>69.842335000000006</v>
      </c>
      <c r="E44" s="88">
        <v>47.512262</v>
      </c>
      <c r="F44" s="88">
        <v>62.371092000000004</v>
      </c>
      <c r="G44" s="88">
        <v>66.308115000000001</v>
      </c>
      <c r="H44" s="88">
        <v>57.096969999999999</v>
      </c>
      <c r="I44" s="88">
        <v>36.886302000000001</v>
      </c>
      <c r="J44" s="88">
        <v>21.497446</v>
      </c>
      <c r="K44" s="88">
        <v>1.556165</v>
      </c>
      <c r="L44" s="88">
        <v>2149.9470030000002</v>
      </c>
      <c r="M44" s="88">
        <v>79.372850000000014</v>
      </c>
      <c r="N44" s="88">
        <v>188.409494</v>
      </c>
      <c r="O44" s="88">
        <v>251.106989</v>
      </c>
      <c r="P44" s="88">
        <v>31.073112999999999</v>
      </c>
      <c r="Q44" s="88">
        <v>51.948583999999997</v>
      </c>
      <c r="R44" s="88">
        <v>72.411546000000001</v>
      </c>
      <c r="S44" s="88">
        <v>47.318658999999997</v>
      </c>
      <c r="U44" s="84" t="s">
        <v>545</v>
      </c>
    </row>
    <row r="45" spans="1:21" x14ac:dyDescent="0.2">
      <c r="B45" s="84" t="s">
        <v>346</v>
      </c>
      <c r="C45" s="88">
        <v>37.509205000000001</v>
      </c>
      <c r="D45" s="88">
        <v>76.611740999999995</v>
      </c>
      <c r="E45" s="88">
        <v>43.074553000000002</v>
      </c>
      <c r="F45" s="88">
        <v>51.271650999999999</v>
      </c>
      <c r="G45" s="88">
        <v>65.323938999999996</v>
      </c>
      <c r="H45" s="88">
        <v>60.779876999999999</v>
      </c>
      <c r="I45" s="88">
        <v>31.965385000000001</v>
      </c>
      <c r="J45" s="88">
        <v>20.907976000000001</v>
      </c>
      <c r="K45" s="88">
        <v>1.7933049999999999</v>
      </c>
      <c r="L45" s="88">
        <v>1518.8163940000004</v>
      </c>
      <c r="M45" s="88">
        <v>90.479219000000001</v>
      </c>
      <c r="N45" s="88">
        <v>213.92402400000003</v>
      </c>
      <c r="O45" s="88">
        <v>317.46718500000003</v>
      </c>
      <c r="P45" s="88">
        <v>36.067859999999996</v>
      </c>
      <c r="Q45" s="88">
        <v>67.348203999999996</v>
      </c>
      <c r="R45" s="88">
        <v>78.400366999999989</v>
      </c>
      <c r="S45" s="88">
        <v>55.230200999999994</v>
      </c>
      <c r="U45" s="84" t="s">
        <v>546</v>
      </c>
    </row>
    <row r="46" spans="1:21" x14ac:dyDescent="0.2">
      <c r="B46" s="84" t="s">
        <v>347</v>
      </c>
      <c r="C46" s="88">
        <v>41.876266000000001</v>
      </c>
      <c r="D46" s="88">
        <v>74.19673499999999</v>
      </c>
      <c r="E46" s="88">
        <v>42.826048</v>
      </c>
      <c r="F46" s="88">
        <v>49.86204</v>
      </c>
      <c r="G46" s="88">
        <v>61.920745000000011</v>
      </c>
      <c r="H46" s="88">
        <v>59.806948000000006</v>
      </c>
      <c r="I46" s="88">
        <v>27.094317</v>
      </c>
      <c r="J46" s="88">
        <v>23.893644000000002</v>
      </c>
      <c r="K46" s="88">
        <v>1.95889</v>
      </c>
      <c r="L46" s="88">
        <v>1298.0972189999998</v>
      </c>
      <c r="M46" s="88">
        <v>103.84176500000001</v>
      </c>
      <c r="N46" s="88">
        <v>376.84584500000005</v>
      </c>
      <c r="O46" s="88">
        <v>320.11963700000001</v>
      </c>
      <c r="P46" s="88">
        <v>31.564475000000002</v>
      </c>
      <c r="Q46" s="88">
        <v>63.438641000000004</v>
      </c>
      <c r="R46" s="88">
        <v>83.405639999999991</v>
      </c>
      <c r="S46" s="88">
        <v>59.205976</v>
      </c>
      <c r="U46" s="84" t="s">
        <v>547</v>
      </c>
    </row>
    <row r="47" spans="1:21" x14ac:dyDescent="0.2">
      <c r="B47" s="84" t="s">
        <v>348</v>
      </c>
      <c r="C47" s="88">
        <v>34.163426999999999</v>
      </c>
      <c r="D47" s="88">
        <v>78.185238999999996</v>
      </c>
      <c r="E47" s="88">
        <v>46.911418999999995</v>
      </c>
      <c r="F47" s="88">
        <v>50.351698999999996</v>
      </c>
      <c r="G47" s="88">
        <v>63.327314999999999</v>
      </c>
      <c r="H47" s="88">
        <v>58.034337999999998</v>
      </c>
      <c r="I47" s="88">
        <v>28.408216000000003</v>
      </c>
      <c r="J47" s="88">
        <v>24.330171999999997</v>
      </c>
      <c r="K47" s="88">
        <v>2.4427750000000001</v>
      </c>
      <c r="L47" s="88">
        <v>1352.845624</v>
      </c>
      <c r="M47" s="88">
        <v>90.27355</v>
      </c>
      <c r="N47" s="88">
        <v>187.14635099999998</v>
      </c>
      <c r="O47" s="88">
        <v>352.51995399999998</v>
      </c>
      <c r="P47" s="88">
        <v>39.173618000000005</v>
      </c>
      <c r="Q47" s="88">
        <v>67.702444</v>
      </c>
      <c r="R47" s="88">
        <v>87.626519000000002</v>
      </c>
      <c r="S47" s="88">
        <v>54.276118000000004</v>
      </c>
      <c r="U47" s="84" t="s">
        <v>548</v>
      </c>
    </row>
    <row r="48" spans="1:21" x14ac:dyDescent="0.2">
      <c r="B48" s="84" t="s">
        <v>349</v>
      </c>
      <c r="C48" s="88">
        <v>23.960713999999999</v>
      </c>
      <c r="D48" s="88">
        <v>72.844526999999999</v>
      </c>
      <c r="E48" s="88">
        <v>48.249172999999999</v>
      </c>
      <c r="F48" s="88">
        <v>46.601147999999995</v>
      </c>
      <c r="G48" s="88">
        <v>54.000574999999998</v>
      </c>
      <c r="H48" s="88">
        <v>60.636862999999998</v>
      </c>
      <c r="I48" s="88">
        <v>28.826484000000001</v>
      </c>
      <c r="J48" s="88">
        <v>22.822168000000001</v>
      </c>
      <c r="K48" s="88">
        <v>1.535026</v>
      </c>
      <c r="L48" s="88">
        <v>1090.4680040000001</v>
      </c>
      <c r="M48" s="88">
        <v>83.675738999999993</v>
      </c>
      <c r="N48" s="88">
        <v>177.57826300000002</v>
      </c>
      <c r="O48" s="88">
        <v>323.40149800000006</v>
      </c>
      <c r="P48" s="88">
        <v>23.312989000000002</v>
      </c>
      <c r="Q48" s="88">
        <v>53.289489999999994</v>
      </c>
      <c r="R48" s="88">
        <v>78.678735000000003</v>
      </c>
      <c r="S48" s="88">
        <v>47.523741999999999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2023</v>
      </c>
      <c r="B50" s="84" t="s">
        <v>338</v>
      </c>
      <c r="C50" s="88">
        <v>23.670159999999999</v>
      </c>
      <c r="D50" s="88">
        <v>70.592895999999996</v>
      </c>
      <c r="E50" s="88">
        <v>46.146850000000008</v>
      </c>
      <c r="F50" s="88">
        <v>42.375913000000004</v>
      </c>
      <c r="G50" s="88">
        <v>46.157244000000006</v>
      </c>
      <c r="H50" s="88">
        <v>51.798434</v>
      </c>
      <c r="I50" s="88">
        <v>22.930774</v>
      </c>
      <c r="J50" s="88">
        <v>21.7135</v>
      </c>
      <c r="K50" s="88">
        <v>2.229603</v>
      </c>
      <c r="L50" s="88">
        <v>1127.5596660000001</v>
      </c>
      <c r="M50" s="88">
        <v>71.613524000000012</v>
      </c>
      <c r="N50" s="88">
        <v>187.23111299999994</v>
      </c>
      <c r="O50" s="88">
        <v>295.63899600000002</v>
      </c>
      <c r="P50" s="88">
        <v>22.451889000000001</v>
      </c>
      <c r="Q50" s="88">
        <v>67.014456999999993</v>
      </c>
      <c r="R50" s="88">
        <v>71.872574</v>
      </c>
      <c r="S50" s="88">
        <v>46.334536</v>
      </c>
      <c r="T50" s="87">
        <v>2023</v>
      </c>
      <c r="U50" s="84" t="s">
        <v>538</v>
      </c>
    </row>
    <row r="51" spans="1:21" x14ac:dyDescent="0.2">
      <c r="B51" s="84" t="s">
        <v>339</v>
      </c>
      <c r="C51" s="88">
        <v>26.826805</v>
      </c>
      <c r="D51" s="88">
        <v>70.893664000000001</v>
      </c>
      <c r="E51" s="88">
        <v>42.757179999999998</v>
      </c>
      <c r="F51" s="88">
        <v>51.464835999999998</v>
      </c>
      <c r="G51" s="88">
        <v>50.849894999999997</v>
      </c>
      <c r="H51" s="88">
        <v>43.759909</v>
      </c>
      <c r="I51" s="88">
        <v>28.489081000000002</v>
      </c>
      <c r="J51" s="88">
        <v>20.529824999999999</v>
      </c>
      <c r="K51" s="88">
        <v>2.4655819999999999</v>
      </c>
      <c r="L51" s="88">
        <v>1013.3930860000003</v>
      </c>
      <c r="M51" s="88">
        <v>50.397603000000004</v>
      </c>
      <c r="N51" s="88">
        <v>438.03207300000003</v>
      </c>
      <c r="O51" s="88">
        <v>291.59857800000003</v>
      </c>
      <c r="P51" s="88">
        <v>36.695489999999999</v>
      </c>
      <c r="Q51" s="88">
        <v>65.169219999999996</v>
      </c>
      <c r="R51" s="88">
        <v>72.352372000000003</v>
      </c>
      <c r="S51" s="88">
        <v>47.915422</v>
      </c>
      <c r="U51" s="84" t="s">
        <v>539</v>
      </c>
    </row>
    <row r="52" spans="1:21" x14ac:dyDescent="0.2">
      <c r="B52" s="84" t="s">
        <v>340</v>
      </c>
      <c r="C52" s="88">
        <v>24.012815</v>
      </c>
      <c r="D52" s="88">
        <v>82.056488000000002</v>
      </c>
      <c r="E52" s="88">
        <v>52.532077999999998</v>
      </c>
      <c r="F52" s="88">
        <v>61.864822000000004</v>
      </c>
      <c r="G52" s="88">
        <v>63.04759</v>
      </c>
      <c r="H52" s="88">
        <v>55.119188999999999</v>
      </c>
      <c r="I52" s="88">
        <v>30.678469</v>
      </c>
      <c r="J52" s="88">
        <v>27.5199</v>
      </c>
      <c r="K52" s="88">
        <v>1.740415</v>
      </c>
      <c r="L52" s="88">
        <v>1205.6357990000001</v>
      </c>
      <c r="M52" s="88">
        <v>68.095961999999986</v>
      </c>
      <c r="N52" s="88">
        <v>531.68883300000005</v>
      </c>
      <c r="O52" s="88">
        <v>287.19447300000002</v>
      </c>
      <c r="P52" s="88">
        <v>38.458218000000002</v>
      </c>
      <c r="Q52" s="88">
        <v>80.464226999999994</v>
      </c>
      <c r="R52" s="88">
        <v>92.214882000000003</v>
      </c>
      <c r="S52" s="88">
        <v>58.803640000000001</v>
      </c>
      <c r="U52" s="84" t="s">
        <v>540</v>
      </c>
    </row>
    <row r="53" spans="1:21" x14ac:dyDescent="0.2">
      <c r="B53" s="84" t="s">
        <v>341</v>
      </c>
      <c r="C53" s="88">
        <v>18.924083</v>
      </c>
      <c r="D53" s="88">
        <v>73.589714000000001</v>
      </c>
      <c r="E53" s="88">
        <v>46.560044000000005</v>
      </c>
      <c r="F53" s="88">
        <v>59.997019999999999</v>
      </c>
      <c r="G53" s="88">
        <v>59.387377000000008</v>
      </c>
      <c r="H53" s="88">
        <v>48.797939</v>
      </c>
      <c r="I53" s="88">
        <v>26.306657000000001</v>
      </c>
      <c r="J53" s="88">
        <v>21.227694</v>
      </c>
      <c r="K53" s="88">
        <v>2.103891</v>
      </c>
      <c r="L53" s="88">
        <v>887.67339100000004</v>
      </c>
      <c r="M53" s="88">
        <v>54.664906000000002</v>
      </c>
      <c r="N53" s="88">
        <v>177.65534300000007</v>
      </c>
      <c r="O53" s="88">
        <v>274.91709300000002</v>
      </c>
      <c r="P53" s="88">
        <v>40.222116999999997</v>
      </c>
      <c r="Q53" s="88">
        <v>64.244410999999999</v>
      </c>
      <c r="R53" s="88">
        <v>80.058394000000007</v>
      </c>
      <c r="S53" s="88">
        <v>48.418295000000001</v>
      </c>
      <c r="U53" s="84" t="s">
        <v>541</v>
      </c>
    </row>
    <row r="54" spans="1:21" x14ac:dyDescent="0.2">
      <c r="B54" s="84" t="s">
        <v>342</v>
      </c>
      <c r="C54" s="88">
        <v>19.308073</v>
      </c>
      <c r="D54" s="88">
        <v>83.667791999999992</v>
      </c>
      <c r="E54" s="88">
        <v>56.743378</v>
      </c>
      <c r="F54" s="88">
        <v>73.678390000000007</v>
      </c>
      <c r="G54" s="88">
        <v>66.723306000000008</v>
      </c>
      <c r="H54" s="88">
        <v>54.653951000000006</v>
      </c>
      <c r="I54" s="88">
        <v>33.764241000000005</v>
      </c>
      <c r="J54" s="88">
        <v>24.748383999999998</v>
      </c>
      <c r="K54" s="88">
        <v>3.0124819999999999</v>
      </c>
      <c r="L54" s="88">
        <v>1023.6702310000002</v>
      </c>
      <c r="M54" s="88">
        <v>57.503298999999998</v>
      </c>
      <c r="N54" s="88">
        <v>183.814605</v>
      </c>
      <c r="O54" s="88">
        <v>310.34206500000005</v>
      </c>
      <c r="P54" s="88">
        <v>37.290452999999999</v>
      </c>
      <c r="Q54" s="88">
        <v>73.539428999999998</v>
      </c>
      <c r="R54" s="88">
        <v>87.025402999999997</v>
      </c>
      <c r="S54" s="88">
        <v>53.299956000000002</v>
      </c>
      <c r="U54" s="84" t="s">
        <v>542</v>
      </c>
    </row>
    <row r="55" spans="1:21" x14ac:dyDescent="0.2">
      <c r="B55" s="84" t="s">
        <v>343</v>
      </c>
      <c r="C55" s="88">
        <v>18.360384999999997</v>
      </c>
      <c r="D55" s="88">
        <v>85.708338999999995</v>
      </c>
      <c r="E55" s="88">
        <v>50.670645</v>
      </c>
      <c r="F55" s="88">
        <v>70.497045999999997</v>
      </c>
      <c r="G55" s="88">
        <v>70.017057000000008</v>
      </c>
      <c r="H55" s="88">
        <v>49.598749999999995</v>
      </c>
      <c r="I55" s="88">
        <v>45.326528000000003</v>
      </c>
      <c r="J55" s="88">
        <v>23.472369000000004</v>
      </c>
      <c r="K55" s="88">
        <v>1.6716789999999999</v>
      </c>
      <c r="L55" s="88">
        <v>1047.8812640000001</v>
      </c>
      <c r="M55" s="88">
        <v>49.690867000000004</v>
      </c>
      <c r="N55" s="88">
        <v>179.78341699999999</v>
      </c>
      <c r="O55" s="88">
        <v>325.68251500000002</v>
      </c>
      <c r="P55" s="88">
        <v>26.62865</v>
      </c>
      <c r="Q55" s="88">
        <v>70.372073999999998</v>
      </c>
      <c r="R55" s="88">
        <v>80.848413000000008</v>
      </c>
      <c r="S55" s="88">
        <v>49.592273999999996</v>
      </c>
      <c r="U55" s="84" t="s">
        <v>543</v>
      </c>
    </row>
    <row r="56" spans="1:21" x14ac:dyDescent="0.2">
      <c r="B56" s="84" t="s">
        <v>344</v>
      </c>
      <c r="C56" s="88">
        <v>20.489823000000001</v>
      </c>
      <c r="D56" s="88">
        <v>83.823965000000001</v>
      </c>
      <c r="E56" s="88">
        <v>51.090972999999998</v>
      </c>
      <c r="F56" s="88">
        <v>72.735969999999995</v>
      </c>
      <c r="G56" s="88">
        <v>73.984362000000004</v>
      </c>
      <c r="H56" s="88">
        <v>61.378235000000004</v>
      </c>
      <c r="I56" s="88">
        <v>34.550768000000005</v>
      </c>
      <c r="J56" s="88">
        <v>23.561078999999999</v>
      </c>
      <c r="K56" s="88">
        <v>1.3421510000000001</v>
      </c>
      <c r="L56" s="88">
        <v>864.90199699999994</v>
      </c>
      <c r="M56" s="88">
        <v>51.27340199999999</v>
      </c>
      <c r="N56" s="88">
        <v>154.009421</v>
      </c>
      <c r="O56" s="88">
        <v>278.88940300000002</v>
      </c>
      <c r="P56" s="88">
        <v>25.520018999999998</v>
      </c>
      <c r="Q56" s="88">
        <v>69.210305000000005</v>
      </c>
      <c r="R56" s="88">
        <v>84.595200999999989</v>
      </c>
      <c r="S56" s="88">
        <v>51.136688999999997</v>
      </c>
      <c r="U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2022</v>
      </c>
      <c r="B68" s="84" t="s">
        <v>338</v>
      </c>
      <c r="C68" s="88">
        <v>11.479423000000001</v>
      </c>
      <c r="D68" s="88">
        <v>1.860584</v>
      </c>
      <c r="E68" s="88">
        <v>2.2091860000000003</v>
      </c>
      <c r="F68" s="88">
        <v>178.61091400000004</v>
      </c>
      <c r="G68" s="88">
        <v>435.15645200000017</v>
      </c>
      <c r="H68" s="88">
        <v>93.978481999999985</v>
      </c>
      <c r="I68" s="88">
        <v>28.678070000000002</v>
      </c>
      <c r="J68" s="88">
        <v>27.766446999999999</v>
      </c>
      <c r="K68" s="88">
        <v>1.4281280000000001</v>
      </c>
      <c r="L68" s="88">
        <v>102.17866000000001</v>
      </c>
      <c r="M68" s="88">
        <v>15.403417000000001</v>
      </c>
      <c r="N68" s="88">
        <v>1.2405660000000001</v>
      </c>
      <c r="O68" s="88">
        <v>8.2190259999999995</v>
      </c>
      <c r="P68" s="88">
        <v>111.79015600000001</v>
      </c>
      <c r="Q68" s="88">
        <v>13.216089999999999</v>
      </c>
      <c r="R68" s="88">
        <v>0.20652000000000001</v>
      </c>
      <c r="S68" s="88">
        <v>8.5789399999999993</v>
      </c>
      <c r="T68" s="87">
        <v>2022</v>
      </c>
      <c r="U68" s="84" t="s">
        <v>538</v>
      </c>
    </row>
    <row r="69" spans="1:21" x14ac:dyDescent="0.2">
      <c r="B69" s="84" t="s">
        <v>339</v>
      </c>
      <c r="C69" s="88">
        <v>11.677582000000001</v>
      </c>
      <c r="D69" s="88">
        <v>1.9965110000000001</v>
      </c>
      <c r="E69" s="88">
        <v>2.1598839999999999</v>
      </c>
      <c r="F69" s="88">
        <v>196.97267899999997</v>
      </c>
      <c r="G69" s="88">
        <v>432.08493500000003</v>
      </c>
      <c r="H69" s="88">
        <v>93.597169999999977</v>
      </c>
      <c r="I69" s="88">
        <v>31.297944000000001</v>
      </c>
      <c r="J69" s="88">
        <v>31.293409</v>
      </c>
      <c r="K69" s="88">
        <v>0.69054000000000004</v>
      </c>
      <c r="L69" s="88">
        <v>113.75484700000007</v>
      </c>
      <c r="M69" s="88">
        <v>18.655242999999999</v>
      </c>
      <c r="N69" s="88">
        <v>1.1603500000000002</v>
      </c>
      <c r="O69" s="88">
        <v>10.472656999999998</v>
      </c>
      <c r="P69" s="88">
        <v>114.25247899999998</v>
      </c>
      <c r="Q69" s="88">
        <v>12.534539000000001</v>
      </c>
      <c r="R69" s="88">
        <v>0.36572099999999996</v>
      </c>
      <c r="S69" s="88">
        <v>8.3660689999999995</v>
      </c>
      <c r="U69" s="84" t="s">
        <v>539</v>
      </c>
    </row>
    <row r="70" spans="1:21" x14ac:dyDescent="0.2">
      <c r="B70" s="84" t="s">
        <v>340</v>
      </c>
      <c r="C70" s="88">
        <v>13.335272000000002</v>
      </c>
      <c r="D70" s="88">
        <v>1.548143</v>
      </c>
      <c r="E70" s="88">
        <v>3.1569729999999998</v>
      </c>
      <c r="F70" s="88">
        <v>172.40419700000001</v>
      </c>
      <c r="G70" s="88">
        <v>484.61346200000003</v>
      </c>
      <c r="H70" s="88">
        <v>114.357939</v>
      </c>
      <c r="I70" s="88">
        <v>36.490260000000006</v>
      </c>
      <c r="J70" s="88">
        <v>34.652093000000008</v>
      </c>
      <c r="K70" s="88">
        <v>2.025973</v>
      </c>
      <c r="L70" s="88">
        <v>112.95233500000001</v>
      </c>
      <c r="M70" s="88">
        <v>19.354119999999998</v>
      </c>
      <c r="N70" s="88">
        <v>1.209141</v>
      </c>
      <c r="O70" s="88">
        <v>10.647117999999999</v>
      </c>
      <c r="P70" s="88">
        <v>133.580941</v>
      </c>
      <c r="Q70" s="88">
        <v>16.016173999999999</v>
      </c>
      <c r="R70" s="88">
        <v>0.48286000000000001</v>
      </c>
      <c r="S70" s="88">
        <v>9.8129469999999994</v>
      </c>
      <c r="U70" s="84" t="s">
        <v>540</v>
      </c>
    </row>
    <row r="71" spans="1:21" x14ac:dyDescent="0.2">
      <c r="B71" s="84" t="s">
        <v>341</v>
      </c>
      <c r="C71" s="88">
        <v>12.055887999999999</v>
      </c>
      <c r="D71" s="88">
        <v>1.7410950000000001</v>
      </c>
      <c r="E71" s="88">
        <v>2.7830870000000001</v>
      </c>
      <c r="F71" s="88">
        <v>170.552042</v>
      </c>
      <c r="G71" s="88">
        <v>462.51841599999995</v>
      </c>
      <c r="H71" s="88">
        <v>106.10110099999999</v>
      </c>
      <c r="I71" s="88">
        <v>40.350406999999997</v>
      </c>
      <c r="J71" s="88">
        <v>33.466245999999998</v>
      </c>
      <c r="K71" s="88">
        <v>1.1109930000000001</v>
      </c>
      <c r="L71" s="88">
        <v>107.96219400000004</v>
      </c>
      <c r="M71" s="88">
        <v>17.849577</v>
      </c>
      <c r="N71" s="88">
        <v>0.98840099999999997</v>
      </c>
      <c r="O71" s="88">
        <v>9.3912659999999999</v>
      </c>
      <c r="P71" s="88">
        <v>131.10009200000002</v>
      </c>
      <c r="Q71" s="88">
        <v>14.414662999999999</v>
      </c>
      <c r="R71" s="88">
        <v>0.49975700000000001</v>
      </c>
      <c r="S71" s="88">
        <v>11.869263999999999</v>
      </c>
      <c r="U71" s="84" t="s">
        <v>541</v>
      </c>
    </row>
    <row r="72" spans="1:21" x14ac:dyDescent="0.2">
      <c r="B72" s="84" t="s">
        <v>342</v>
      </c>
      <c r="C72" s="88">
        <v>14.845338999999999</v>
      </c>
      <c r="D72" s="88">
        <v>1.807375</v>
      </c>
      <c r="E72" s="88">
        <v>3.1412210000000003</v>
      </c>
      <c r="F72" s="88">
        <v>193.04416099999997</v>
      </c>
      <c r="G72" s="88">
        <v>532.88242700000001</v>
      </c>
      <c r="H72" s="88">
        <v>111.718743</v>
      </c>
      <c r="I72" s="88">
        <v>41.398147999999992</v>
      </c>
      <c r="J72" s="88">
        <v>40.767910000000001</v>
      </c>
      <c r="K72" s="88">
        <v>1.4845980000000001</v>
      </c>
      <c r="L72" s="88">
        <v>129.36754500000004</v>
      </c>
      <c r="M72" s="88">
        <v>19.239027</v>
      </c>
      <c r="N72" s="88">
        <v>1.123356</v>
      </c>
      <c r="O72" s="88">
        <v>8.2988239999999998</v>
      </c>
      <c r="P72" s="88">
        <v>146.89914999999999</v>
      </c>
      <c r="Q72" s="88">
        <v>14.357789999999998</v>
      </c>
      <c r="R72" s="88">
        <v>0.44229199999999996</v>
      </c>
      <c r="S72" s="88">
        <v>14.410836</v>
      </c>
      <c r="U72" s="84" t="s">
        <v>542</v>
      </c>
    </row>
    <row r="73" spans="1:21" x14ac:dyDescent="0.2">
      <c r="B73" s="84" t="s">
        <v>343</v>
      </c>
      <c r="C73" s="88">
        <v>12.627949000000001</v>
      </c>
      <c r="D73" s="88">
        <v>1.333518</v>
      </c>
      <c r="E73" s="88">
        <v>3.1472630000000001</v>
      </c>
      <c r="F73" s="88">
        <v>165.08109299999998</v>
      </c>
      <c r="G73" s="88">
        <v>506.64153800000008</v>
      </c>
      <c r="H73" s="88">
        <v>109.53546499999999</v>
      </c>
      <c r="I73" s="88">
        <v>34.09656600000001</v>
      </c>
      <c r="J73" s="88">
        <v>39.384797000000006</v>
      </c>
      <c r="K73" s="88">
        <v>1.000675</v>
      </c>
      <c r="L73" s="88">
        <v>128.60602700000004</v>
      </c>
      <c r="M73" s="88">
        <v>23.353732000000001</v>
      </c>
      <c r="N73" s="88">
        <v>0.89162699999999995</v>
      </c>
      <c r="O73" s="88">
        <v>11.960357</v>
      </c>
      <c r="P73" s="88">
        <v>142.78621799999999</v>
      </c>
      <c r="Q73" s="88">
        <v>16.729924</v>
      </c>
      <c r="R73" s="88">
        <v>0.45979700000000007</v>
      </c>
      <c r="S73" s="88">
        <v>12.622595</v>
      </c>
      <c r="U73" s="84" t="s">
        <v>543</v>
      </c>
    </row>
    <row r="74" spans="1:21" x14ac:dyDescent="0.2">
      <c r="B74" s="84" t="s">
        <v>344</v>
      </c>
      <c r="C74" s="88">
        <v>13.774665000000001</v>
      </c>
      <c r="D74" s="88">
        <v>2.118719</v>
      </c>
      <c r="E74" s="88">
        <v>3.0770839999999997</v>
      </c>
      <c r="F74" s="88">
        <v>186.85838700000002</v>
      </c>
      <c r="G74" s="88">
        <v>451.66068800000016</v>
      </c>
      <c r="H74" s="88">
        <v>109.99208100000004</v>
      </c>
      <c r="I74" s="88">
        <v>28.753198000000001</v>
      </c>
      <c r="J74" s="88">
        <v>47.207477999999995</v>
      </c>
      <c r="K74" s="88">
        <v>1.895905</v>
      </c>
      <c r="L74" s="88">
        <v>108.67579600000002</v>
      </c>
      <c r="M74" s="88">
        <v>20.985125</v>
      </c>
      <c r="N74" s="88">
        <v>1.201829</v>
      </c>
      <c r="O74" s="88">
        <v>12.867916000000001</v>
      </c>
      <c r="P74" s="88">
        <v>138.61786700000002</v>
      </c>
      <c r="Q74" s="88">
        <v>15.316293999999999</v>
      </c>
      <c r="R74" s="88">
        <v>0.40845100000000001</v>
      </c>
      <c r="S74" s="88">
        <v>15.609491</v>
      </c>
      <c r="U74" s="84" t="s">
        <v>544</v>
      </c>
    </row>
    <row r="75" spans="1:21" x14ac:dyDescent="0.2">
      <c r="B75" s="84" t="s">
        <v>345</v>
      </c>
      <c r="C75" s="88">
        <v>10.566586000000001</v>
      </c>
      <c r="D75" s="88">
        <v>1.7352799999999999</v>
      </c>
      <c r="E75" s="88">
        <v>2.783995</v>
      </c>
      <c r="F75" s="88">
        <v>144.84612899999999</v>
      </c>
      <c r="G75" s="88">
        <v>390.536249</v>
      </c>
      <c r="H75" s="88">
        <v>97.743988999999942</v>
      </c>
      <c r="I75" s="88">
        <v>19.537524999999995</v>
      </c>
      <c r="J75" s="88">
        <v>49.502649999999996</v>
      </c>
      <c r="K75" s="88">
        <v>0.77303300000000008</v>
      </c>
      <c r="L75" s="88">
        <v>86.741808999999989</v>
      </c>
      <c r="M75" s="88">
        <v>14.27028</v>
      </c>
      <c r="N75" s="88">
        <v>1.703576</v>
      </c>
      <c r="O75" s="88">
        <v>12.267925999999999</v>
      </c>
      <c r="P75" s="88">
        <v>135.49499400000002</v>
      </c>
      <c r="Q75" s="88">
        <v>15.312299999999999</v>
      </c>
      <c r="R75" s="88">
        <v>8.1438999999999998E-2</v>
      </c>
      <c r="S75" s="88">
        <v>7.1352079999999996</v>
      </c>
      <c r="U75" s="84" t="s">
        <v>545</v>
      </c>
    </row>
    <row r="76" spans="1:21" x14ac:dyDescent="0.2">
      <c r="B76" s="84" t="s">
        <v>346</v>
      </c>
      <c r="C76" s="88">
        <v>13.921883999999999</v>
      </c>
      <c r="D76" s="88">
        <v>1.9827519999999998</v>
      </c>
      <c r="E76" s="88">
        <v>2.9232320000000001</v>
      </c>
      <c r="F76" s="88">
        <v>199.67665000000002</v>
      </c>
      <c r="G76" s="88">
        <v>438.26131999999996</v>
      </c>
      <c r="H76" s="88">
        <v>115.19957600000001</v>
      </c>
      <c r="I76" s="88">
        <v>34.013258000000008</v>
      </c>
      <c r="J76" s="88">
        <v>47.11468399999999</v>
      </c>
      <c r="K76" s="88">
        <v>2.3333829999999995</v>
      </c>
      <c r="L76" s="88">
        <v>102.59335700000003</v>
      </c>
      <c r="M76" s="88">
        <v>45.415656999999996</v>
      </c>
      <c r="N76" s="88">
        <v>1.5110510000000001</v>
      </c>
      <c r="O76" s="88">
        <v>12.350702</v>
      </c>
      <c r="P76" s="88">
        <v>153.46360000000001</v>
      </c>
      <c r="Q76" s="88">
        <v>24.087928999999999</v>
      </c>
      <c r="R76" s="88">
        <v>0.42533000000000004</v>
      </c>
      <c r="S76" s="88">
        <v>11.814147999999999</v>
      </c>
      <c r="U76" s="84" t="s">
        <v>546</v>
      </c>
    </row>
    <row r="77" spans="1:21" x14ac:dyDescent="0.2">
      <c r="B77" s="84" t="s">
        <v>347</v>
      </c>
      <c r="C77" s="88">
        <v>13.817445000000001</v>
      </c>
      <c r="D77" s="88">
        <v>2.2810290000000002</v>
      </c>
      <c r="E77" s="88">
        <v>3.0721120000000002</v>
      </c>
      <c r="F77" s="88">
        <v>175.19117200000002</v>
      </c>
      <c r="G77" s="88">
        <v>398.89987800000011</v>
      </c>
      <c r="H77" s="88">
        <v>112.97681000000003</v>
      </c>
      <c r="I77" s="88">
        <v>33.364120999999997</v>
      </c>
      <c r="J77" s="88">
        <v>45.828425000000003</v>
      </c>
      <c r="K77" s="88">
        <v>2.2976359999999998</v>
      </c>
      <c r="L77" s="88">
        <v>115.95584599999995</v>
      </c>
      <c r="M77" s="88">
        <v>23.610429</v>
      </c>
      <c r="N77" s="88">
        <v>1.5919189999999999</v>
      </c>
      <c r="O77" s="88">
        <v>14.424196999999999</v>
      </c>
      <c r="P77" s="88">
        <v>137.742727</v>
      </c>
      <c r="Q77" s="88">
        <v>21.641311999999999</v>
      </c>
      <c r="R77" s="88">
        <v>0.50273999999999996</v>
      </c>
      <c r="S77" s="88">
        <v>11.223892000000001</v>
      </c>
      <c r="U77" s="84" t="s">
        <v>547</v>
      </c>
    </row>
    <row r="78" spans="1:21" x14ac:dyDescent="0.2">
      <c r="B78" s="84" t="s">
        <v>348</v>
      </c>
      <c r="C78" s="88">
        <v>13.304714000000001</v>
      </c>
      <c r="D78" s="88">
        <v>2.3477669999999997</v>
      </c>
      <c r="E78" s="88">
        <v>3.9967999999999999</v>
      </c>
      <c r="F78" s="88">
        <v>206.40161500000002</v>
      </c>
      <c r="G78" s="88">
        <v>405.16351699999996</v>
      </c>
      <c r="H78" s="88">
        <v>108.934572</v>
      </c>
      <c r="I78" s="88">
        <v>33.288626999999998</v>
      </c>
      <c r="J78" s="88">
        <v>47.544357999999995</v>
      </c>
      <c r="K78" s="88">
        <v>2.8962279999999998</v>
      </c>
      <c r="L78" s="88">
        <v>122.93514800000003</v>
      </c>
      <c r="M78" s="88">
        <v>26.291577999999998</v>
      </c>
      <c r="N78" s="88">
        <v>1.1950019999999999</v>
      </c>
      <c r="O78" s="88">
        <v>8.0221809999999998</v>
      </c>
      <c r="P78" s="88">
        <v>131.17619299999998</v>
      </c>
      <c r="Q78" s="88">
        <v>19.713705999999998</v>
      </c>
      <c r="R78" s="88">
        <v>0.33285700000000007</v>
      </c>
      <c r="S78" s="88">
        <v>11.050348</v>
      </c>
      <c r="U78" s="84" t="s">
        <v>548</v>
      </c>
    </row>
    <row r="79" spans="1:21" x14ac:dyDescent="0.2">
      <c r="B79" s="84" t="s">
        <v>349</v>
      </c>
      <c r="C79" s="88">
        <v>12.157608</v>
      </c>
      <c r="D79" s="88">
        <v>2.297304</v>
      </c>
      <c r="E79" s="88">
        <v>3.5476779999999999</v>
      </c>
      <c r="F79" s="88">
        <v>130.95088699999999</v>
      </c>
      <c r="G79" s="88">
        <v>334.20444299999991</v>
      </c>
      <c r="H79" s="88">
        <v>87.989533999999992</v>
      </c>
      <c r="I79" s="88">
        <v>23.810048000000002</v>
      </c>
      <c r="J79" s="88">
        <v>51.603261999999987</v>
      </c>
      <c r="K79" s="88">
        <v>1.7139489999999999</v>
      </c>
      <c r="L79" s="88">
        <v>92.192661000000015</v>
      </c>
      <c r="M79" s="88">
        <v>21.00028</v>
      </c>
      <c r="N79" s="88">
        <v>1.018734</v>
      </c>
      <c r="O79" s="88">
        <v>7.5264969999999991</v>
      </c>
      <c r="P79" s="88">
        <v>113.006106</v>
      </c>
      <c r="Q79" s="88">
        <v>21.700899999999997</v>
      </c>
      <c r="R79" s="88">
        <v>0.35122199999999992</v>
      </c>
      <c r="S79" s="88">
        <v>8.0949629999999999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2023</v>
      </c>
      <c r="B81" s="84" t="s">
        <v>338</v>
      </c>
      <c r="C81" s="88">
        <v>12.659269</v>
      </c>
      <c r="D81" s="88">
        <v>2.1418650000000001</v>
      </c>
      <c r="E81" s="88">
        <v>3.8368009999999999</v>
      </c>
      <c r="F81" s="88">
        <v>178.37659100000002</v>
      </c>
      <c r="G81" s="88">
        <v>394.10079299999995</v>
      </c>
      <c r="H81" s="88">
        <v>104.207269</v>
      </c>
      <c r="I81" s="88">
        <v>27.910887000000002</v>
      </c>
      <c r="J81" s="88">
        <v>45.151978000000007</v>
      </c>
      <c r="K81" s="88">
        <v>1.72322</v>
      </c>
      <c r="L81" s="88">
        <v>111.82635399999998</v>
      </c>
      <c r="M81" s="88">
        <v>18.055240000000001</v>
      </c>
      <c r="N81" s="88">
        <v>1.462655</v>
      </c>
      <c r="O81" s="88">
        <v>11.106572</v>
      </c>
      <c r="P81" s="88">
        <v>121.32616800000002</v>
      </c>
      <c r="Q81" s="88">
        <v>14.989609999999999</v>
      </c>
      <c r="R81" s="88">
        <v>0.95550100000000004</v>
      </c>
      <c r="S81" s="88">
        <v>8.7249999999999996</v>
      </c>
      <c r="T81" s="87">
        <v>2023</v>
      </c>
      <c r="U81" s="84" t="s">
        <v>538</v>
      </c>
    </row>
    <row r="82" spans="1:21" x14ac:dyDescent="0.2">
      <c r="B82" s="84" t="s">
        <v>339</v>
      </c>
      <c r="C82" s="88">
        <v>11.529102999999999</v>
      </c>
      <c r="D82" s="88">
        <v>2.9169989999999997</v>
      </c>
      <c r="E82" s="88">
        <v>2.8974450000000003</v>
      </c>
      <c r="F82" s="88">
        <v>176.365432</v>
      </c>
      <c r="G82" s="88">
        <v>410.44219200000003</v>
      </c>
      <c r="H82" s="88">
        <v>99.816547000000014</v>
      </c>
      <c r="I82" s="88">
        <v>29.495152000000001</v>
      </c>
      <c r="J82" s="88">
        <v>41.287820000000011</v>
      </c>
      <c r="K82" s="88">
        <v>1.0089349999999999</v>
      </c>
      <c r="L82" s="88">
        <v>104.23592100000002</v>
      </c>
      <c r="M82" s="88">
        <v>20.807042999999997</v>
      </c>
      <c r="N82" s="88">
        <v>0.98097199999999996</v>
      </c>
      <c r="O82" s="88">
        <v>12.150967</v>
      </c>
      <c r="P82" s="88">
        <v>112.538596</v>
      </c>
      <c r="Q82" s="88">
        <v>14.028160999999999</v>
      </c>
      <c r="R82" s="88">
        <v>0.782053</v>
      </c>
      <c r="S82" s="88">
        <v>11.030426</v>
      </c>
      <c r="U82" s="84" t="s">
        <v>539</v>
      </c>
    </row>
    <row r="83" spans="1:21" x14ac:dyDescent="0.2">
      <c r="B83" s="84" t="s">
        <v>340</v>
      </c>
      <c r="C83" s="88">
        <v>14.82085</v>
      </c>
      <c r="D83" s="88">
        <v>1.6719649999999999</v>
      </c>
      <c r="E83" s="88">
        <v>3.4480059999999999</v>
      </c>
      <c r="F83" s="88">
        <v>201.11910499999999</v>
      </c>
      <c r="G83" s="88">
        <v>449.40970500000003</v>
      </c>
      <c r="H83" s="88">
        <v>108.462729</v>
      </c>
      <c r="I83" s="88">
        <v>32.104054000000005</v>
      </c>
      <c r="J83" s="88">
        <v>41.839512999999997</v>
      </c>
      <c r="K83" s="88">
        <v>1.8364130000000003</v>
      </c>
      <c r="L83" s="88">
        <v>128.12339500000004</v>
      </c>
      <c r="M83" s="88">
        <v>24.979482000000001</v>
      </c>
      <c r="N83" s="88">
        <v>1.29975</v>
      </c>
      <c r="O83" s="88">
        <v>8.2100760000000008</v>
      </c>
      <c r="P83" s="88">
        <v>119.62506900000002</v>
      </c>
      <c r="Q83" s="88">
        <v>17.271515999999998</v>
      </c>
      <c r="R83" s="88">
        <v>0.97184900000000007</v>
      </c>
      <c r="S83" s="88">
        <v>13.525231999999999</v>
      </c>
      <c r="U83" s="84" t="s">
        <v>540</v>
      </c>
    </row>
    <row r="84" spans="1:21" x14ac:dyDescent="0.2">
      <c r="B84" s="84" t="s">
        <v>341</v>
      </c>
      <c r="C84" s="88">
        <v>11.521833000000001</v>
      </c>
      <c r="D84" s="88">
        <v>1.2639019999999999</v>
      </c>
      <c r="E84" s="88">
        <v>3.0335000000000001</v>
      </c>
      <c r="F84" s="88">
        <v>174.39372800000001</v>
      </c>
      <c r="G84" s="88">
        <v>391.36018099999995</v>
      </c>
      <c r="H84" s="88">
        <v>94.649325000000019</v>
      </c>
      <c r="I84" s="88">
        <v>30.847828</v>
      </c>
      <c r="J84" s="88">
        <v>37.367049000000002</v>
      </c>
      <c r="K84" s="88">
        <v>2.0828639999999998</v>
      </c>
      <c r="L84" s="88">
        <v>120.87248200000005</v>
      </c>
      <c r="M84" s="88">
        <v>18.425451000000002</v>
      </c>
      <c r="N84" s="88">
        <v>1.2772060000000001</v>
      </c>
      <c r="O84" s="88">
        <v>11.843720999999999</v>
      </c>
      <c r="P84" s="88">
        <v>104.98603899999999</v>
      </c>
      <c r="Q84" s="88">
        <v>14.815151</v>
      </c>
      <c r="R84" s="88">
        <v>0.88932100000000003</v>
      </c>
      <c r="S84" s="88">
        <v>10.547544</v>
      </c>
      <c r="U84" s="84" t="s">
        <v>541</v>
      </c>
    </row>
    <row r="85" spans="1:21" x14ac:dyDescent="0.2">
      <c r="B85" s="84" t="s">
        <v>342</v>
      </c>
      <c r="C85" s="88">
        <v>12.863768</v>
      </c>
      <c r="D85" s="88">
        <v>1.3320350000000001</v>
      </c>
      <c r="E85" s="88">
        <v>3.4009940000000003</v>
      </c>
      <c r="F85" s="88">
        <v>193.193106</v>
      </c>
      <c r="G85" s="88">
        <v>448.60156200000006</v>
      </c>
      <c r="H85" s="88">
        <v>104.80555600000002</v>
      </c>
      <c r="I85" s="88">
        <v>35.949268000000004</v>
      </c>
      <c r="J85" s="88">
        <v>49.257343999999975</v>
      </c>
      <c r="K85" s="88">
        <v>2.0473720000000002</v>
      </c>
      <c r="L85" s="88">
        <v>113.25483200000002</v>
      </c>
      <c r="M85" s="88">
        <v>23.159749999999999</v>
      </c>
      <c r="N85" s="88">
        <v>1.4883519999999999</v>
      </c>
      <c r="O85" s="88">
        <v>10.499632</v>
      </c>
      <c r="P85" s="88">
        <v>122.44079499999998</v>
      </c>
      <c r="Q85" s="88">
        <v>17.067595000000001</v>
      </c>
      <c r="R85" s="88">
        <v>1.0099369999999999</v>
      </c>
      <c r="S85" s="88">
        <v>17.125084999999999</v>
      </c>
      <c r="U85" s="84" t="s">
        <v>542</v>
      </c>
    </row>
    <row r="86" spans="1:21" x14ac:dyDescent="0.2">
      <c r="B86" s="84" t="s">
        <v>343</v>
      </c>
      <c r="C86" s="88">
        <v>14.393838000000001</v>
      </c>
      <c r="D86" s="88">
        <v>1.5440910000000001</v>
      </c>
      <c r="E86" s="88">
        <v>3.9586390000000002</v>
      </c>
      <c r="F86" s="88">
        <v>179.24986799999999</v>
      </c>
      <c r="G86" s="88">
        <v>399.12376500000005</v>
      </c>
      <c r="H86" s="88">
        <v>101.19123300000001</v>
      </c>
      <c r="I86" s="88">
        <v>29.930049</v>
      </c>
      <c r="J86" s="88">
        <v>50.401700999999981</v>
      </c>
      <c r="K86" s="88">
        <v>0.58428999999999998</v>
      </c>
      <c r="L86" s="88">
        <v>116.84500400000003</v>
      </c>
      <c r="M86" s="88">
        <v>21.382823000000002</v>
      </c>
      <c r="N86" s="88">
        <v>1.2303350000000002</v>
      </c>
      <c r="O86" s="88">
        <v>9.9725099999999998</v>
      </c>
      <c r="P86" s="88">
        <v>115.914936</v>
      </c>
      <c r="Q86" s="88">
        <v>16.328944</v>
      </c>
      <c r="R86" s="88">
        <v>0.77775499999999997</v>
      </c>
      <c r="S86" s="88">
        <v>13.844798999999998</v>
      </c>
      <c r="U86" s="84" t="s">
        <v>543</v>
      </c>
    </row>
    <row r="87" spans="1:21" x14ac:dyDescent="0.2">
      <c r="B87" s="84" t="s">
        <v>344</v>
      </c>
      <c r="C87" s="88">
        <v>15.884760000000002</v>
      </c>
      <c r="D87" s="88">
        <v>2.0663330000000002</v>
      </c>
      <c r="E87" s="88">
        <v>3.0110069999999998</v>
      </c>
      <c r="F87" s="88">
        <v>175.59464199999999</v>
      </c>
      <c r="G87" s="88">
        <v>403.766503</v>
      </c>
      <c r="H87" s="88">
        <v>104.03300100000001</v>
      </c>
      <c r="I87" s="88">
        <v>25.138199999999998</v>
      </c>
      <c r="J87" s="88">
        <v>50.08502099999999</v>
      </c>
      <c r="K87" s="88">
        <v>3.0766079999999998</v>
      </c>
      <c r="L87" s="88">
        <v>90.234994999999998</v>
      </c>
      <c r="M87" s="88">
        <v>28.183871999999997</v>
      </c>
      <c r="N87" s="88">
        <v>1.1483589999999999</v>
      </c>
      <c r="O87" s="88">
        <v>11.003974999999999</v>
      </c>
      <c r="P87" s="88">
        <v>116.34995600000001</v>
      </c>
      <c r="Q87" s="88">
        <v>16.031942999999998</v>
      </c>
      <c r="R87" s="88">
        <v>1.013282</v>
      </c>
      <c r="S87" s="88">
        <v>15.153854000000001</v>
      </c>
      <c r="U87" s="84" t="s">
        <v>544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2022</v>
      </c>
      <c r="B99" s="84" t="s">
        <v>338</v>
      </c>
      <c r="C99" s="88">
        <v>75.065849999999998</v>
      </c>
      <c r="D99" s="88">
        <v>13.819660000000002</v>
      </c>
      <c r="E99" s="88">
        <v>33.072576000000019</v>
      </c>
      <c r="F99" s="88">
        <v>28.340434999999985</v>
      </c>
      <c r="G99" s="88">
        <v>11.021914000000001</v>
      </c>
      <c r="H99" s="88">
        <v>6.0757409999999989</v>
      </c>
      <c r="I99" s="88">
        <v>4.2908380000000008</v>
      </c>
      <c r="J99" s="88">
        <v>11.191103999999999</v>
      </c>
      <c r="K99" s="88">
        <v>11.484258000000001</v>
      </c>
      <c r="L99" s="88">
        <v>100.46788300000003</v>
      </c>
      <c r="M99" s="88">
        <v>88.616848000000005</v>
      </c>
      <c r="N99" s="88">
        <v>24.567731000000002</v>
      </c>
      <c r="O99" s="88">
        <v>68.293084000000022</v>
      </c>
      <c r="P99" s="88">
        <v>5.0663080000000003</v>
      </c>
      <c r="Q99" s="88">
        <v>2.511244</v>
      </c>
      <c r="R99" s="88">
        <v>2.0596740000000002</v>
      </c>
      <c r="S99" s="88">
        <v>26.600007999999995</v>
      </c>
      <c r="T99" s="87">
        <v>2022</v>
      </c>
      <c r="U99" s="84" t="s">
        <v>538</v>
      </c>
    </row>
    <row r="100" spans="1:21" x14ac:dyDescent="0.2">
      <c r="B100" s="84" t="s">
        <v>339</v>
      </c>
      <c r="C100" s="88">
        <v>71.922586000000052</v>
      </c>
      <c r="D100" s="88">
        <v>9.5937400000000004</v>
      </c>
      <c r="E100" s="88">
        <v>37.656615000000002</v>
      </c>
      <c r="F100" s="88">
        <v>27.948895999999998</v>
      </c>
      <c r="G100" s="88">
        <v>12.080374000000001</v>
      </c>
      <c r="H100" s="88">
        <v>6.9196370000000016</v>
      </c>
      <c r="I100" s="88">
        <v>4.2567009999999996</v>
      </c>
      <c r="J100" s="88">
        <v>12.041993999999999</v>
      </c>
      <c r="K100" s="88">
        <v>11.308748999999999</v>
      </c>
      <c r="L100" s="88">
        <v>90.328330999999991</v>
      </c>
      <c r="M100" s="88">
        <v>95.595528000000002</v>
      </c>
      <c r="N100" s="88">
        <v>25.135807999999994</v>
      </c>
      <c r="O100" s="88">
        <v>67.75846599999997</v>
      </c>
      <c r="P100" s="88">
        <v>4.7561410000000004</v>
      </c>
      <c r="Q100" s="88">
        <v>3.1842230000000002</v>
      </c>
      <c r="R100" s="88">
        <v>1.9963660000000001</v>
      </c>
      <c r="S100" s="88">
        <v>25.098390000000002</v>
      </c>
      <c r="U100" s="84" t="s">
        <v>539</v>
      </c>
    </row>
    <row r="101" spans="1:21" x14ac:dyDescent="0.2">
      <c r="B101" s="84" t="s">
        <v>340</v>
      </c>
      <c r="C101" s="88">
        <v>90.465051999999957</v>
      </c>
      <c r="D101" s="88">
        <v>8.6815350000000002</v>
      </c>
      <c r="E101" s="88">
        <v>43.956766999999992</v>
      </c>
      <c r="F101" s="88">
        <v>31.625288000000005</v>
      </c>
      <c r="G101" s="88">
        <v>13.389226000000001</v>
      </c>
      <c r="H101" s="88">
        <v>9.6796490000000013</v>
      </c>
      <c r="I101" s="88">
        <v>6.1801110000000019</v>
      </c>
      <c r="J101" s="88">
        <v>12.941744999999999</v>
      </c>
      <c r="K101" s="88">
        <v>14.430608999999999</v>
      </c>
      <c r="L101" s="88">
        <v>99.810101999999986</v>
      </c>
      <c r="M101" s="88">
        <v>105.14761200000009</v>
      </c>
      <c r="N101" s="88">
        <v>26.876373000000001</v>
      </c>
      <c r="O101" s="88">
        <v>76.39701100000002</v>
      </c>
      <c r="P101" s="88">
        <v>4.1791980000000004</v>
      </c>
      <c r="Q101" s="88">
        <v>2.9235139999999999</v>
      </c>
      <c r="R101" s="88">
        <v>2.8401990000000006</v>
      </c>
      <c r="S101" s="88">
        <v>27.669474000000001</v>
      </c>
      <c r="U101" s="84" t="s">
        <v>540</v>
      </c>
    </row>
    <row r="102" spans="1:21" x14ac:dyDescent="0.2">
      <c r="B102" s="84" t="s">
        <v>341</v>
      </c>
      <c r="C102" s="88">
        <v>62.833021000000002</v>
      </c>
      <c r="D102" s="88">
        <v>11.395154000000003</v>
      </c>
      <c r="E102" s="88">
        <v>36.900346999999996</v>
      </c>
      <c r="F102" s="88">
        <v>27.806186999999994</v>
      </c>
      <c r="G102" s="88">
        <v>13.638560999999999</v>
      </c>
      <c r="H102" s="88">
        <v>8.7240760000000002</v>
      </c>
      <c r="I102" s="88">
        <v>4.9661680000000006</v>
      </c>
      <c r="J102" s="88">
        <v>11.091276000000001</v>
      </c>
      <c r="K102" s="88">
        <v>11.571115000000002</v>
      </c>
      <c r="L102" s="88">
        <v>89.743880999999988</v>
      </c>
      <c r="M102" s="88">
        <v>105.58604700000004</v>
      </c>
      <c r="N102" s="88">
        <v>23.352095000000002</v>
      </c>
      <c r="O102" s="88">
        <v>75.529600000000016</v>
      </c>
      <c r="P102" s="88">
        <v>4.4908469999999996</v>
      </c>
      <c r="Q102" s="88">
        <v>3.0797469999999998</v>
      </c>
      <c r="R102" s="88">
        <v>2.8747979999999989</v>
      </c>
      <c r="S102" s="88">
        <v>25.192885</v>
      </c>
      <c r="U102" s="84" t="s">
        <v>541</v>
      </c>
    </row>
    <row r="103" spans="1:21" x14ac:dyDescent="0.2">
      <c r="B103" s="84" t="s">
        <v>342</v>
      </c>
      <c r="C103" s="88">
        <v>77.446461999999926</v>
      </c>
      <c r="D103" s="88">
        <v>13.657192999999999</v>
      </c>
      <c r="E103" s="88">
        <v>42.667012</v>
      </c>
      <c r="F103" s="88">
        <v>32.002006999999978</v>
      </c>
      <c r="G103" s="88">
        <v>14.124701999999999</v>
      </c>
      <c r="H103" s="88">
        <v>8.0386249999999997</v>
      </c>
      <c r="I103" s="88">
        <v>6.3717079999999999</v>
      </c>
      <c r="J103" s="88">
        <v>13.524899999999999</v>
      </c>
      <c r="K103" s="88">
        <v>14.666955999999995</v>
      </c>
      <c r="L103" s="88">
        <v>101.65993200000001</v>
      </c>
      <c r="M103" s="88">
        <v>111.72354500000004</v>
      </c>
      <c r="N103" s="88">
        <v>27.073421000000003</v>
      </c>
      <c r="O103" s="88">
        <v>78.595966000000004</v>
      </c>
      <c r="P103" s="88">
        <v>6.1001790000000007</v>
      </c>
      <c r="Q103" s="88">
        <v>3.418269</v>
      </c>
      <c r="R103" s="88">
        <v>2.481965999999999</v>
      </c>
      <c r="S103" s="88">
        <v>31.178729999999998</v>
      </c>
      <c r="U103" s="84" t="s">
        <v>542</v>
      </c>
    </row>
    <row r="104" spans="1:21" x14ac:dyDescent="0.2">
      <c r="B104" s="84" t="s">
        <v>343</v>
      </c>
      <c r="C104" s="88">
        <v>71.845734999999991</v>
      </c>
      <c r="D104" s="88">
        <v>9.8021359999999973</v>
      </c>
      <c r="E104" s="88">
        <v>37.248857999999998</v>
      </c>
      <c r="F104" s="88">
        <v>33.007816999999989</v>
      </c>
      <c r="G104" s="88">
        <v>13.279445000000001</v>
      </c>
      <c r="H104" s="88">
        <v>9.3821760000000012</v>
      </c>
      <c r="I104" s="88">
        <v>5.9773869999999985</v>
      </c>
      <c r="J104" s="88">
        <v>13.136795000000001</v>
      </c>
      <c r="K104" s="88">
        <v>15.228569000000004</v>
      </c>
      <c r="L104" s="88">
        <v>103.56765400000006</v>
      </c>
      <c r="M104" s="88">
        <v>101.72163300000003</v>
      </c>
      <c r="N104" s="88">
        <v>23.368051999999999</v>
      </c>
      <c r="O104" s="88">
        <v>71.078613999999988</v>
      </c>
      <c r="P104" s="88">
        <v>4.480626</v>
      </c>
      <c r="Q104" s="88">
        <v>2.6937320000000002</v>
      </c>
      <c r="R104" s="88">
        <v>2.77982</v>
      </c>
      <c r="S104" s="88">
        <v>29.279701000000003</v>
      </c>
      <c r="U104" s="84" t="s">
        <v>543</v>
      </c>
    </row>
    <row r="105" spans="1:21" x14ac:dyDescent="0.2">
      <c r="B105" s="84" t="s">
        <v>344</v>
      </c>
      <c r="C105" s="88">
        <v>56.233301000000054</v>
      </c>
      <c r="D105" s="88">
        <v>8.0726040000000001</v>
      </c>
      <c r="E105" s="88">
        <v>33.930318999999983</v>
      </c>
      <c r="F105" s="88">
        <v>28.660369999999997</v>
      </c>
      <c r="G105" s="88">
        <v>12.325964000000001</v>
      </c>
      <c r="H105" s="88">
        <v>8.3883709999999994</v>
      </c>
      <c r="I105" s="88">
        <v>5.3659729999999985</v>
      </c>
      <c r="J105" s="88">
        <v>15.356512000000002</v>
      </c>
      <c r="K105" s="88">
        <v>13.724010000000003</v>
      </c>
      <c r="L105" s="88">
        <v>120.98749399999997</v>
      </c>
      <c r="M105" s="88">
        <v>119.75888199999997</v>
      </c>
      <c r="N105" s="88">
        <v>25.752734999999998</v>
      </c>
      <c r="O105" s="88">
        <v>89.914992000000012</v>
      </c>
      <c r="P105" s="88">
        <v>5.6626709999999996</v>
      </c>
      <c r="Q105" s="88">
        <v>2.2750469999999998</v>
      </c>
      <c r="R105" s="88">
        <v>2.963916999999999</v>
      </c>
      <c r="S105" s="88">
        <v>29.721114000000004</v>
      </c>
      <c r="U105" s="84" t="s">
        <v>544</v>
      </c>
    </row>
    <row r="106" spans="1:21" x14ac:dyDescent="0.2">
      <c r="B106" s="84" t="s">
        <v>345</v>
      </c>
      <c r="C106" s="88">
        <v>38.132117999999998</v>
      </c>
      <c r="D106" s="88">
        <v>4.3508449999999996</v>
      </c>
      <c r="E106" s="88">
        <v>28.834623999999991</v>
      </c>
      <c r="F106" s="88">
        <v>21.62695999999999</v>
      </c>
      <c r="G106" s="88">
        <v>10.541040000000002</v>
      </c>
      <c r="H106" s="88">
        <v>7.6893540000000016</v>
      </c>
      <c r="I106" s="88">
        <v>3.7114319999999994</v>
      </c>
      <c r="J106" s="88">
        <v>10.212630000000001</v>
      </c>
      <c r="K106" s="88">
        <v>8.6904210000000024</v>
      </c>
      <c r="L106" s="88">
        <v>143.637271</v>
      </c>
      <c r="M106" s="88">
        <v>135.67323400000004</v>
      </c>
      <c r="N106" s="88">
        <v>27.006415000000004</v>
      </c>
      <c r="O106" s="88">
        <v>91.524102999999997</v>
      </c>
      <c r="P106" s="88">
        <v>6.0227789999999999</v>
      </c>
      <c r="Q106" s="88">
        <v>1.9364749999999999</v>
      </c>
      <c r="R106" s="88">
        <v>4.5084210000000002</v>
      </c>
      <c r="S106" s="88">
        <v>25.014693999999999</v>
      </c>
      <c r="U106" s="84" t="s">
        <v>545</v>
      </c>
    </row>
    <row r="107" spans="1:21" x14ac:dyDescent="0.2">
      <c r="B107" s="84" t="s">
        <v>346</v>
      </c>
      <c r="C107" s="88">
        <v>61.919015999999978</v>
      </c>
      <c r="D107" s="88">
        <v>8.3364270000000005</v>
      </c>
      <c r="E107" s="88">
        <v>36.842713999999994</v>
      </c>
      <c r="F107" s="88">
        <v>29.619977999999993</v>
      </c>
      <c r="G107" s="88">
        <v>12.881254</v>
      </c>
      <c r="H107" s="88">
        <v>8.5048890000000004</v>
      </c>
      <c r="I107" s="88">
        <v>5.396579</v>
      </c>
      <c r="J107" s="88">
        <v>14.999048999999999</v>
      </c>
      <c r="K107" s="88">
        <v>13.485177000000002</v>
      </c>
      <c r="L107" s="88">
        <v>144.84033200000007</v>
      </c>
      <c r="M107" s="88">
        <v>133.61532000000005</v>
      </c>
      <c r="N107" s="88">
        <v>30.288441000000002</v>
      </c>
      <c r="O107" s="88">
        <v>97.463558000000063</v>
      </c>
      <c r="P107" s="88">
        <v>5.3342539999999996</v>
      </c>
      <c r="Q107" s="88">
        <v>2.1949540000000001</v>
      </c>
      <c r="R107" s="88">
        <v>3.9170359999999995</v>
      </c>
      <c r="S107" s="88">
        <v>33.429473999999999</v>
      </c>
      <c r="U107" s="84" t="s">
        <v>546</v>
      </c>
    </row>
    <row r="108" spans="1:21" x14ac:dyDescent="0.2">
      <c r="B108" s="84" t="s">
        <v>347</v>
      </c>
      <c r="C108" s="88">
        <v>58.078350000000015</v>
      </c>
      <c r="D108" s="88">
        <v>8.0513180000000002</v>
      </c>
      <c r="E108" s="88">
        <v>34.625811000000006</v>
      </c>
      <c r="F108" s="88">
        <v>22.219078000000007</v>
      </c>
      <c r="G108" s="88">
        <v>12.503133000000002</v>
      </c>
      <c r="H108" s="88">
        <v>7.3440019999999997</v>
      </c>
      <c r="I108" s="88">
        <v>5.6343060000000005</v>
      </c>
      <c r="J108" s="88">
        <v>12.080344999999998</v>
      </c>
      <c r="K108" s="88">
        <v>15.843834999999999</v>
      </c>
      <c r="L108" s="88">
        <v>139.95538299999998</v>
      </c>
      <c r="M108" s="88">
        <v>119.79592099999999</v>
      </c>
      <c r="N108" s="88">
        <v>27.29675700000001</v>
      </c>
      <c r="O108" s="88">
        <v>89.984530000000007</v>
      </c>
      <c r="P108" s="88">
        <v>4.3999240000000004</v>
      </c>
      <c r="Q108" s="88">
        <v>2.2685599999999995</v>
      </c>
      <c r="R108" s="88">
        <v>3.7169660000000002</v>
      </c>
      <c r="S108" s="88">
        <v>33.142392000000001</v>
      </c>
      <c r="U108" s="84" t="s">
        <v>547</v>
      </c>
    </row>
    <row r="109" spans="1:21" x14ac:dyDescent="0.2">
      <c r="B109" s="84" t="s">
        <v>348</v>
      </c>
      <c r="C109" s="88">
        <v>42.164638000000004</v>
      </c>
      <c r="D109" s="88">
        <v>4.2457950000000002</v>
      </c>
      <c r="E109" s="88">
        <v>36.56655099999999</v>
      </c>
      <c r="F109" s="88">
        <v>25.238826999999993</v>
      </c>
      <c r="G109" s="88">
        <v>11.244348</v>
      </c>
      <c r="H109" s="88">
        <v>7.5555679999999992</v>
      </c>
      <c r="I109" s="88">
        <v>5.5383089999999982</v>
      </c>
      <c r="J109" s="88">
        <v>14.046925999999999</v>
      </c>
      <c r="K109" s="88">
        <v>13.718223</v>
      </c>
      <c r="L109" s="88">
        <v>154.28818500000008</v>
      </c>
      <c r="M109" s="88">
        <v>116.62227999999996</v>
      </c>
      <c r="N109" s="88">
        <v>26.762621000000003</v>
      </c>
      <c r="O109" s="88">
        <v>83.820564000000005</v>
      </c>
      <c r="P109" s="88">
        <v>4.5530619999999997</v>
      </c>
      <c r="Q109" s="88">
        <v>2.803858</v>
      </c>
      <c r="R109" s="88">
        <v>1.9725929999999998</v>
      </c>
      <c r="S109" s="88">
        <v>33.452826999999999</v>
      </c>
      <c r="U109" s="84" t="s">
        <v>548</v>
      </c>
    </row>
    <row r="110" spans="1:21" x14ac:dyDescent="0.2">
      <c r="B110" s="84" t="s">
        <v>349</v>
      </c>
      <c r="C110" s="88">
        <v>28.279788999999994</v>
      </c>
      <c r="D110" s="88">
        <v>5.1164459999999998</v>
      </c>
      <c r="E110" s="88">
        <v>27.263172999999995</v>
      </c>
      <c r="F110" s="88">
        <v>14.961026999999998</v>
      </c>
      <c r="G110" s="88">
        <v>9.6343379999999996</v>
      </c>
      <c r="H110" s="88">
        <v>6.1437800000000005</v>
      </c>
      <c r="I110" s="88">
        <v>4.1975230000000003</v>
      </c>
      <c r="J110" s="88">
        <v>10.174927</v>
      </c>
      <c r="K110" s="88">
        <v>11.603769</v>
      </c>
      <c r="L110" s="88">
        <v>150.78730500000006</v>
      </c>
      <c r="M110" s="88">
        <v>126.81178499999999</v>
      </c>
      <c r="N110" s="88">
        <v>23.519320000000004</v>
      </c>
      <c r="O110" s="88">
        <v>79.323427999999993</v>
      </c>
      <c r="P110" s="88">
        <v>4.2843499999999999</v>
      </c>
      <c r="Q110" s="88">
        <v>2.4861930000000001</v>
      </c>
      <c r="R110" s="88">
        <v>2.181970999999999</v>
      </c>
      <c r="S110" s="88">
        <v>25.796025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2023</v>
      </c>
      <c r="B112" s="84" t="s">
        <v>338</v>
      </c>
      <c r="C112" s="88">
        <v>45.002658999999987</v>
      </c>
      <c r="D112" s="88">
        <v>6.1528319999999992</v>
      </c>
      <c r="E112" s="88">
        <v>32.938782999999987</v>
      </c>
      <c r="F112" s="88">
        <v>22.128917000000001</v>
      </c>
      <c r="G112" s="88">
        <v>9.1376959999999983</v>
      </c>
      <c r="H112" s="88">
        <v>6.6364079999999994</v>
      </c>
      <c r="I112" s="88">
        <v>4.6382059999999985</v>
      </c>
      <c r="J112" s="88">
        <v>11.531115</v>
      </c>
      <c r="K112" s="88">
        <v>13.643556000000004</v>
      </c>
      <c r="L112" s="88">
        <v>131.49835300000004</v>
      </c>
      <c r="M112" s="88">
        <v>120.97085700000008</v>
      </c>
      <c r="N112" s="88">
        <v>23.564315999999998</v>
      </c>
      <c r="O112" s="88">
        <v>82.51235400000003</v>
      </c>
      <c r="P112" s="88">
        <v>4.6249859999999998</v>
      </c>
      <c r="Q112" s="88">
        <v>2.2887119999999999</v>
      </c>
      <c r="R112" s="88">
        <v>2.6339779999999999</v>
      </c>
      <c r="S112" s="88">
        <v>27.136032999999998</v>
      </c>
      <c r="T112" s="87">
        <v>2023</v>
      </c>
      <c r="U112" s="84" t="s">
        <v>538</v>
      </c>
    </row>
    <row r="113" spans="1:21" x14ac:dyDescent="0.2">
      <c r="B113" s="84" t="s">
        <v>339</v>
      </c>
      <c r="C113" s="88">
        <v>37.813258000000005</v>
      </c>
      <c r="D113" s="88">
        <v>5.6514059999999997</v>
      </c>
      <c r="E113" s="88">
        <v>35.783237999999997</v>
      </c>
      <c r="F113" s="88">
        <v>18.825671</v>
      </c>
      <c r="G113" s="88">
        <v>9.5940239999999992</v>
      </c>
      <c r="H113" s="88">
        <v>6.4752369999999999</v>
      </c>
      <c r="I113" s="88">
        <v>4.9664089999999996</v>
      </c>
      <c r="J113" s="88">
        <v>11.846191999999999</v>
      </c>
      <c r="K113" s="88">
        <v>13.194998999999999</v>
      </c>
      <c r="L113" s="88">
        <v>109.36155600000005</v>
      </c>
      <c r="M113" s="88">
        <v>101.97056800000006</v>
      </c>
      <c r="N113" s="88">
        <v>21.563622000000006</v>
      </c>
      <c r="O113" s="88">
        <v>81.959905999999989</v>
      </c>
      <c r="P113" s="88">
        <v>4.3708170000000006</v>
      </c>
      <c r="Q113" s="88">
        <v>3.955858000000001</v>
      </c>
      <c r="R113" s="88">
        <v>2.2010420000000002</v>
      </c>
      <c r="S113" s="88">
        <v>27.150327000000001</v>
      </c>
      <c r="U113" s="84" t="s">
        <v>539</v>
      </c>
    </row>
    <row r="114" spans="1:21" x14ac:dyDescent="0.2">
      <c r="B114" s="84" t="s">
        <v>340</v>
      </c>
      <c r="C114" s="88">
        <v>49.411460000000041</v>
      </c>
      <c r="D114" s="88">
        <v>8.0468539999999997</v>
      </c>
      <c r="E114" s="88">
        <v>42.384136000000005</v>
      </c>
      <c r="F114" s="88">
        <v>24.363814999999992</v>
      </c>
      <c r="G114" s="88">
        <v>12.925103</v>
      </c>
      <c r="H114" s="88">
        <v>8.1419040000000003</v>
      </c>
      <c r="I114" s="88">
        <v>5.6670690000000006</v>
      </c>
      <c r="J114" s="88">
        <v>14.307809000000002</v>
      </c>
      <c r="K114" s="88">
        <v>15.021423</v>
      </c>
      <c r="L114" s="88">
        <v>117.56346600000001</v>
      </c>
      <c r="M114" s="88">
        <v>121.66501500000004</v>
      </c>
      <c r="N114" s="88">
        <v>24.773801999999996</v>
      </c>
      <c r="O114" s="88">
        <v>82.746894999999952</v>
      </c>
      <c r="P114" s="88">
        <v>4.1275389999999996</v>
      </c>
      <c r="Q114" s="88">
        <v>2.9568599999999998</v>
      </c>
      <c r="R114" s="88">
        <v>3.0252779999999997</v>
      </c>
      <c r="S114" s="88">
        <v>35.51005</v>
      </c>
      <c r="U114" s="84" t="s">
        <v>540</v>
      </c>
    </row>
    <row r="115" spans="1:21" x14ac:dyDescent="0.2">
      <c r="B115" s="84" t="s">
        <v>341</v>
      </c>
      <c r="C115" s="88">
        <v>56.948968000000015</v>
      </c>
      <c r="D115" s="88">
        <v>7.5833309999999994</v>
      </c>
      <c r="E115" s="88">
        <v>31.284087</v>
      </c>
      <c r="F115" s="88">
        <v>18.74117900000001</v>
      </c>
      <c r="G115" s="88">
        <v>10.560729</v>
      </c>
      <c r="H115" s="88">
        <v>6.3016670000000001</v>
      </c>
      <c r="I115" s="88">
        <v>5.2542829999999991</v>
      </c>
      <c r="J115" s="88">
        <v>13.212793</v>
      </c>
      <c r="K115" s="88">
        <v>11.494104</v>
      </c>
      <c r="L115" s="88">
        <v>105.16071400000001</v>
      </c>
      <c r="M115" s="88">
        <v>107.35445100000003</v>
      </c>
      <c r="N115" s="88">
        <v>23.207046000000002</v>
      </c>
      <c r="O115" s="88">
        <v>68.603691000000012</v>
      </c>
      <c r="P115" s="88">
        <v>4.4972410000000007</v>
      </c>
      <c r="Q115" s="88">
        <v>2.4269400000000001</v>
      </c>
      <c r="R115" s="88">
        <v>2.276383</v>
      </c>
      <c r="S115" s="88">
        <v>29.148064000000002</v>
      </c>
      <c r="U115" s="84" t="s">
        <v>541</v>
      </c>
    </row>
    <row r="116" spans="1:21" x14ac:dyDescent="0.2">
      <c r="B116" s="84" t="s">
        <v>342</v>
      </c>
      <c r="C116" s="88">
        <v>59.557900999999973</v>
      </c>
      <c r="D116" s="88">
        <v>8.8548150000000003</v>
      </c>
      <c r="E116" s="88">
        <v>36.937068999999994</v>
      </c>
      <c r="F116" s="88">
        <v>29.596407000000013</v>
      </c>
      <c r="G116" s="88">
        <v>11.742602999999999</v>
      </c>
      <c r="H116" s="88">
        <v>8.5443180000000005</v>
      </c>
      <c r="I116" s="88">
        <v>5.4891069999999997</v>
      </c>
      <c r="J116" s="88">
        <v>15.123951000000002</v>
      </c>
      <c r="K116" s="88">
        <v>13.977297999999996</v>
      </c>
      <c r="L116" s="88">
        <v>119.07456700000002</v>
      </c>
      <c r="M116" s="88">
        <v>118.953036</v>
      </c>
      <c r="N116" s="88">
        <v>26.532413999999992</v>
      </c>
      <c r="O116" s="88">
        <v>81.281029000000004</v>
      </c>
      <c r="P116" s="88">
        <v>5.3125299999999998</v>
      </c>
      <c r="Q116" s="88">
        <v>1.9937049999999998</v>
      </c>
      <c r="R116" s="88">
        <v>2.9297250000000004</v>
      </c>
      <c r="S116" s="88">
        <v>30.075172000000002</v>
      </c>
      <c r="U116" s="84" t="s">
        <v>542</v>
      </c>
    </row>
    <row r="117" spans="1:21" x14ac:dyDescent="0.2">
      <c r="B117" s="84" t="s">
        <v>343</v>
      </c>
      <c r="C117" s="88">
        <v>46.39898700000002</v>
      </c>
      <c r="D117" s="88">
        <v>6.0446580000000019</v>
      </c>
      <c r="E117" s="88">
        <v>33.911570000000005</v>
      </c>
      <c r="F117" s="88">
        <v>26.762655999999986</v>
      </c>
      <c r="G117" s="88">
        <v>10.047965000000001</v>
      </c>
      <c r="H117" s="88">
        <v>8.2220999999999993</v>
      </c>
      <c r="I117" s="88">
        <v>5.5340740000000004</v>
      </c>
      <c r="J117" s="88">
        <v>13.893433999999999</v>
      </c>
      <c r="K117" s="88">
        <v>14.117847000000001</v>
      </c>
      <c r="L117" s="88">
        <v>120.70797699999999</v>
      </c>
      <c r="M117" s="88">
        <v>114.17646399999997</v>
      </c>
      <c r="N117" s="88">
        <v>25.127957000000002</v>
      </c>
      <c r="O117" s="88">
        <v>70.948506000000009</v>
      </c>
      <c r="P117" s="88">
        <v>4.1399449999999991</v>
      </c>
      <c r="Q117" s="88">
        <v>1.829806</v>
      </c>
      <c r="R117" s="88">
        <v>2.6878409999999997</v>
      </c>
      <c r="S117" s="88">
        <v>32.187953</v>
      </c>
      <c r="U117" s="84" t="s">
        <v>543</v>
      </c>
    </row>
    <row r="118" spans="1:21" x14ac:dyDescent="0.2">
      <c r="B118" s="84" t="s">
        <v>344</v>
      </c>
      <c r="C118" s="88">
        <v>31.164318000000016</v>
      </c>
      <c r="D118" s="88">
        <v>3.1762559999999995</v>
      </c>
      <c r="E118" s="88">
        <v>26.685712999999986</v>
      </c>
      <c r="F118" s="88">
        <v>18.628458999999992</v>
      </c>
      <c r="G118" s="88">
        <v>10.228766999999999</v>
      </c>
      <c r="H118" s="88">
        <v>7.1876249999999988</v>
      </c>
      <c r="I118" s="88">
        <v>4.8817140000000006</v>
      </c>
      <c r="J118" s="88">
        <v>14.116363</v>
      </c>
      <c r="K118" s="88">
        <v>13.042788000000003</v>
      </c>
      <c r="L118" s="88">
        <v>129.90703600000001</v>
      </c>
      <c r="M118" s="88">
        <v>127.21561800000005</v>
      </c>
      <c r="N118" s="88">
        <v>25.762483000000003</v>
      </c>
      <c r="O118" s="88">
        <v>88.264678000000004</v>
      </c>
      <c r="P118" s="88">
        <v>5.2679150000000003</v>
      </c>
      <c r="Q118" s="88">
        <v>1.863998</v>
      </c>
      <c r="R118" s="88">
        <v>2.7913320000000006</v>
      </c>
      <c r="S118" s="88">
        <v>29.633866000000001</v>
      </c>
      <c r="U118" s="84" t="s">
        <v>544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2022</v>
      </c>
      <c r="B130" s="84" t="s">
        <v>338</v>
      </c>
      <c r="C130" s="88">
        <v>20.715908999999996</v>
      </c>
      <c r="D130" s="88">
        <v>49.330998999999998</v>
      </c>
      <c r="E130" s="88">
        <v>18.769601000000002</v>
      </c>
      <c r="F130" s="88">
        <v>409.87006000000002</v>
      </c>
      <c r="G130" s="88">
        <v>131.63650800000002</v>
      </c>
      <c r="H130" s="88">
        <v>69.364024000000001</v>
      </c>
      <c r="I130" s="88">
        <v>1.0839099999999999</v>
      </c>
      <c r="J130" s="88">
        <v>101.70991500000001</v>
      </c>
      <c r="K130" s="88">
        <v>5.8713109999999995</v>
      </c>
      <c r="L130" s="88">
        <v>10.899991</v>
      </c>
      <c r="M130" s="88">
        <v>5.7494160000000001</v>
      </c>
      <c r="N130" s="88">
        <v>1.7449129999999999</v>
      </c>
      <c r="O130" s="88">
        <v>23.216161999999997</v>
      </c>
      <c r="P130" s="88">
        <v>46.438006000000001</v>
      </c>
      <c r="Q130" s="88">
        <v>614.28477900000007</v>
      </c>
      <c r="R130" s="88">
        <v>731.83077400000025</v>
      </c>
      <c r="S130" s="88">
        <v>1.772489</v>
      </c>
      <c r="T130" s="87">
        <v>2022</v>
      </c>
      <c r="U130" s="84" t="s">
        <v>538</v>
      </c>
    </row>
    <row r="131" spans="1:21" x14ac:dyDescent="0.2">
      <c r="B131" s="84" t="s">
        <v>339</v>
      </c>
      <c r="C131" s="88">
        <v>23.743691999999996</v>
      </c>
      <c r="D131" s="88">
        <v>52.192623000000005</v>
      </c>
      <c r="E131" s="88">
        <v>20.451909000000001</v>
      </c>
      <c r="F131" s="88">
        <v>314.35300599999994</v>
      </c>
      <c r="G131" s="88">
        <v>138.788859</v>
      </c>
      <c r="H131" s="88">
        <v>74.649894000000003</v>
      </c>
      <c r="I131" s="88">
        <v>1.7484709999999999</v>
      </c>
      <c r="J131" s="88">
        <v>118.79666</v>
      </c>
      <c r="K131" s="88">
        <v>4.7275179999999999</v>
      </c>
      <c r="L131" s="88">
        <v>11.125052</v>
      </c>
      <c r="M131" s="88">
        <v>7.1914029999999993</v>
      </c>
      <c r="N131" s="88">
        <v>1.8689390000000001</v>
      </c>
      <c r="O131" s="88">
        <v>23.545491999999999</v>
      </c>
      <c r="P131" s="88">
        <v>47.039069000000012</v>
      </c>
      <c r="Q131" s="88">
        <v>586.75478000000021</v>
      </c>
      <c r="R131" s="88">
        <v>753.02103299999987</v>
      </c>
      <c r="S131" s="88">
        <v>2.0812019999999998</v>
      </c>
      <c r="U131" s="84" t="s">
        <v>539</v>
      </c>
    </row>
    <row r="132" spans="1:21" x14ac:dyDescent="0.2">
      <c r="B132" s="84" t="s">
        <v>340</v>
      </c>
      <c r="C132" s="88">
        <v>24.961033</v>
      </c>
      <c r="D132" s="88">
        <v>53.372871999999994</v>
      </c>
      <c r="E132" s="88">
        <v>25.607467</v>
      </c>
      <c r="F132" s="88">
        <v>312.9661789999999</v>
      </c>
      <c r="G132" s="88">
        <v>160.30247299999999</v>
      </c>
      <c r="H132" s="88">
        <v>84.316034999999999</v>
      </c>
      <c r="I132" s="88">
        <v>2.0713019999999998</v>
      </c>
      <c r="J132" s="88">
        <v>138.34078500000001</v>
      </c>
      <c r="K132" s="88">
        <v>6.0000260000000001</v>
      </c>
      <c r="L132" s="88">
        <v>12.442604000000001</v>
      </c>
      <c r="M132" s="88">
        <v>3.1856489999999997</v>
      </c>
      <c r="N132" s="88">
        <v>2.656536</v>
      </c>
      <c r="O132" s="88">
        <v>28.454968000000001</v>
      </c>
      <c r="P132" s="88">
        <v>53.307727</v>
      </c>
      <c r="Q132" s="88">
        <v>722.13076999999998</v>
      </c>
      <c r="R132" s="88">
        <v>845.6187689999997</v>
      </c>
      <c r="S132" s="88">
        <v>2.1654929999999997</v>
      </c>
      <c r="U132" s="84" t="s">
        <v>540</v>
      </c>
    </row>
    <row r="133" spans="1:21" x14ac:dyDescent="0.2">
      <c r="B133" s="84" t="s">
        <v>341</v>
      </c>
      <c r="C133" s="88">
        <v>23.307560000000002</v>
      </c>
      <c r="D133" s="88">
        <v>52.912134999999992</v>
      </c>
      <c r="E133" s="88">
        <v>27.832675000000002</v>
      </c>
      <c r="F133" s="88">
        <v>399.64035899999999</v>
      </c>
      <c r="G133" s="88">
        <v>140.16984299999999</v>
      </c>
      <c r="H133" s="88">
        <v>82.878244999999993</v>
      </c>
      <c r="I133" s="88">
        <v>2.1873809999999998</v>
      </c>
      <c r="J133" s="88">
        <v>134.81645400000002</v>
      </c>
      <c r="K133" s="88">
        <v>4.0221210000000003</v>
      </c>
      <c r="L133" s="88">
        <v>12.534293</v>
      </c>
      <c r="M133" s="88">
        <v>6.2849529999999998</v>
      </c>
      <c r="N133" s="88">
        <v>2.6236229999999998</v>
      </c>
      <c r="O133" s="88">
        <v>24.889718000000002</v>
      </c>
      <c r="P133" s="88">
        <v>48.674033999999999</v>
      </c>
      <c r="Q133" s="88">
        <v>618.79525599999977</v>
      </c>
      <c r="R133" s="88">
        <v>747.72630800000013</v>
      </c>
      <c r="S133" s="88">
        <v>1.8751709999999999</v>
      </c>
      <c r="U133" s="84" t="s">
        <v>541</v>
      </c>
    </row>
    <row r="134" spans="1:21" x14ac:dyDescent="0.2">
      <c r="B134" s="84" t="s">
        <v>342</v>
      </c>
      <c r="C134" s="88">
        <v>24.620092</v>
      </c>
      <c r="D134" s="88">
        <v>61.103706999999993</v>
      </c>
      <c r="E134" s="88">
        <v>27.100470999999999</v>
      </c>
      <c r="F134" s="88">
        <v>367.39702</v>
      </c>
      <c r="G134" s="88">
        <v>162.27052399999999</v>
      </c>
      <c r="H134" s="88">
        <v>83.738497999999993</v>
      </c>
      <c r="I134" s="88">
        <v>2.018907</v>
      </c>
      <c r="J134" s="88">
        <v>153.39049299999999</v>
      </c>
      <c r="K134" s="88">
        <v>5.6102650000000001</v>
      </c>
      <c r="L134" s="88">
        <v>14.068795</v>
      </c>
      <c r="M134" s="88">
        <v>9.4035039999999999</v>
      </c>
      <c r="N134" s="88">
        <v>3.9318080000000002</v>
      </c>
      <c r="O134" s="88">
        <v>30.926668999999997</v>
      </c>
      <c r="P134" s="88">
        <v>52.856812000000005</v>
      </c>
      <c r="Q134" s="88">
        <v>679.42826999999988</v>
      </c>
      <c r="R134" s="88">
        <v>837.33037699999977</v>
      </c>
      <c r="S134" s="88">
        <v>2.9339749999999998</v>
      </c>
      <c r="U134" s="84" t="s">
        <v>542</v>
      </c>
    </row>
    <row r="135" spans="1:21" x14ac:dyDescent="0.2">
      <c r="B135" s="84" t="s">
        <v>343</v>
      </c>
      <c r="C135" s="88">
        <v>24.475022000000003</v>
      </c>
      <c r="D135" s="88">
        <v>58.362604999999995</v>
      </c>
      <c r="E135" s="88">
        <v>25.396329000000005</v>
      </c>
      <c r="F135" s="88">
        <v>336.51791200000002</v>
      </c>
      <c r="G135" s="88">
        <v>152.68465399999999</v>
      </c>
      <c r="H135" s="88">
        <v>84.013714999999991</v>
      </c>
      <c r="I135" s="88">
        <v>1.814403</v>
      </c>
      <c r="J135" s="88">
        <v>138.30677100000003</v>
      </c>
      <c r="K135" s="88">
        <v>4.5414639999999995</v>
      </c>
      <c r="L135" s="88">
        <v>11.135256</v>
      </c>
      <c r="M135" s="88">
        <v>8.3024480000000001</v>
      </c>
      <c r="N135" s="88">
        <v>2.1296400000000002</v>
      </c>
      <c r="O135" s="88">
        <v>26.912178999999998</v>
      </c>
      <c r="P135" s="88">
        <v>51.293115</v>
      </c>
      <c r="Q135" s="88">
        <v>681.90157699999997</v>
      </c>
      <c r="R135" s="88">
        <v>834.52120899999977</v>
      </c>
      <c r="S135" s="88">
        <v>2.9754780000000003</v>
      </c>
      <c r="U135" s="84" t="s">
        <v>543</v>
      </c>
    </row>
    <row r="136" spans="1:21" x14ac:dyDescent="0.2">
      <c r="B136" s="84" t="s">
        <v>344</v>
      </c>
      <c r="C136" s="88">
        <v>25.313656000000002</v>
      </c>
      <c r="D136" s="88">
        <v>64.174888999999993</v>
      </c>
      <c r="E136" s="88">
        <v>27.056723000000002</v>
      </c>
      <c r="F136" s="88">
        <v>461.37257100000022</v>
      </c>
      <c r="G136" s="88">
        <v>162.04524700000002</v>
      </c>
      <c r="H136" s="88">
        <v>77.643141999999997</v>
      </c>
      <c r="I136" s="88">
        <v>2.978135</v>
      </c>
      <c r="J136" s="88">
        <v>114.28106700000001</v>
      </c>
      <c r="K136" s="88">
        <v>5.2744110000000006</v>
      </c>
      <c r="L136" s="88">
        <v>13.634753</v>
      </c>
      <c r="M136" s="88">
        <v>12.544894000000001</v>
      </c>
      <c r="N136" s="88">
        <v>3.1875020000000003</v>
      </c>
      <c r="O136" s="88">
        <v>30.83952399999999</v>
      </c>
      <c r="P136" s="88">
        <v>48.331795</v>
      </c>
      <c r="Q136" s="88">
        <v>647.72001799999987</v>
      </c>
      <c r="R136" s="88">
        <v>871.84355899999935</v>
      </c>
      <c r="S136" s="88">
        <v>3.2737689999999997</v>
      </c>
      <c r="U136" s="84" t="s">
        <v>544</v>
      </c>
    </row>
    <row r="137" spans="1:21" x14ac:dyDescent="0.2">
      <c r="B137" s="84" t="s">
        <v>345</v>
      </c>
      <c r="C137" s="88">
        <v>21.371174000000003</v>
      </c>
      <c r="D137" s="88">
        <v>52.940821</v>
      </c>
      <c r="E137" s="88">
        <v>22.091198999999996</v>
      </c>
      <c r="F137" s="88">
        <v>289.06893000000002</v>
      </c>
      <c r="G137" s="88">
        <v>122.729848</v>
      </c>
      <c r="H137" s="88">
        <v>48.942369999999997</v>
      </c>
      <c r="I137" s="88">
        <v>1.487206</v>
      </c>
      <c r="J137" s="88">
        <v>76.133711000000005</v>
      </c>
      <c r="K137" s="88">
        <v>3.6680030000000001</v>
      </c>
      <c r="L137" s="88">
        <v>9.6745710000000003</v>
      </c>
      <c r="M137" s="88">
        <v>5.1386570000000003</v>
      </c>
      <c r="N137" s="88">
        <v>2.1710939999999996</v>
      </c>
      <c r="O137" s="88">
        <v>23.651529</v>
      </c>
      <c r="P137" s="88">
        <v>38.317807999999999</v>
      </c>
      <c r="Q137" s="88">
        <v>566.91399899999976</v>
      </c>
      <c r="R137" s="88">
        <v>880.69365599999946</v>
      </c>
      <c r="S137" s="88">
        <v>1.1887859999999999</v>
      </c>
      <c r="U137" s="84" t="s">
        <v>545</v>
      </c>
    </row>
    <row r="138" spans="1:21" x14ac:dyDescent="0.2">
      <c r="B138" s="84" t="s">
        <v>346</v>
      </c>
      <c r="C138" s="88">
        <v>28.247609999999998</v>
      </c>
      <c r="D138" s="88">
        <v>63.97118900000001</v>
      </c>
      <c r="E138" s="88">
        <v>34.449491999999999</v>
      </c>
      <c r="F138" s="88">
        <v>298.21121400000004</v>
      </c>
      <c r="G138" s="88">
        <v>164.38725200000002</v>
      </c>
      <c r="H138" s="88">
        <v>69.369122000000004</v>
      </c>
      <c r="I138" s="88">
        <v>2.3077839999999998</v>
      </c>
      <c r="J138" s="88">
        <v>112.78759599999999</v>
      </c>
      <c r="K138" s="88">
        <v>3.0973480000000002</v>
      </c>
      <c r="L138" s="88">
        <v>10.171291</v>
      </c>
      <c r="M138" s="88">
        <v>7.4838089999999999</v>
      </c>
      <c r="N138" s="88">
        <v>2.3918270000000001</v>
      </c>
      <c r="O138" s="88">
        <v>29.460864000000001</v>
      </c>
      <c r="P138" s="88">
        <v>58.658008000000002</v>
      </c>
      <c r="Q138" s="88">
        <v>753.43927200000019</v>
      </c>
      <c r="R138" s="88">
        <v>1026.9985440000005</v>
      </c>
      <c r="S138" s="88">
        <v>2.346428</v>
      </c>
      <c r="U138" s="84" t="s">
        <v>546</v>
      </c>
    </row>
    <row r="139" spans="1:21" x14ac:dyDescent="0.2">
      <c r="B139" s="84" t="s">
        <v>347</v>
      </c>
      <c r="C139" s="88">
        <v>29.431084000000002</v>
      </c>
      <c r="D139" s="88">
        <v>62.19608800000001</v>
      </c>
      <c r="E139" s="88">
        <v>36.596406000000002</v>
      </c>
      <c r="F139" s="88">
        <v>330.74424700000009</v>
      </c>
      <c r="G139" s="88">
        <v>161.54023699999999</v>
      </c>
      <c r="H139" s="88">
        <v>72.839437999999987</v>
      </c>
      <c r="I139" s="88">
        <v>1.4884580000000001</v>
      </c>
      <c r="J139" s="88">
        <v>104.36597800000001</v>
      </c>
      <c r="K139" s="88">
        <v>3.9222589999999999</v>
      </c>
      <c r="L139" s="88">
        <v>12.430902</v>
      </c>
      <c r="M139" s="88">
        <v>1.7557300000000002</v>
      </c>
      <c r="N139" s="88">
        <v>3.4141729999999995</v>
      </c>
      <c r="O139" s="88">
        <v>27.630652999999999</v>
      </c>
      <c r="P139" s="88">
        <v>54.987262999999999</v>
      </c>
      <c r="Q139" s="88">
        <v>723.63631800000007</v>
      </c>
      <c r="R139" s="88">
        <v>1021.9973540000001</v>
      </c>
      <c r="S139" s="88">
        <v>1.923897</v>
      </c>
      <c r="U139" s="84" t="s">
        <v>547</v>
      </c>
    </row>
    <row r="140" spans="1:21" x14ac:dyDescent="0.2">
      <c r="B140" s="84" t="s">
        <v>348</v>
      </c>
      <c r="C140" s="88">
        <v>25.266304000000002</v>
      </c>
      <c r="D140" s="88">
        <v>60.816258000000005</v>
      </c>
      <c r="E140" s="88">
        <v>38.269520000000007</v>
      </c>
      <c r="F140" s="88">
        <v>283.58004199999999</v>
      </c>
      <c r="G140" s="88">
        <v>163.69798200000002</v>
      </c>
      <c r="H140" s="88">
        <v>72.874758</v>
      </c>
      <c r="I140" s="88">
        <v>1.7773380000000001</v>
      </c>
      <c r="J140" s="88">
        <v>107.36823699999999</v>
      </c>
      <c r="K140" s="88">
        <v>11.269020999999999</v>
      </c>
      <c r="L140" s="88">
        <v>11.761790999999999</v>
      </c>
      <c r="M140" s="88">
        <v>3.0912550000000003</v>
      </c>
      <c r="N140" s="88">
        <v>4.1445589999999992</v>
      </c>
      <c r="O140" s="88">
        <v>32.224552000000003</v>
      </c>
      <c r="P140" s="88">
        <v>55.057545999999995</v>
      </c>
      <c r="Q140" s="88">
        <v>794.35565499999996</v>
      </c>
      <c r="R140" s="88">
        <v>1054.6740900000004</v>
      </c>
      <c r="S140" s="88">
        <v>3.3311419999999998</v>
      </c>
      <c r="U140" s="84" t="s">
        <v>548</v>
      </c>
    </row>
    <row r="141" spans="1:21" x14ac:dyDescent="0.2">
      <c r="B141" s="84" t="s">
        <v>349</v>
      </c>
      <c r="C141" s="88">
        <v>27.084193999999997</v>
      </c>
      <c r="D141" s="88">
        <v>50.680909</v>
      </c>
      <c r="E141" s="88">
        <v>29.995865999999992</v>
      </c>
      <c r="F141" s="88">
        <v>287.35677599999997</v>
      </c>
      <c r="G141" s="88">
        <v>155.58293499999996</v>
      </c>
      <c r="H141" s="88">
        <v>61.762402000000002</v>
      </c>
      <c r="I141" s="88">
        <v>1.7517519999999998</v>
      </c>
      <c r="J141" s="88">
        <v>84.284475</v>
      </c>
      <c r="K141" s="88">
        <v>4.8062819999999995</v>
      </c>
      <c r="L141" s="88">
        <v>8.2978520000000007</v>
      </c>
      <c r="M141" s="88">
        <v>1.8857390000000001</v>
      </c>
      <c r="N141" s="88">
        <v>2.7547950000000001</v>
      </c>
      <c r="O141" s="88">
        <v>27.283678999999999</v>
      </c>
      <c r="P141" s="88">
        <v>43.752830000000003</v>
      </c>
      <c r="Q141" s="88">
        <v>740.94851099999994</v>
      </c>
      <c r="R141" s="88">
        <v>851.31794200000013</v>
      </c>
      <c r="S141" s="88">
        <v>3.6838630000000001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2023</v>
      </c>
      <c r="B143" s="84" t="s">
        <v>338</v>
      </c>
      <c r="C143" s="88">
        <v>23.205959999999997</v>
      </c>
      <c r="D143" s="88">
        <v>57.670826000000005</v>
      </c>
      <c r="E143" s="88">
        <v>24.154599000000001</v>
      </c>
      <c r="F143" s="88">
        <v>308.75161800000006</v>
      </c>
      <c r="G143" s="88">
        <v>151.53852700000002</v>
      </c>
      <c r="H143" s="88">
        <v>80.804209</v>
      </c>
      <c r="I143" s="88">
        <v>1.6342000000000001</v>
      </c>
      <c r="J143" s="88">
        <v>95.439593000000002</v>
      </c>
      <c r="K143" s="88">
        <v>7.2458320000000001</v>
      </c>
      <c r="L143" s="88">
        <v>8.851132999999999</v>
      </c>
      <c r="M143" s="88">
        <v>3.3364670000000003</v>
      </c>
      <c r="N143" s="88">
        <v>3.1211310000000001</v>
      </c>
      <c r="O143" s="88">
        <v>25.035529000000004</v>
      </c>
      <c r="P143" s="88">
        <v>46.077633000000006</v>
      </c>
      <c r="Q143" s="88">
        <v>639.22544799999991</v>
      </c>
      <c r="R143" s="88">
        <v>830.5835509999996</v>
      </c>
      <c r="S143" s="88">
        <v>4.4567600000000001</v>
      </c>
      <c r="T143" s="87">
        <v>2023</v>
      </c>
      <c r="U143" s="84" t="s">
        <v>538</v>
      </c>
    </row>
    <row r="144" spans="1:21" x14ac:dyDescent="0.2">
      <c r="B144" s="84" t="s">
        <v>339</v>
      </c>
      <c r="C144" s="88">
        <v>22.587900000000001</v>
      </c>
      <c r="D144" s="88">
        <v>60.784258000000008</v>
      </c>
      <c r="E144" s="88">
        <v>20.551836000000002</v>
      </c>
      <c r="F144" s="88">
        <v>296.86996699999997</v>
      </c>
      <c r="G144" s="88">
        <v>146.79969500000001</v>
      </c>
      <c r="H144" s="88">
        <v>79.907743999999994</v>
      </c>
      <c r="I144" s="88">
        <v>2.3802469999999998</v>
      </c>
      <c r="J144" s="88">
        <v>97.791604000000007</v>
      </c>
      <c r="K144" s="88">
        <v>8.4581560000000007</v>
      </c>
      <c r="L144" s="88">
        <v>12.856652</v>
      </c>
      <c r="M144" s="88">
        <v>4.5923600000000002</v>
      </c>
      <c r="N144" s="88">
        <v>3.1758920000000002</v>
      </c>
      <c r="O144" s="88">
        <v>24.774368999999997</v>
      </c>
      <c r="P144" s="88">
        <v>50.949293000000004</v>
      </c>
      <c r="Q144" s="88">
        <v>700.12957200000005</v>
      </c>
      <c r="R144" s="88">
        <v>780.46211500000004</v>
      </c>
      <c r="S144" s="88">
        <v>2.2498840000000002</v>
      </c>
      <c r="U144" s="84" t="s">
        <v>539</v>
      </c>
    </row>
    <row r="145" spans="1:21" x14ac:dyDescent="0.2">
      <c r="B145" s="84" t="s">
        <v>340</v>
      </c>
      <c r="C145" s="88">
        <v>27.444980000000001</v>
      </c>
      <c r="D145" s="88">
        <v>66.625989000000004</v>
      </c>
      <c r="E145" s="88">
        <v>29.324629999999999</v>
      </c>
      <c r="F145" s="88">
        <v>325.97383600000001</v>
      </c>
      <c r="G145" s="88">
        <v>165.60235399999999</v>
      </c>
      <c r="H145" s="88">
        <v>91.643473</v>
      </c>
      <c r="I145" s="88">
        <v>2.4006319999999999</v>
      </c>
      <c r="J145" s="88">
        <v>113.135727</v>
      </c>
      <c r="K145" s="88">
        <v>5.482308999999999</v>
      </c>
      <c r="L145" s="88">
        <v>11.886262</v>
      </c>
      <c r="M145" s="88">
        <v>5.818899</v>
      </c>
      <c r="N145" s="88">
        <v>4.0368050000000002</v>
      </c>
      <c r="O145" s="88">
        <v>29.086575000000003</v>
      </c>
      <c r="P145" s="88">
        <v>58.668200000000006</v>
      </c>
      <c r="Q145" s="88">
        <v>800.03483500000016</v>
      </c>
      <c r="R145" s="88">
        <v>894.12291299999947</v>
      </c>
      <c r="S145" s="88">
        <v>17.690162000000001</v>
      </c>
      <c r="U145" s="84" t="s">
        <v>540</v>
      </c>
    </row>
    <row r="146" spans="1:21" x14ac:dyDescent="0.2">
      <c r="B146" s="84" t="s">
        <v>341</v>
      </c>
      <c r="C146" s="88">
        <v>22.486995999999998</v>
      </c>
      <c r="D146" s="88">
        <v>55.335034999999998</v>
      </c>
      <c r="E146" s="88">
        <v>33.554696</v>
      </c>
      <c r="F146" s="88">
        <v>293.56293299999993</v>
      </c>
      <c r="G146" s="88">
        <v>139.09701100000001</v>
      </c>
      <c r="H146" s="88">
        <v>76.784713999999994</v>
      </c>
      <c r="I146" s="88">
        <v>2.0830570000000002</v>
      </c>
      <c r="J146" s="88">
        <v>100.21181600000001</v>
      </c>
      <c r="K146" s="88">
        <v>5.4569989999999997</v>
      </c>
      <c r="L146" s="88">
        <v>12.219858</v>
      </c>
      <c r="M146" s="88">
        <v>4.9528669999999995</v>
      </c>
      <c r="N146" s="88">
        <v>3.0815950000000001</v>
      </c>
      <c r="O146" s="88">
        <v>22.976815999999992</v>
      </c>
      <c r="P146" s="88">
        <v>46.273069</v>
      </c>
      <c r="Q146" s="88">
        <v>656.56369900000004</v>
      </c>
      <c r="R146" s="88">
        <v>788.45105100000001</v>
      </c>
      <c r="S146" s="88">
        <v>2.9262810000000004</v>
      </c>
      <c r="U146" s="84" t="s">
        <v>541</v>
      </c>
    </row>
    <row r="147" spans="1:21" x14ac:dyDescent="0.2">
      <c r="B147" s="84" t="s">
        <v>342</v>
      </c>
      <c r="C147" s="88">
        <v>28.850821999999997</v>
      </c>
      <c r="D147" s="88">
        <v>66.679177999999993</v>
      </c>
      <c r="E147" s="88">
        <v>30.148748999999999</v>
      </c>
      <c r="F147" s="88">
        <v>388.71699000000001</v>
      </c>
      <c r="G147" s="88">
        <v>164.94681000000003</v>
      </c>
      <c r="H147" s="88">
        <v>86.217924000000011</v>
      </c>
      <c r="I147" s="88">
        <v>2.3832239999999998</v>
      </c>
      <c r="J147" s="88">
        <v>108.26289700000001</v>
      </c>
      <c r="K147" s="88">
        <v>5.4453480000000001</v>
      </c>
      <c r="L147" s="88">
        <v>10.929602000000001</v>
      </c>
      <c r="M147" s="88">
        <v>6.7816270000000003</v>
      </c>
      <c r="N147" s="88">
        <v>2.5197780000000001</v>
      </c>
      <c r="O147" s="88">
        <v>26.434825999999997</v>
      </c>
      <c r="P147" s="88">
        <v>57.635296999999994</v>
      </c>
      <c r="Q147" s="88">
        <v>786.95801999999992</v>
      </c>
      <c r="R147" s="88">
        <v>897.61917900000026</v>
      </c>
      <c r="S147" s="88">
        <v>2.9743359999999996</v>
      </c>
      <c r="U147" s="84" t="s">
        <v>542</v>
      </c>
    </row>
    <row r="148" spans="1:21" x14ac:dyDescent="0.2">
      <c r="B148" s="84" t="s">
        <v>343</v>
      </c>
      <c r="C148" s="88">
        <v>24.622095000000005</v>
      </c>
      <c r="D148" s="88">
        <v>58.91322499999999</v>
      </c>
      <c r="E148" s="88">
        <v>25.103987999999998</v>
      </c>
      <c r="F148" s="88">
        <v>304.61297800000011</v>
      </c>
      <c r="G148" s="88">
        <v>156.19772699999999</v>
      </c>
      <c r="H148" s="88">
        <v>87.788027</v>
      </c>
      <c r="I148" s="88">
        <v>1.8558299999999999</v>
      </c>
      <c r="J148" s="88">
        <v>110.25147399999999</v>
      </c>
      <c r="K148" s="88">
        <v>4.9615489999999998</v>
      </c>
      <c r="L148" s="88">
        <v>8.7327890000000004</v>
      </c>
      <c r="M148" s="88">
        <v>5.381354</v>
      </c>
      <c r="N148" s="88">
        <v>3.9304800000000002</v>
      </c>
      <c r="O148" s="88">
        <v>25.399326999999992</v>
      </c>
      <c r="P148" s="88">
        <v>57.573120000000003</v>
      </c>
      <c r="Q148" s="88">
        <v>739.96922300000028</v>
      </c>
      <c r="R148" s="88">
        <v>903.1677019999986</v>
      </c>
      <c r="S148" s="88">
        <v>3.013827</v>
      </c>
      <c r="U148" s="84" t="s">
        <v>543</v>
      </c>
    </row>
    <row r="149" spans="1:21" x14ac:dyDescent="0.2">
      <c r="B149" s="84" t="s">
        <v>344</v>
      </c>
      <c r="C149" s="88">
        <v>26.905170999999996</v>
      </c>
      <c r="D149" s="88">
        <v>57.471677</v>
      </c>
      <c r="E149" s="88">
        <v>25.747691999999994</v>
      </c>
      <c r="F149" s="88">
        <v>350.21805100000012</v>
      </c>
      <c r="G149" s="88">
        <v>156.32357500000001</v>
      </c>
      <c r="H149" s="88">
        <v>76.96227300000001</v>
      </c>
      <c r="I149" s="88">
        <v>3.4574780000000001</v>
      </c>
      <c r="J149" s="88">
        <v>104.145516</v>
      </c>
      <c r="K149" s="88">
        <v>6.6070440000000001</v>
      </c>
      <c r="L149" s="88">
        <v>7.7070069999999999</v>
      </c>
      <c r="M149" s="88">
        <v>5.2181389999999999</v>
      </c>
      <c r="N149" s="88">
        <v>2.8934349999999998</v>
      </c>
      <c r="O149" s="88">
        <v>26.989047999999997</v>
      </c>
      <c r="P149" s="88">
        <v>52.634286999999993</v>
      </c>
      <c r="Q149" s="88">
        <v>666.42775099999972</v>
      </c>
      <c r="R149" s="88">
        <v>924.33817799999952</v>
      </c>
      <c r="S149" s="88">
        <v>17.914929000000001</v>
      </c>
      <c r="U149" s="84" t="s">
        <v>544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2022</v>
      </c>
      <c r="B161" s="84" t="s">
        <v>338</v>
      </c>
      <c r="C161" s="88">
        <v>661.76317099999983</v>
      </c>
      <c r="D161" s="88">
        <v>47.190063000000016</v>
      </c>
      <c r="E161" s="88">
        <v>3.1377869999999999</v>
      </c>
      <c r="F161" s="88">
        <v>144.76904800000005</v>
      </c>
      <c r="G161" s="88">
        <v>13.942193000000001</v>
      </c>
      <c r="H161" s="88">
        <v>3.2711109999999994</v>
      </c>
      <c r="I161" s="88">
        <v>5.0235430000000001</v>
      </c>
      <c r="J161" s="88">
        <v>108.22932400000001</v>
      </c>
      <c r="K161" s="88">
        <v>30.24038800000001</v>
      </c>
      <c r="L161" s="88">
        <v>25.685280999999993</v>
      </c>
      <c r="M161" s="88">
        <v>6.4774220000000007</v>
      </c>
      <c r="N161" s="88">
        <v>0</v>
      </c>
      <c r="O161" s="88">
        <v>0</v>
      </c>
      <c r="P161" s="87">
        <v>2022</v>
      </c>
      <c r="Q161" s="84" t="s">
        <v>538</v>
      </c>
    </row>
    <row r="162" spans="1:17" x14ac:dyDescent="0.2">
      <c r="B162" s="84" t="s">
        <v>339</v>
      </c>
      <c r="C162" s="88">
        <v>784.39578900000004</v>
      </c>
      <c r="D162" s="88">
        <v>28.063108</v>
      </c>
      <c r="E162" s="88">
        <v>4.6385579999999997</v>
      </c>
      <c r="F162" s="88">
        <v>150.94572099999999</v>
      </c>
      <c r="G162" s="88">
        <v>15.893212</v>
      </c>
      <c r="H162" s="88">
        <v>3.0652440000000003</v>
      </c>
      <c r="I162" s="88">
        <v>3.1841889999999999</v>
      </c>
      <c r="J162" s="88">
        <v>114.29477200000002</v>
      </c>
      <c r="K162" s="88">
        <v>29.219344999999997</v>
      </c>
      <c r="L162" s="88">
        <v>24.650166000000002</v>
      </c>
      <c r="M162" s="88">
        <v>2.0321729999999998</v>
      </c>
      <c r="N162" s="88">
        <v>4.251684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850.24913000000004</v>
      </c>
      <c r="D163" s="88">
        <v>125.318397</v>
      </c>
      <c r="E163" s="88">
        <v>3.4123950000000001</v>
      </c>
      <c r="F163" s="88">
        <v>183.46237800000003</v>
      </c>
      <c r="G163" s="88">
        <v>15.615483999999999</v>
      </c>
      <c r="H163" s="88">
        <v>3.5037390000000004</v>
      </c>
      <c r="I163" s="88">
        <v>8.0331430000000008</v>
      </c>
      <c r="J163" s="88">
        <v>124.78763699999998</v>
      </c>
      <c r="K163" s="88">
        <v>38.273897000000005</v>
      </c>
      <c r="L163" s="88">
        <v>30.087637999999998</v>
      </c>
      <c r="M163" s="88">
        <v>2.3906609999999997</v>
      </c>
      <c r="N163" s="88">
        <v>2.3889089999999999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722.70553399999994</v>
      </c>
      <c r="D164" s="88">
        <v>116.47975199999999</v>
      </c>
      <c r="E164" s="88">
        <v>14.287967</v>
      </c>
      <c r="F164" s="88">
        <v>159.63269199999999</v>
      </c>
      <c r="G164" s="88">
        <v>16.446669</v>
      </c>
      <c r="H164" s="88">
        <v>3.4034010000000001</v>
      </c>
      <c r="I164" s="88">
        <v>4.5767280000000001</v>
      </c>
      <c r="J164" s="88">
        <v>117.14390899999997</v>
      </c>
      <c r="K164" s="88">
        <v>41.908215000000006</v>
      </c>
      <c r="L164" s="88">
        <v>25.969609999999999</v>
      </c>
      <c r="M164" s="88">
        <v>1.2011160000000003</v>
      </c>
      <c r="N164" s="88">
        <v>1.775898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870.99062300000003</v>
      </c>
      <c r="D165" s="88">
        <v>114.63852899999999</v>
      </c>
      <c r="E165" s="88">
        <v>10.356100999999999</v>
      </c>
      <c r="F165" s="88">
        <v>170.06554200000005</v>
      </c>
      <c r="G165" s="88">
        <v>18.378108000000001</v>
      </c>
      <c r="H165" s="88">
        <v>3.4731879999999999</v>
      </c>
      <c r="I165" s="88">
        <v>6.5937770000000002</v>
      </c>
      <c r="J165" s="88">
        <v>143.46911900000001</v>
      </c>
      <c r="K165" s="88">
        <v>46.076636000000008</v>
      </c>
      <c r="L165" s="88">
        <v>31.625388000000001</v>
      </c>
      <c r="M165" s="88">
        <v>1.4745470000000003</v>
      </c>
      <c r="N165" s="88">
        <v>3.0324559999999998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927.91626100000008</v>
      </c>
      <c r="D166" s="88">
        <v>29.117737000000002</v>
      </c>
      <c r="E166" s="88">
        <v>6.3216359999999998</v>
      </c>
      <c r="F166" s="88">
        <v>170.97565700000001</v>
      </c>
      <c r="G166" s="88">
        <v>18.248487000000004</v>
      </c>
      <c r="H166" s="88">
        <v>3.1873819999999995</v>
      </c>
      <c r="I166" s="88">
        <v>8.8394320000000004</v>
      </c>
      <c r="J166" s="88">
        <v>134.39110700000003</v>
      </c>
      <c r="K166" s="88">
        <v>37.797433999999996</v>
      </c>
      <c r="L166" s="88">
        <v>28.892645000000005</v>
      </c>
      <c r="M166" s="88">
        <v>2.8971320000000005</v>
      </c>
      <c r="N166" s="88">
        <v>0.48079899999999998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838.57097799999997</v>
      </c>
      <c r="D167" s="88">
        <v>71.484002000000004</v>
      </c>
      <c r="E167" s="88">
        <v>7.9966619999999997</v>
      </c>
      <c r="F167" s="88">
        <v>170.899824</v>
      </c>
      <c r="G167" s="88">
        <v>19.335278000000006</v>
      </c>
      <c r="H167" s="88">
        <v>2.9533780000000003</v>
      </c>
      <c r="I167" s="88">
        <v>7.3960550000000005</v>
      </c>
      <c r="J167" s="88">
        <v>132.40146300000001</v>
      </c>
      <c r="K167" s="88">
        <v>41.518186999999998</v>
      </c>
      <c r="L167" s="88">
        <v>28.027856999999997</v>
      </c>
      <c r="M167" s="88">
        <v>1.7426139999999999</v>
      </c>
      <c r="N167" s="88">
        <v>1.604158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725.95352799999989</v>
      </c>
      <c r="D168" s="88">
        <v>13.67671</v>
      </c>
      <c r="E168" s="88">
        <v>19.347771000000002</v>
      </c>
      <c r="F168" s="88">
        <v>153.17192499999999</v>
      </c>
      <c r="G168" s="88">
        <v>15.958763000000001</v>
      </c>
      <c r="H168" s="88">
        <v>3.2227759999999996</v>
      </c>
      <c r="I168" s="88">
        <v>4.585458</v>
      </c>
      <c r="J168" s="88">
        <v>119.47097099999999</v>
      </c>
      <c r="K168" s="88">
        <v>49.661642999999991</v>
      </c>
      <c r="L168" s="88">
        <v>28.197351000000005</v>
      </c>
      <c r="M168" s="88">
        <v>5.5789549999999997</v>
      </c>
      <c r="N168" s="88">
        <v>0.77487099999999998</v>
      </c>
      <c r="O168" s="88">
        <v>3.397E-2</v>
      </c>
      <c r="P168" s="83"/>
      <c r="Q168" s="84" t="s">
        <v>545</v>
      </c>
    </row>
    <row r="169" spans="1:17" x14ac:dyDescent="0.2">
      <c r="B169" s="84" t="s">
        <v>346</v>
      </c>
      <c r="C169" s="88">
        <v>921.04772200000002</v>
      </c>
      <c r="D169" s="88">
        <v>31.385151999999998</v>
      </c>
      <c r="E169" s="88">
        <v>53.660504999999993</v>
      </c>
      <c r="F169" s="88">
        <v>179.41031900000002</v>
      </c>
      <c r="G169" s="88">
        <v>24.757224999999998</v>
      </c>
      <c r="H169" s="88">
        <v>3.8841989999999997</v>
      </c>
      <c r="I169" s="88">
        <v>4.7161340000000003</v>
      </c>
      <c r="J169" s="88">
        <v>144.91434199999998</v>
      </c>
      <c r="K169" s="88">
        <v>72.88631100000002</v>
      </c>
      <c r="L169" s="88">
        <v>30.749557000000003</v>
      </c>
      <c r="M169" s="88">
        <v>1.259185</v>
      </c>
      <c r="N169" s="88">
        <v>0.27183000000000002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934.40929000000017</v>
      </c>
      <c r="D170" s="88">
        <v>22.367556999999998</v>
      </c>
      <c r="E170" s="88">
        <v>2.2857699999999999</v>
      </c>
      <c r="F170" s="88">
        <v>168.41526400000001</v>
      </c>
      <c r="G170" s="88">
        <v>25.089145999999996</v>
      </c>
      <c r="H170" s="88">
        <v>4.3184149999999999</v>
      </c>
      <c r="I170" s="88">
        <v>4.2752409999999994</v>
      </c>
      <c r="J170" s="88">
        <v>139.22655500000002</v>
      </c>
      <c r="K170" s="88">
        <v>72.694618000000006</v>
      </c>
      <c r="L170" s="88">
        <v>29.551444</v>
      </c>
      <c r="M170" s="88">
        <v>1.5908820000000004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1009.1144560000001</v>
      </c>
      <c r="D171" s="88">
        <v>135.86746200000002</v>
      </c>
      <c r="E171" s="88">
        <v>1.9121950000000001</v>
      </c>
      <c r="F171" s="88">
        <v>186.48252500000001</v>
      </c>
      <c r="G171" s="88">
        <v>24.362593</v>
      </c>
      <c r="H171" s="88">
        <v>5.1985909999999995</v>
      </c>
      <c r="I171" s="88">
        <v>4.3965899999999998</v>
      </c>
      <c r="J171" s="88">
        <v>133.209675</v>
      </c>
      <c r="K171" s="88">
        <v>61.406845999999994</v>
      </c>
      <c r="L171" s="88">
        <v>33.265749</v>
      </c>
      <c r="M171" s="88">
        <v>2.0888620000000002</v>
      </c>
      <c r="N171" s="88">
        <v>0.05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983.59482800000001</v>
      </c>
      <c r="D172" s="88">
        <v>134.75815299999999</v>
      </c>
      <c r="E172" s="88">
        <v>2.0433280000000003</v>
      </c>
      <c r="F172" s="88">
        <v>198.55789900000002</v>
      </c>
      <c r="G172" s="88">
        <v>23.951984000000003</v>
      </c>
      <c r="H172" s="88">
        <v>5.0367440000000006</v>
      </c>
      <c r="I172" s="88">
        <v>3.9580759999999997</v>
      </c>
      <c r="J172" s="88">
        <v>127.71904399999997</v>
      </c>
      <c r="K172" s="88">
        <v>45.487310000000001</v>
      </c>
      <c r="L172" s="88">
        <v>30.951257999999999</v>
      </c>
      <c r="M172" s="88">
        <v>1.864757</v>
      </c>
      <c r="N172" s="88">
        <v>3.0581960000000001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2023</v>
      </c>
      <c r="B174" s="84" t="s">
        <v>338</v>
      </c>
      <c r="C174" s="88">
        <v>949.93856500000015</v>
      </c>
      <c r="D174" s="88">
        <v>37.271792000000005</v>
      </c>
      <c r="E174" s="88">
        <v>3.126957</v>
      </c>
      <c r="F174" s="88">
        <v>172.52870600000003</v>
      </c>
      <c r="G174" s="88">
        <v>14.645036000000001</v>
      </c>
      <c r="H174" s="88">
        <v>2.8599860000000001</v>
      </c>
      <c r="I174" s="88">
        <v>3.0821019999999999</v>
      </c>
      <c r="J174" s="88">
        <v>125.82001700000001</v>
      </c>
      <c r="K174" s="88">
        <v>35.065624</v>
      </c>
      <c r="L174" s="88">
        <v>29.941229</v>
      </c>
      <c r="M174" s="88">
        <v>1.6283079999999999</v>
      </c>
      <c r="N174" s="88">
        <v>0</v>
      </c>
      <c r="O174" s="88">
        <v>0</v>
      </c>
      <c r="P174" s="87">
        <v>2023</v>
      </c>
      <c r="Q174" s="84" t="s">
        <v>538</v>
      </c>
    </row>
    <row r="175" spans="1:17" x14ac:dyDescent="0.2">
      <c r="B175" s="84" t="s">
        <v>339</v>
      </c>
      <c r="C175" s="88">
        <v>1024.773426</v>
      </c>
      <c r="D175" s="88">
        <v>140.28306700000002</v>
      </c>
      <c r="E175" s="88">
        <v>10.335661</v>
      </c>
      <c r="F175" s="88">
        <v>170.87640599999995</v>
      </c>
      <c r="G175" s="88">
        <v>17.060386000000001</v>
      </c>
      <c r="H175" s="88">
        <v>2.427721</v>
      </c>
      <c r="I175" s="88">
        <v>3.6024850000000002</v>
      </c>
      <c r="J175" s="88">
        <v>125.50110800000002</v>
      </c>
      <c r="K175" s="88">
        <v>37.950992999999997</v>
      </c>
      <c r="L175" s="88">
        <v>28.406424000000005</v>
      </c>
      <c r="M175" s="88">
        <v>2.1740520000000001</v>
      </c>
      <c r="N175" s="88">
        <v>0</v>
      </c>
      <c r="O175" s="88">
        <v>0</v>
      </c>
      <c r="P175" s="83"/>
      <c r="Q175" s="84" t="s">
        <v>539</v>
      </c>
    </row>
    <row r="176" spans="1:17" x14ac:dyDescent="0.2">
      <c r="B176" s="84" t="s">
        <v>340</v>
      </c>
      <c r="C176" s="88">
        <v>1189.0993529999998</v>
      </c>
      <c r="D176" s="88">
        <v>15.727013999999999</v>
      </c>
      <c r="E176" s="88">
        <v>5.0924100000000001</v>
      </c>
      <c r="F176" s="88">
        <v>202.47784200000001</v>
      </c>
      <c r="G176" s="88">
        <v>16.963673</v>
      </c>
      <c r="H176" s="88">
        <v>3.2067519999999998</v>
      </c>
      <c r="I176" s="88">
        <v>5.2783689999999996</v>
      </c>
      <c r="J176" s="88">
        <v>136.609105</v>
      </c>
      <c r="K176" s="88">
        <v>46.082422999999999</v>
      </c>
      <c r="L176" s="88">
        <v>33.174233000000001</v>
      </c>
      <c r="M176" s="88">
        <v>3.2936149999999995</v>
      </c>
      <c r="N176" s="88">
        <v>5.0000000000000001E-3</v>
      </c>
      <c r="O176" s="88">
        <v>0</v>
      </c>
      <c r="P176" s="83"/>
      <c r="Q176" s="84" t="s">
        <v>540</v>
      </c>
    </row>
    <row r="177" spans="2:19" x14ac:dyDescent="0.2">
      <c r="B177" s="84" t="s">
        <v>341</v>
      </c>
      <c r="C177" s="88">
        <v>1025.9842819999999</v>
      </c>
      <c r="D177" s="88">
        <v>19.746605999999996</v>
      </c>
      <c r="E177" s="88">
        <v>4.1868300000000005</v>
      </c>
      <c r="F177" s="88">
        <v>164.62733599999996</v>
      </c>
      <c r="G177" s="88">
        <v>16.058657999999998</v>
      </c>
      <c r="H177" s="88">
        <v>2.6803939999999997</v>
      </c>
      <c r="I177" s="88">
        <v>4.7176140000000002</v>
      </c>
      <c r="J177" s="88">
        <v>117.391389</v>
      </c>
      <c r="K177" s="88">
        <v>41.665032000000004</v>
      </c>
      <c r="L177" s="88">
        <v>28.713255</v>
      </c>
      <c r="M177" s="88">
        <v>2.9395260000000012</v>
      </c>
      <c r="N177" s="88">
        <v>0</v>
      </c>
      <c r="O177" s="88">
        <v>0</v>
      </c>
      <c r="P177" s="83"/>
      <c r="Q177" s="84" t="s">
        <v>541</v>
      </c>
    </row>
    <row r="178" spans="2:19" x14ac:dyDescent="0.2">
      <c r="B178" s="84" t="s">
        <v>342</v>
      </c>
      <c r="C178" s="88">
        <v>1165.0213329999999</v>
      </c>
      <c r="D178" s="88">
        <v>39.537661</v>
      </c>
      <c r="E178" s="88">
        <v>1.697765</v>
      </c>
      <c r="F178" s="88">
        <v>205.66302200000004</v>
      </c>
      <c r="G178" s="88">
        <v>21.735968</v>
      </c>
      <c r="H178" s="88">
        <v>2.8755820000000001</v>
      </c>
      <c r="I178" s="88">
        <v>3.8091790000000003</v>
      </c>
      <c r="J178" s="88">
        <v>140.920523</v>
      </c>
      <c r="K178" s="88">
        <v>47.903127000000005</v>
      </c>
      <c r="L178" s="88">
        <v>35.261551000000004</v>
      </c>
      <c r="M178" s="88">
        <v>3.1106449999999986</v>
      </c>
      <c r="N178" s="88">
        <v>3.2000000000000001E-2</v>
      </c>
      <c r="O178" s="88">
        <v>0</v>
      </c>
      <c r="P178" s="83"/>
      <c r="Q178" s="84" t="s">
        <v>542</v>
      </c>
    </row>
    <row r="179" spans="2:19" x14ac:dyDescent="0.2">
      <c r="B179" s="84" t="s">
        <v>343</v>
      </c>
      <c r="C179" s="88">
        <v>1113.6160179999999</v>
      </c>
      <c r="D179" s="88">
        <v>23.478102</v>
      </c>
      <c r="E179" s="88">
        <v>3.1385429999999999</v>
      </c>
      <c r="F179" s="88">
        <v>190.40083099999998</v>
      </c>
      <c r="G179" s="88">
        <v>17.875064999999999</v>
      </c>
      <c r="H179" s="88">
        <v>2.6802429999999999</v>
      </c>
      <c r="I179" s="88">
        <v>4.566821</v>
      </c>
      <c r="J179" s="88">
        <v>134.57386700000001</v>
      </c>
      <c r="K179" s="88">
        <v>37.531138000000006</v>
      </c>
      <c r="L179" s="88">
        <v>32.580256000000006</v>
      </c>
      <c r="M179" s="88">
        <v>2.2202729999999997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1071.5545400000001</v>
      </c>
      <c r="D180" s="88">
        <v>40.329107000000008</v>
      </c>
      <c r="E180" s="88">
        <v>8.1999460000000006</v>
      </c>
      <c r="F180" s="88">
        <v>190.29476199999999</v>
      </c>
      <c r="G180" s="88">
        <v>18.749736000000002</v>
      </c>
      <c r="H180" s="88">
        <v>2.799658</v>
      </c>
      <c r="I180" s="88">
        <v>4.2492920000000005</v>
      </c>
      <c r="J180" s="88">
        <v>134.865419</v>
      </c>
      <c r="K180" s="88">
        <v>40.812265999999987</v>
      </c>
      <c r="L180" s="88">
        <v>33.438059000000003</v>
      </c>
      <c r="M180" s="88">
        <v>1.5319729999999994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3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3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5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2">
      <c r="A6" s="87">
        <v>2022</v>
      </c>
      <c r="B6" s="84" t="s">
        <v>338</v>
      </c>
      <c r="C6" s="88">
        <v>26.288181999999992</v>
      </c>
      <c r="D6" s="88">
        <v>16.160688</v>
      </c>
      <c r="E6" s="88">
        <v>60.193193999999991</v>
      </c>
      <c r="F6" s="88">
        <v>35.132294000000002</v>
      </c>
      <c r="G6" s="88">
        <v>7.5196460000000007</v>
      </c>
      <c r="H6" s="88">
        <v>11.844279</v>
      </c>
      <c r="I6" s="88">
        <v>26.057116999999998</v>
      </c>
      <c r="J6" s="88">
        <v>51.503344000000006</v>
      </c>
      <c r="K6" s="88">
        <v>10.873480000000001</v>
      </c>
      <c r="L6" s="88">
        <v>10.530653000000004</v>
      </c>
      <c r="M6" s="88">
        <v>6.9380959999999998</v>
      </c>
      <c r="N6" s="88">
        <v>17.556305999999999</v>
      </c>
      <c r="O6" s="88">
        <v>0.19990200000000002</v>
      </c>
      <c r="P6" s="88">
        <v>0.276281</v>
      </c>
      <c r="Q6" s="88">
        <v>120.18623800000002</v>
      </c>
      <c r="R6" s="88">
        <v>25.294675000000005</v>
      </c>
      <c r="S6" s="88">
        <v>12.329146999999995</v>
      </c>
      <c r="T6" s="87">
        <v>2022</v>
      </c>
      <c r="U6" s="84" t="s">
        <v>538</v>
      </c>
    </row>
    <row r="7" spans="1:21" x14ac:dyDescent="0.2">
      <c r="B7" s="84" t="s">
        <v>339</v>
      </c>
      <c r="C7" s="88">
        <v>24.598420999999998</v>
      </c>
      <c r="D7" s="88">
        <v>18.921133000000001</v>
      </c>
      <c r="E7" s="88">
        <v>69.807175999999998</v>
      </c>
      <c r="F7" s="88">
        <v>37.868912999999999</v>
      </c>
      <c r="G7" s="88">
        <v>7.4358810000000002</v>
      </c>
      <c r="H7" s="88">
        <v>15.098466</v>
      </c>
      <c r="I7" s="88">
        <v>26.805132</v>
      </c>
      <c r="J7" s="88">
        <v>55.878727000000005</v>
      </c>
      <c r="K7" s="88">
        <v>10.317966000000002</v>
      </c>
      <c r="L7" s="88">
        <v>10.454146</v>
      </c>
      <c r="M7" s="88">
        <v>6.9418810000000004</v>
      </c>
      <c r="N7" s="88">
        <v>22.402073999999999</v>
      </c>
      <c r="O7" s="88">
        <v>0.27573099999999995</v>
      </c>
      <c r="P7" s="88">
        <v>0.30994700000000003</v>
      </c>
      <c r="Q7" s="88">
        <v>122.905283</v>
      </c>
      <c r="R7" s="88">
        <v>30.133129</v>
      </c>
      <c r="S7" s="88">
        <v>8.7629169999999998</v>
      </c>
      <c r="U7" s="84" t="s">
        <v>539</v>
      </c>
    </row>
    <row r="8" spans="1:21" x14ac:dyDescent="0.2">
      <c r="B8" s="84" t="s">
        <v>340</v>
      </c>
      <c r="C8" s="88">
        <v>33.010091000000003</v>
      </c>
      <c r="D8" s="88">
        <v>23.658608999999998</v>
      </c>
      <c r="E8" s="88">
        <v>74.349475000000012</v>
      </c>
      <c r="F8" s="88">
        <v>50.566828999999998</v>
      </c>
      <c r="G8" s="88">
        <v>7.8435980000000001</v>
      </c>
      <c r="H8" s="88">
        <v>17.136523999999998</v>
      </c>
      <c r="I8" s="88">
        <v>31.265075</v>
      </c>
      <c r="J8" s="88">
        <v>63.986104000000005</v>
      </c>
      <c r="K8" s="88">
        <v>10.806498000000001</v>
      </c>
      <c r="L8" s="88">
        <v>10.773662000000002</v>
      </c>
      <c r="M8" s="88">
        <v>6.0551399999999997</v>
      </c>
      <c r="N8" s="88">
        <v>12.151482000000001</v>
      </c>
      <c r="O8" s="88">
        <v>0.17222399999999999</v>
      </c>
      <c r="P8" s="88">
        <v>0.49943700000000002</v>
      </c>
      <c r="Q8" s="88">
        <v>109.33764500000001</v>
      </c>
      <c r="R8" s="88">
        <v>33.304145999999996</v>
      </c>
      <c r="S8" s="88">
        <v>11.480043999999999</v>
      </c>
      <c r="U8" s="84" t="s">
        <v>540</v>
      </c>
    </row>
    <row r="9" spans="1:21" x14ac:dyDescent="0.2">
      <c r="B9" s="84" t="s">
        <v>341</v>
      </c>
      <c r="C9" s="88">
        <v>32.419983000000002</v>
      </c>
      <c r="D9" s="88">
        <v>19.716851000000002</v>
      </c>
      <c r="E9" s="88">
        <v>72.589537000000007</v>
      </c>
      <c r="F9" s="88">
        <v>39.402960000000007</v>
      </c>
      <c r="G9" s="88">
        <v>7.8555719999999996</v>
      </c>
      <c r="H9" s="88">
        <v>19.941672000000001</v>
      </c>
      <c r="I9" s="88">
        <v>30.326474000000001</v>
      </c>
      <c r="J9" s="88">
        <v>68.893721999999997</v>
      </c>
      <c r="K9" s="88">
        <v>9.3722799999999999</v>
      </c>
      <c r="L9" s="88">
        <v>11.334111000000002</v>
      </c>
      <c r="M9" s="88">
        <v>5.1976389999999997</v>
      </c>
      <c r="N9" s="88">
        <v>16.621162000000002</v>
      </c>
      <c r="O9" s="88">
        <v>0.53650999999999993</v>
      </c>
      <c r="P9" s="88">
        <v>0.41841200000000001</v>
      </c>
      <c r="Q9" s="88">
        <v>119.703169</v>
      </c>
      <c r="R9" s="88">
        <v>30.837599000000008</v>
      </c>
      <c r="S9" s="88">
        <v>10.196051999999996</v>
      </c>
      <c r="U9" s="84" t="s">
        <v>541</v>
      </c>
    </row>
    <row r="10" spans="1:21" x14ac:dyDescent="0.2">
      <c r="B10" s="84" t="s">
        <v>342</v>
      </c>
      <c r="C10" s="88">
        <v>35.820053000000016</v>
      </c>
      <c r="D10" s="88">
        <v>26.269409999999997</v>
      </c>
      <c r="E10" s="88">
        <v>79.570836999999983</v>
      </c>
      <c r="F10" s="88">
        <v>35.993275999999994</v>
      </c>
      <c r="G10" s="88">
        <v>9.2797789999999996</v>
      </c>
      <c r="H10" s="88">
        <v>18.945357999999999</v>
      </c>
      <c r="I10" s="88">
        <v>30.986047999999997</v>
      </c>
      <c r="J10" s="88">
        <v>75.738699000000011</v>
      </c>
      <c r="K10" s="88">
        <v>11.662867999999998</v>
      </c>
      <c r="L10" s="88">
        <v>9.8809620000000002</v>
      </c>
      <c r="M10" s="88">
        <v>6.0327679999999999</v>
      </c>
      <c r="N10" s="88">
        <v>19.955160999999997</v>
      </c>
      <c r="O10" s="88">
        <v>0.99143199999999998</v>
      </c>
      <c r="P10" s="88">
        <v>0.401314</v>
      </c>
      <c r="Q10" s="88">
        <v>151.38365799999997</v>
      </c>
      <c r="R10" s="88">
        <v>32.70801800000001</v>
      </c>
      <c r="S10" s="88">
        <v>11.950554</v>
      </c>
      <c r="U10" s="84" t="s">
        <v>542</v>
      </c>
    </row>
    <row r="11" spans="1:21" x14ac:dyDescent="0.2">
      <c r="B11" s="84" t="s">
        <v>343</v>
      </c>
      <c r="C11" s="88">
        <v>26.458793</v>
      </c>
      <c r="D11" s="88">
        <v>27.737644000000003</v>
      </c>
      <c r="E11" s="88">
        <v>80.668465999999995</v>
      </c>
      <c r="F11" s="88">
        <v>38.251393</v>
      </c>
      <c r="G11" s="88">
        <v>8.3795000000000002</v>
      </c>
      <c r="H11" s="88">
        <v>8.0395859999999999</v>
      </c>
      <c r="I11" s="88">
        <v>32.652690999999997</v>
      </c>
      <c r="J11" s="88">
        <v>94.298073000000002</v>
      </c>
      <c r="K11" s="88">
        <v>10.246992000000001</v>
      </c>
      <c r="L11" s="88">
        <v>9.7236960000000021</v>
      </c>
      <c r="M11" s="88">
        <v>6.029922</v>
      </c>
      <c r="N11" s="88">
        <v>17.135061999999998</v>
      </c>
      <c r="O11" s="88">
        <v>0.719499</v>
      </c>
      <c r="P11" s="88">
        <v>0.31258899999999995</v>
      </c>
      <c r="Q11" s="88">
        <v>115.82577999999999</v>
      </c>
      <c r="R11" s="88">
        <v>32.618641000000004</v>
      </c>
      <c r="S11" s="88">
        <v>11.731505</v>
      </c>
      <c r="U11" s="84" t="s">
        <v>543</v>
      </c>
    </row>
    <row r="12" spans="1:21" x14ac:dyDescent="0.2">
      <c r="B12" s="84" t="s">
        <v>344</v>
      </c>
      <c r="C12" s="88">
        <v>33.150427000000001</v>
      </c>
      <c r="D12" s="88">
        <v>25.542656999999998</v>
      </c>
      <c r="E12" s="88">
        <v>84.360996000000014</v>
      </c>
      <c r="F12" s="88">
        <v>35.92944399999999</v>
      </c>
      <c r="G12" s="88">
        <v>8.5031719999999993</v>
      </c>
      <c r="H12" s="88">
        <v>7.0495609999999997</v>
      </c>
      <c r="I12" s="88">
        <v>31.032890000000002</v>
      </c>
      <c r="J12" s="88">
        <v>81.216528999999994</v>
      </c>
      <c r="K12" s="88">
        <v>11.414558000000001</v>
      </c>
      <c r="L12" s="88">
        <v>10.944661</v>
      </c>
      <c r="M12" s="88">
        <v>5.8729259999999988</v>
      </c>
      <c r="N12" s="88">
        <v>12.117497</v>
      </c>
      <c r="O12" s="88">
        <v>0.99067999999999978</v>
      </c>
      <c r="P12" s="88">
        <v>0.37106899999999998</v>
      </c>
      <c r="Q12" s="88">
        <v>117.887764</v>
      </c>
      <c r="R12" s="88">
        <v>34.410685000000001</v>
      </c>
      <c r="S12" s="88">
        <v>13.169727</v>
      </c>
      <c r="U12" s="84" t="s">
        <v>544</v>
      </c>
    </row>
    <row r="13" spans="1:21" x14ac:dyDescent="0.2">
      <c r="B13" s="84" t="s">
        <v>345</v>
      </c>
      <c r="C13" s="88">
        <v>27.566141999999996</v>
      </c>
      <c r="D13" s="88">
        <v>22.406240000000004</v>
      </c>
      <c r="E13" s="88">
        <v>98.967607999999984</v>
      </c>
      <c r="F13" s="88">
        <v>36.663347999999992</v>
      </c>
      <c r="G13" s="88">
        <v>4.4102819999999996</v>
      </c>
      <c r="H13" s="88">
        <v>6.2740939999999998</v>
      </c>
      <c r="I13" s="88">
        <v>36.697178000000001</v>
      </c>
      <c r="J13" s="88">
        <v>94.004044999999991</v>
      </c>
      <c r="K13" s="88">
        <v>9.8868019999999994</v>
      </c>
      <c r="L13" s="88">
        <v>12.139265999999999</v>
      </c>
      <c r="M13" s="88">
        <v>7.7569740000000005</v>
      </c>
      <c r="N13" s="88">
        <v>7.5699729999999992</v>
      </c>
      <c r="O13" s="88">
        <v>0.44556099999999998</v>
      </c>
      <c r="P13" s="88">
        <v>0.29369199999999995</v>
      </c>
      <c r="Q13" s="88">
        <v>123.75883</v>
      </c>
      <c r="R13" s="88">
        <v>28.170638000000004</v>
      </c>
      <c r="S13" s="88">
        <v>16.147531000000001</v>
      </c>
      <c r="U13" s="84" t="s">
        <v>545</v>
      </c>
    </row>
    <row r="14" spans="1:21" x14ac:dyDescent="0.2">
      <c r="B14" s="84" t="s">
        <v>346</v>
      </c>
      <c r="C14" s="88">
        <v>39.564644999999999</v>
      </c>
      <c r="D14" s="88">
        <v>24.286468000000003</v>
      </c>
      <c r="E14" s="88">
        <v>102.14637299999998</v>
      </c>
      <c r="F14" s="88">
        <v>45.978509999999993</v>
      </c>
      <c r="G14" s="88">
        <v>7.9022499999999996</v>
      </c>
      <c r="H14" s="88">
        <v>5.4189439999999998</v>
      </c>
      <c r="I14" s="88">
        <v>35.809457000000002</v>
      </c>
      <c r="J14" s="88">
        <v>100.879419</v>
      </c>
      <c r="K14" s="88">
        <v>11.620979999999996</v>
      </c>
      <c r="L14" s="88">
        <v>16.686177999999998</v>
      </c>
      <c r="M14" s="88">
        <v>7.7683449999999992</v>
      </c>
      <c r="N14" s="88">
        <v>11.147480999999999</v>
      </c>
      <c r="O14" s="88">
        <v>0.531995</v>
      </c>
      <c r="P14" s="88">
        <v>0.21989699999999998</v>
      </c>
      <c r="Q14" s="88">
        <v>114.01841000000005</v>
      </c>
      <c r="R14" s="88">
        <v>37.508310000000002</v>
      </c>
      <c r="S14" s="88">
        <v>16.594353000000002</v>
      </c>
      <c r="U14" s="84" t="s">
        <v>546</v>
      </c>
    </row>
    <row r="15" spans="1:21" x14ac:dyDescent="0.2">
      <c r="B15" s="84" t="s">
        <v>347</v>
      </c>
      <c r="C15" s="88">
        <v>23.065868999999999</v>
      </c>
      <c r="D15" s="88">
        <v>22.042497000000001</v>
      </c>
      <c r="E15" s="88">
        <v>89.782497000000006</v>
      </c>
      <c r="F15" s="88">
        <v>40.994636</v>
      </c>
      <c r="G15" s="88">
        <v>8.1120389999999993</v>
      </c>
      <c r="H15" s="88">
        <v>6.8139110000000001</v>
      </c>
      <c r="I15" s="88">
        <v>37.688651999999998</v>
      </c>
      <c r="J15" s="88">
        <v>93.106003000000001</v>
      </c>
      <c r="K15" s="88">
        <v>11.719578000000002</v>
      </c>
      <c r="L15" s="88">
        <v>22.116765999999998</v>
      </c>
      <c r="M15" s="88">
        <v>8.2197769999999988</v>
      </c>
      <c r="N15" s="88">
        <v>14.461190999999999</v>
      </c>
      <c r="O15" s="88">
        <v>0.82268899999999978</v>
      </c>
      <c r="P15" s="88">
        <v>0.23579</v>
      </c>
      <c r="Q15" s="88">
        <v>104.73859199999998</v>
      </c>
      <c r="R15" s="88">
        <v>31.574483999999998</v>
      </c>
      <c r="S15" s="88">
        <v>14.33606</v>
      </c>
      <c r="U15" s="84" t="s">
        <v>547</v>
      </c>
    </row>
    <row r="16" spans="1:21" x14ac:dyDescent="0.2">
      <c r="B16" s="84" t="s">
        <v>348</v>
      </c>
      <c r="C16" s="88">
        <v>36.942042999999998</v>
      </c>
      <c r="D16" s="88">
        <v>22.319601999999996</v>
      </c>
      <c r="E16" s="88">
        <v>76.249425000000002</v>
      </c>
      <c r="F16" s="88">
        <v>38.307448000000008</v>
      </c>
      <c r="G16" s="88">
        <v>8.1119140000000005</v>
      </c>
      <c r="H16" s="88">
        <v>7.138738</v>
      </c>
      <c r="I16" s="88">
        <v>39.385680000000001</v>
      </c>
      <c r="J16" s="88">
        <v>72.346951000000018</v>
      </c>
      <c r="K16" s="88">
        <v>10.141372000000004</v>
      </c>
      <c r="L16" s="88">
        <v>29.874076000000002</v>
      </c>
      <c r="M16" s="88">
        <v>8.8002949999999984</v>
      </c>
      <c r="N16" s="88">
        <v>11.054999</v>
      </c>
      <c r="O16" s="88">
        <v>1.516438</v>
      </c>
      <c r="P16" s="88">
        <v>0.30710799999999999</v>
      </c>
      <c r="Q16" s="88">
        <v>159.496239</v>
      </c>
      <c r="R16" s="88">
        <v>34.716229000000006</v>
      </c>
      <c r="S16" s="88">
        <v>17.804941999999997</v>
      </c>
      <c r="U16" s="84" t="s">
        <v>548</v>
      </c>
    </row>
    <row r="17" spans="1:21" x14ac:dyDescent="0.2">
      <c r="B17" s="84" t="s">
        <v>349</v>
      </c>
      <c r="C17" s="88">
        <v>25.058653999999997</v>
      </c>
      <c r="D17" s="88">
        <v>21.248956999999997</v>
      </c>
      <c r="E17" s="88">
        <v>66.207609000000005</v>
      </c>
      <c r="F17" s="88">
        <v>34.700658000000004</v>
      </c>
      <c r="G17" s="88">
        <v>7.0652939999999997</v>
      </c>
      <c r="H17" s="88">
        <v>7.5890690000000003</v>
      </c>
      <c r="I17" s="88">
        <v>30.248612999999999</v>
      </c>
      <c r="J17" s="88">
        <v>75.919111000000001</v>
      </c>
      <c r="K17" s="88">
        <v>9.6176080000000006</v>
      </c>
      <c r="L17" s="88">
        <v>22.952908000000001</v>
      </c>
      <c r="M17" s="88">
        <v>9.1242900000000002</v>
      </c>
      <c r="N17" s="88">
        <v>10.705993999999999</v>
      </c>
      <c r="O17" s="88">
        <v>1.7305709999999999</v>
      </c>
      <c r="P17" s="88">
        <v>0.134689</v>
      </c>
      <c r="Q17" s="88">
        <v>154.62977299999994</v>
      </c>
      <c r="R17" s="88">
        <v>29.929844999999997</v>
      </c>
      <c r="S17" s="88">
        <v>15.252779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2023</v>
      </c>
      <c r="B19" s="84" t="s">
        <v>338</v>
      </c>
      <c r="C19" s="88">
        <v>42.463448999999997</v>
      </c>
      <c r="D19" s="88">
        <v>22.451799999999999</v>
      </c>
      <c r="E19" s="88">
        <v>72.995431000000025</v>
      </c>
      <c r="F19" s="88">
        <v>35.343350999999998</v>
      </c>
      <c r="G19" s="88">
        <v>8.4062509999999993</v>
      </c>
      <c r="H19" s="88">
        <v>11.111416</v>
      </c>
      <c r="I19" s="88">
        <v>28.216818</v>
      </c>
      <c r="J19" s="88">
        <v>54.828245000000003</v>
      </c>
      <c r="K19" s="88">
        <v>10.988831000000001</v>
      </c>
      <c r="L19" s="88">
        <v>18.620596999999993</v>
      </c>
      <c r="M19" s="88">
        <v>6.9114340000000007</v>
      </c>
      <c r="N19" s="88">
        <v>11.702177999999998</v>
      </c>
      <c r="O19" s="88">
        <v>0.90207199999999998</v>
      </c>
      <c r="P19" s="88">
        <v>0.566214</v>
      </c>
      <c r="Q19" s="88">
        <v>159.53853300000006</v>
      </c>
      <c r="R19" s="88">
        <v>33.426876</v>
      </c>
      <c r="S19" s="88">
        <v>21.860772999999998</v>
      </c>
      <c r="T19" s="87">
        <v>2023</v>
      </c>
      <c r="U19" s="84" t="s">
        <v>538</v>
      </c>
    </row>
    <row r="20" spans="1:21" x14ac:dyDescent="0.2">
      <c r="B20" s="84" t="s">
        <v>339</v>
      </c>
      <c r="C20" s="88">
        <v>33.109684999999999</v>
      </c>
      <c r="D20" s="88">
        <v>23.383385999999994</v>
      </c>
      <c r="E20" s="88">
        <v>72.435986999999969</v>
      </c>
      <c r="F20" s="88">
        <v>39.778156000000003</v>
      </c>
      <c r="G20" s="88">
        <v>7.9542149999999996</v>
      </c>
      <c r="H20" s="88">
        <v>13.110649</v>
      </c>
      <c r="I20" s="88">
        <v>27.351141000000002</v>
      </c>
      <c r="J20" s="88">
        <v>53.652974999999998</v>
      </c>
      <c r="K20" s="88">
        <v>10.171216999999999</v>
      </c>
      <c r="L20" s="88">
        <v>18.335984000000003</v>
      </c>
      <c r="M20" s="88">
        <v>8.7123999999999988</v>
      </c>
      <c r="N20" s="88">
        <v>12.341132999999999</v>
      </c>
      <c r="O20" s="88">
        <v>0.45345800000000003</v>
      </c>
      <c r="P20" s="88">
        <v>0.41134700000000002</v>
      </c>
      <c r="Q20" s="88">
        <v>128.41553199999998</v>
      </c>
      <c r="R20" s="88">
        <v>33.693513999999993</v>
      </c>
      <c r="S20" s="88">
        <v>19.622291999999998</v>
      </c>
      <c r="U20" s="84" t="s">
        <v>539</v>
      </c>
    </row>
    <row r="21" spans="1:21" x14ac:dyDescent="0.2">
      <c r="B21" s="84" t="s">
        <v>340</v>
      </c>
      <c r="C21" s="88">
        <v>32.921460000000003</v>
      </c>
      <c r="D21" s="88">
        <v>25.583777999999995</v>
      </c>
      <c r="E21" s="88">
        <v>92.977832000000006</v>
      </c>
      <c r="F21" s="88">
        <v>43.725368000000003</v>
      </c>
      <c r="G21" s="88">
        <v>9.1960949999999997</v>
      </c>
      <c r="H21" s="88">
        <v>17.879491000000002</v>
      </c>
      <c r="I21" s="88">
        <v>36.500962000000001</v>
      </c>
      <c r="J21" s="88">
        <v>62.378433999999999</v>
      </c>
      <c r="K21" s="88">
        <v>12.746837999999999</v>
      </c>
      <c r="L21" s="88">
        <v>12.893325000000001</v>
      </c>
      <c r="M21" s="88">
        <v>8.5638500000000004</v>
      </c>
      <c r="N21" s="88">
        <v>12.774558000000003</v>
      </c>
      <c r="O21" s="88">
        <v>0.31775100000000001</v>
      </c>
      <c r="P21" s="88">
        <v>0.46551399999999998</v>
      </c>
      <c r="Q21" s="88">
        <v>118.71586300000004</v>
      </c>
      <c r="R21" s="88">
        <v>40.338321000000008</v>
      </c>
      <c r="S21" s="88">
        <v>27.089659000000001</v>
      </c>
      <c r="U21" s="84" t="s">
        <v>540</v>
      </c>
    </row>
    <row r="22" spans="1:21" x14ac:dyDescent="0.2">
      <c r="B22" s="84" t="s">
        <v>341</v>
      </c>
      <c r="C22" s="88">
        <v>30.599892000000004</v>
      </c>
      <c r="D22" s="88">
        <v>20.861749</v>
      </c>
      <c r="E22" s="88">
        <v>62.993696</v>
      </c>
      <c r="F22" s="88">
        <v>40.916831999999999</v>
      </c>
      <c r="G22" s="88">
        <v>5.7841300000000002</v>
      </c>
      <c r="H22" s="88">
        <v>19.349695000000001</v>
      </c>
      <c r="I22" s="88">
        <v>33.566760000000002</v>
      </c>
      <c r="J22" s="88">
        <v>61.178639999999994</v>
      </c>
      <c r="K22" s="88">
        <v>9.7150570000000016</v>
      </c>
      <c r="L22" s="88">
        <v>12.900171</v>
      </c>
      <c r="M22" s="88">
        <v>7.7457910000000005</v>
      </c>
      <c r="N22" s="88">
        <v>14.808195000000001</v>
      </c>
      <c r="O22" s="88">
        <v>0.605707</v>
      </c>
      <c r="P22" s="88">
        <v>0.418852</v>
      </c>
      <c r="Q22" s="88">
        <v>88.501159000000001</v>
      </c>
      <c r="R22" s="88">
        <v>27.239705999999998</v>
      </c>
      <c r="S22" s="88">
        <v>16.022324999999999</v>
      </c>
      <c r="U22" s="84" t="s">
        <v>541</v>
      </c>
    </row>
    <row r="23" spans="1:21" x14ac:dyDescent="0.2">
      <c r="B23" s="84" t="s">
        <v>342</v>
      </c>
      <c r="C23" s="88">
        <v>35.512494000000004</v>
      </c>
      <c r="D23" s="88">
        <v>28.086950000000005</v>
      </c>
      <c r="E23" s="88">
        <v>84.851009999999988</v>
      </c>
      <c r="F23" s="88">
        <v>42.354798999999993</v>
      </c>
      <c r="G23" s="88">
        <v>8.5750510000000002</v>
      </c>
      <c r="H23" s="88">
        <v>18.620778000000001</v>
      </c>
      <c r="I23" s="88">
        <v>49.041591000000004</v>
      </c>
      <c r="J23" s="88">
        <v>71.366171000000008</v>
      </c>
      <c r="K23" s="88">
        <v>13.165042999999999</v>
      </c>
      <c r="L23" s="88">
        <v>14.382353999999999</v>
      </c>
      <c r="M23" s="88">
        <v>7.0436629999999987</v>
      </c>
      <c r="N23" s="88">
        <v>9.5432890000000015</v>
      </c>
      <c r="O23" s="88">
        <v>0.79829899999999998</v>
      </c>
      <c r="P23" s="88">
        <v>0.47791300000000003</v>
      </c>
      <c r="Q23" s="88">
        <v>103.643619</v>
      </c>
      <c r="R23" s="88">
        <v>37.814025999999998</v>
      </c>
      <c r="S23" s="88">
        <v>22.286574000000002</v>
      </c>
      <c r="U23" s="84" t="s">
        <v>542</v>
      </c>
    </row>
    <row r="24" spans="1:21" x14ac:dyDescent="0.2">
      <c r="B24" s="84" t="s">
        <v>343</v>
      </c>
      <c r="C24" s="88">
        <v>44.779636999999994</v>
      </c>
      <c r="D24" s="88">
        <v>25.650681000000002</v>
      </c>
      <c r="E24" s="88">
        <v>84.221456000000003</v>
      </c>
      <c r="F24" s="88">
        <v>44.766820999999993</v>
      </c>
      <c r="G24" s="88">
        <v>7.0252129999999999</v>
      </c>
      <c r="H24" s="88">
        <v>7.901948</v>
      </c>
      <c r="I24" s="88">
        <v>48.048480999999995</v>
      </c>
      <c r="J24" s="88">
        <v>95.184046999999993</v>
      </c>
      <c r="K24" s="88">
        <v>10.763329999999998</v>
      </c>
      <c r="L24" s="88">
        <v>18.569050000000001</v>
      </c>
      <c r="M24" s="88">
        <v>7.76959</v>
      </c>
      <c r="N24" s="88">
        <v>8.6290959999999988</v>
      </c>
      <c r="O24" s="88">
        <v>0.38797100000000001</v>
      </c>
      <c r="P24" s="88">
        <v>0.33393400000000001</v>
      </c>
      <c r="Q24" s="88">
        <v>104.78027</v>
      </c>
      <c r="R24" s="88">
        <v>34.128008999999999</v>
      </c>
      <c r="S24" s="88">
        <v>25.181390999999998</v>
      </c>
      <c r="U24" s="84" t="s">
        <v>543</v>
      </c>
    </row>
    <row r="25" spans="1:21" x14ac:dyDescent="0.2">
      <c r="B25" s="84" t="s">
        <v>344</v>
      </c>
      <c r="C25" s="88">
        <v>16.488456000000003</v>
      </c>
      <c r="D25" s="88">
        <v>24.421614999999996</v>
      </c>
      <c r="E25" s="88">
        <v>75.053478000000013</v>
      </c>
      <c r="F25" s="88">
        <v>38.722414999999998</v>
      </c>
      <c r="G25" s="88">
        <v>7.8556369999999998</v>
      </c>
      <c r="H25" s="88">
        <v>6.662096</v>
      </c>
      <c r="I25" s="88">
        <v>37.528180999999996</v>
      </c>
      <c r="J25" s="88">
        <v>77.280536999999995</v>
      </c>
      <c r="K25" s="88">
        <v>10.441668000000002</v>
      </c>
      <c r="L25" s="88">
        <v>12.032175999999998</v>
      </c>
      <c r="M25" s="88">
        <v>7.13748</v>
      </c>
      <c r="N25" s="88">
        <v>6.7054270000000002</v>
      </c>
      <c r="O25" s="88">
        <v>0.24779400000000001</v>
      </c>
      <c r="P25" s="88">
        <v>0.40936099999999997</v>
      </c>
      <c r="Q25" s="88">
        <v>110.04827599999999</v>
      </c>
      <c r="R25" s="88">
        <v>40.704069000000004</v>
      </c>
      <c r="S25" s="88">
        <v>18.871968000000003</v>
      </c>
      <c r="U25" s="84" t="s">
        <v>544</v>
      </c>
    </row>
    <row r="26" spans="1:21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3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5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2">
      <c r="A37" s="87">
        <v>2022</v>
      </c>
      <c r="B37" s="84" t="s">
        <v>338</v>
      </c>
      <c r="C37" s="88">
        <v>3.2936309999999995</v>
      </c>
      <c r="D37" s="88">
        <v>30.094156000000002</v>
      </c>
      <c r="E37" s="88">
        <v>46.713831999998888</v>
      </c>
      <c r="F37" s="88">
        <v>24.009733000000242</v>
      </c>
      <c r="G37" s="88">
        <v>91.88273199999999</v>
      </c>
      <c r="H37" s="88">
        <v>23.064505999999998</v>
      </c>
      <c r="I37" s="88">
        <v>53.270916</v>
      </c>
      <c r="J37" s="88">
        <v>29.173189000000001</v>
      </c>
      <c r="K37" s="88">
        <v>42.176401999999996</v>
      </c>
      <c r="L37" s="88">
        <v>430.456052</v>
      </c>
      <c r="M37" s="88">
        <v>8.5932810000000011</v>
      </c>
      <c r="N37" s="88">
        <v>105.789979</v>
      </c>
      <c r="O37" s="88">
        <v>104.21524600000001</v>
      </c>
      <c r="P37" s="88">
        <v>25.897065000000001</v>
      </c>
      <c r="Q37" s="88">
        <v>19.015102000000002</v>
      </c>
      <c r="R37" s="88">
        <v>14.776071000000005</v>
      </c>
      <c r="S37" s="88">
        <v>13.188184999999997</v>
      </c>
      <c r="T37" s="87">
        <v>2022</v>
      </c>
      <c r="U37" s="84" t="s">
        <v>538</v>
      </c>
    </row>
    <row r="38" spans="1:21" x14ac:dyDescent="0.2">
      <c r="B38" s="84" t="s">
        <v>339</v>
      </c>
      <c r="C38" s="88">
        <v>3.4477510000000011</v>
      </c>
      <c r="D38" s="88">
        <v>33.660130000000002</v>
      </c>
      <c r="E38" s="88">
        <v>46.962996999999689</v>
      </c>
      <c r="F38" s="88">
        <v>22.469176000000161</v>
      </c>
      <c r="G38" s="88">
        <v>98.464060000000046</v>
      </c>
      <c r="H38" s="88">
        <v>18.831604000000002</v>
      </c>
      <c r="I38" s="88">
        <v>60.324486</v>
      </c>
      <c r="J38" s="88">
        <v>24.757424</v>
      </c>
      <c r="K38" s="88">
        <v>39.904173</v>
      </c>
      <c r="L38" s="88">
        <v>534.29175699999985</v>
      </c>
      <c r="M38" s="88">
        <v>9.3173870000000001</v>
      </c>
      <c r="N38" s="88">
        <v>102.10772899999999</v>
      </c>
      <c r="O38" s="88">
        <v>91.435199999999995</v>
      </c>
      <c r="P38" s="88">
        <v>17.019701000000001</v>
      </c>
      <c r="Q38" s="88">
        <v>23.283270999999999</v>
      </c>
      <c r="R38" s="88">
        <v>18.724348999999986</v>
      </c>
      <c r="S38" s="88">
        <v>17.320975000000001</v>
      </c>
      <c r="U38" s="84" t="s">
        <v>539</v>
      </c>
    </row>
    <row r="39" spans="1:21" x14ac:dyDescent="0.2">
      <c r="B39" s="84" t="s">
        <v>340</v>
      </c>
      <c r="C39" s="88">
        <v>4.3646029999999989</v>
      </c>
      <c r="D39" s="88">
        <v>38.358181999999999</v>
      </c>
      <c r="E39" s="88">
        <v>48.821768000000418</v>
      </c>
      <c r="F39" s="88">
        <v>28.112564000000116</v>
      </c>
      <c r="G39" s="88">
        <v>113.51751199999994</v>
      </c>
      <c r="H39" s="88">
        <v>31.222615000000005</v>
      </c>
      <c r="I39" s="88">
        <v>63.136519</v>
      </c>
      <c r="J39" s="88">
        <v>35.204596000000002</v>
      </c>
      <c r="K39" s="88">
        <v>105.82763299999999</v>
      </c>
      <c r="L39" s="88">
        <v>457.14746400000001</v>
      </c>
      <c r="M39" s="88">
        <v>24.375078999999996</v>
      </c>
      <c r="N39" s="88">
        <v>110.662289</v>
      </c>
      <c r="O39" s="88">
        <v>113.98037400000001</v>
      </c>
      <c r="P39" s="88">
        <v>16.972258</v>
      </c>
      <c r="Q39" s="88">
        <v>25.315062999999999</v>
      </c>
      <c r="R39" s="88">
        <v>21.955960999999995</v>
      </c>
      <c r="S39" s="88">
        <v>18.797065000000003</v>
      </c>
      <c r="U39" s="84" t="s">
        <v>540</v>
      </c>
    </row>
    <row r="40" spans="1:21" x14ac:dyDescent="0.2">
      <c r="B40" s="84" t="s">
        <v>341</v>
      </c>
      <c r="C40" s="88">
        <v>3.5417630000000009</v>
      </c>
      <c r="D40" s="88">
        <v>36.721442000000003</v>
      </c>
      <c r="E40" s="88">
        <v>40.924267</v>
      </c>
      <c r="F40" s="88">
        <v>24.994307999999982</v>
      </c>
      <c r="G40" s="88">
        <v>107.38608999999997</v>
      </c>
      <c r="H40" s="88">
        <v>19.052106999999999</v>
      </c>
      <c r="I40" s="88">
        <v>59.740286999999995</v>
      </c>
      <c r="J40" s="88">
        <v>30.129795000000009</v>
      </c>
      <c r="K40" s="88">
        <v>48.857444999999998</v>
      </c>
      <c r="L40" s="88">
        <v>552.40697699999998</v>
      </c>
      <c r="M40" s="88">
        <v>9.4885090000000005</v>
      </c>
      <c r="N40" s="88">
        <v>163.57037600000001</v>
      </c>
      <c r="O40" s="88">
        <v>108.07425799999999</v>
      </c>
      <c r="P40" s="88">
        <v>30.529251000000002</v>
      </c>
      <c r="Q40" s="88">
        <v>23.871568000000003</v>
      </c>
      <c r="R40" s="88">
        <v>20.800730999999992</v>
      </c>
      <c r="S40" s="88">
        <v>16.045499999999997</v>
      </c>
      <c r="U40" s="84" t="s">
        <v>541</v>
      </c>
    </row>
    <row r="41" spans="1:21" x14ac:dyDescent="0.2">
      <c r="B41" s="84" t="s">
        <v>342</v>
      </c>
      <c r="C41" s="88">
        <v>3.958032999999999</v>
      </c>
      <c r="D41" s="88">
        <v>39.774935000000013</v>
      </c>
      <c r="E41" s="88">
        <v>50.470113000000005</v>
      </c>
      <c r="F41" s="88">
        <v>28.239465000000003</v>
      </c>
      <c r="G41" s="88">
        <v>118.09450499999997</v>
      </c>
      <c r="H41" s="88">
        <v>23.145737000000004</v>
      </c>
      <c r="I41" s="88">
        <v>70.785411000000011</v>
      </c>
      <c r="J41" s="88">
        <v>42.772055999999992</v>
      </c>
      <c r="K41" s="88">
        <v>74.684400999999994</v>
      </c>
      <c r="L41" s="88">
        <v>679.42568299999994</v>
      </c>
      <c r="M41" s="88">
        <v>14.147347</v>
      </c>
      <c r="N41" s="88">
        <v>175.72059900000002</v>
      </c>
      <c r="O41" s="88">
        <v>470.51434500000011</v>
      </c>
      <c r="P41" s="88">
        <v>15.713535</v>
      </c>
      <c r="Q41" s="88">
        <v>25.233729999999998</v>
      </c>
      <c r="R41" s="88">
        <v>24.203632000000006</v>
      </c>
      <c r="S41" s="88">
        <v>18.482345999999996</v>
      </c>
      <c r="U41" s="84" t="s">
        <v>542</v>
      </c>
    </row>
    <row r="42" spans="1:21" x14ac:dyDescent="0.2">
      <c r="B42" s="84" t="s">
        <v>343</v>
      </c>
      <c r="C42" s="88">
        <v>4.8194840000000001</v>
      </c>
      <c r="D42" s="88">
        <v>40.809917000000013</v>
      </c>
      <c r="E42" s="88">
        <v>43.548811000000001</v>
      </c>
      <c r="F42" s="88">
        <v>27.139210000000006</v>
      </c>
      <c r="G42" s="88">
        <v>108.74693999999991</v>
      </c>
      <c r="H42" s="88">
        <v>22.325887000000002</v>
      </c>
      <c r="I42" s="88">
        <v>77.280721</v>
      </c>
      <c r="J42" s="88">
        <v>36.081622999999993</v>
      </c>
      <c r="K42" s="88">
        <v>57.000032000000004</v>
      </c>
      <c r="L42" s="88">
        <v>752.568397</v>
      </c>
      <c r="M42" s="88">
        <v>13.566183000000002</v>
      </c>
      <c r="N42" s="88">
        <v>140.59835700000002</v>
      </c>
      <c r="O42" s="88">
        <v>126.85500900000001</v>
      </c>
      <c r="P42" s="88">
        <v>18.977922</v>
      </c>
      <c r="Q42" s="88">
        <v>23.258192999999999</v>
      </c>
      <c r="R42" s="88">
        <v>24.521141000000004</v>
      </c>
      <c r="S42" s="88">
        <v>16.736518999999998</v>
      </c>
      <c r="U42" s="84" t="s">
        <v>543</v>
      </c>
    </row>
    <row r="43" spans="1:21" x14ac:dyDescent="0.2">
      <c r="B43" s="84" t="s">
        <v>344</v>
      </c>
      <c r="C43" s="88">
        <v>3.033109999999998</v>
      </c>
      <c r="D43" s="88">
        <v>40.666703999999996</v>
      </c>
      <c r="E43" s="88">
        <v>41.558834000000004</v>
      </c>
      <c r="F43" s="88">
        <v>29.478847999999999</v>
      </c>
      <c r="G43" s="88">
        <v>118.92872599999995</v>
      </c>
      <c r="H43" s="88">
        <v>23.900714000000001</v>
      </c>
      <c r="I43" s="88">
        <v>71.319721000000001</v>
      </c>
      <c r="J43" s="88">
        <v>37.878776999999992</v>
      </c>
      <c r="K43" s="88">
        <v>37.773581</v>
      </c>
      <c r="L43" s="88">
        <v>644.46718899999996</v>
      </c>
      <c r="M43" s="88">
        <v>12.416872000000001</v>
      </c>
      <c r="N43" s="88">
        <v>171.50954899999999</v>
      </c>
      <c r="O43" s="88">
        <v>150.437386</v>
      </c>
      <c r="P43" s="88">
        <v>28.134708</v>
      </c>
      <c r="Q43" s="88">
        <v>22.851080999999997</v>
      </c>
      <c r="R43" s="88">
        <v>23.824450000000006</v>
      </c>
      <c r="S43" s="88">
        <v>18.237870000000001</v>
      </c>
      <c r="U43" s="84" t="s">
        <v>544</v>
      </c>
    </row>
    <row r="44" spans="1:21" x14ac:dyDescent="0.2">
      <c r="B44" s="84" t="s">
        <v>345</v>
      </c>
      <c r="C44" s="88">
        <v>3.5746209999999987</v>
      </c>
      <c r="D44" s="88">
        <v>44.14761399999999</v>
      </c>
      <c r="E44" s="88">
        <v>47.363275000000023</v>
      </c>
      <c r="F44" s="88">
        <v>32.156125000000003</v>
      </c>
      <c r="G44" s="88">
        <v>104.21399900000003</v>
      </c>
      <c r="H44" s="88">
        <v>22.438615000000002</v>
      </c>
      <c r="I44" s="88">
        <v>70.232326999999998</v>
      </c>
      <c r="J44" s="88">
        <v>28.633457</v>
      </c>
      <c r="K44" s="88">
        <v>50.838320999999993</v>
      </c>
      <c r="L44" s="88">
        <v>663.17219899999998</v>
      </c>
      <c r="M44" s="88">
        <v>19.255196999999999</v>
      </c>
      <c r="N44" s="88">
        <v>116.150806</v>
      </c>
      <c r="O44" s="88">
        <v>97.744524999999982</v>
      </c>
      <c r="P44" s="88">
        <v>32.116365999999999</v>
      </c>
      <c r="Q44" s="88">
        <v>19.025706000000003</v>
      </c>
      <c r="R44" s="88">
        <v>25.716154000000003</v>
      </c>
      <c r="S44" s="88">
        <v>19.328894000000012</v>
      </c>
      <c r="U44" s="84" t="s">
        <v>545</v>
      </c>
    </row>
    <row r="45" spans="1:21" x14ac:dyDescent="0.2">
      <c r="B45" s="84" t="s">
        <v>346</v>
      </c>
      <c r="C45" s="88">
        <v>4.9487260000000006</v>
      </c>
      <c r="D45" s="88">
        <v>43.426738999999998</v>
      </c>
      <c r="E45" s="88">
        <v>57.885207999999992</v>
      </c>
      <c r="F45" s="88">
        <v>31.10382700000001</v>
      </c>
      <c r="G45" s="88">
        <v>129.75339500000007</v>
      </c>
      <c r="H45" s="88">
        <v>24.623899000000002</v>
      </c>
      <c r="I45" s="88">
        <v>61.119590000000002</v>
      </c>
      <c r="J45" s="88">
        <v>27.687141</v>
      </c>
      <c r="K45" s="88">
        <v>80.052466999999993</v>
      </c>
      <c r="L45" s="88">
        <v>456.63524099999995</v>
      </c>
      <c r="M45" s="88">
        <v>28.014598000000003</v>
      </c>
      <c r="N45" s="88">
        <v>96.110027999999986</v>
      </c>
      <c r="O45" s="88">
        <v>101.20826199999999</v>
      </c>
      <c r="P45" s="88">
        <v>26.056446999999999</v>
      </c>
      <c r="Q45" s="88">
        <v>24.671611999999996</v>
      </c>
      <c r="R45" s="88">
        <v>31.672623000000002</v>
      </c>
      <c r="S45" s="88">
        <v>20.903722999999999</v>
      </c>
      <c r="U45" s="84" t="s">
        <v>546</v>
      </c>
    </row>
    <row r="46" spans="1:21" x14ac:dyDescent="0.2">
      <c r="B46" s="84" t="s">
        <v>347</v>
      </c>
      <c r="C46" s="88">
        <v>5.0677809999999992</v>
      </c>
      <c r="D46" s="88">
        <v>39.429950999999988</v>
      </c>
      <c r="E46" s="88">
        <v>62.349407000000006</v>
      </c>
      <c r="F46" s="88">
        <v>31.430368000000009</v>
      </c>
      <c r="G46" s="88">
        <v>130.71229099999996</v>
      </c>
      <c r="H46" s="88">
        <v>18.519430999999997</v>
      </c>
      <c r="I46" s="88">
        <v>57.979223999999995</v>
      </c>
      <c r="J46" s="88">
        <v>34.097462000000007</v>
      </c>
      <c r="K46" s="88">
        <v>26.264605</v>
      </c>
      <c r="L46" s="88">
        <v>451.91635200000007</v>
      </c>
      <c r="M46" s="88">
        <v>35.283847999999999</v>
      </c>
      <c r="N46" s="88">
        <v>85.436004000000011</v>
      </c>
      <c r="O46" s="88">
        <v>141.44911300000004</v>
      </c>
      <c r="P46" s="88">
        <v>27.049937</v>
      </c>
      <c r="Q46" s="88">
        <v>27.782135</v>
      </c>
      <c r="R46" s="88">
        <v>26.960410999999997</v>
      </c>
      <c r="S46" s="88">
        <v>23.010407000000001</v>
      </c>
      <c r="U46" s="84" t="s">
        <v>547</v>
      </c>
    </row>
    <row r="47" spans="1:21" x14ac:dyDescent="0.2">
      <c r="B47" s="84" t="s">
        <v>348</v>
      </c>
      <c r="C47" s="88">
        <v>5.2128279999999982</v>
      </c>
      <c r="D47" s="88">
        <v>44.383292000000004</v>
      </c>
      <c r="E47" s="88">
        <v>76.133251000000271</v>
      </c>
      <c r="F47" s="88">
        <v>33.156157000000007</v>
      </c>
      <c r="G47" s="88">
        <v>140.6357909999999</v>
      </c>
      <c r="H47" s="88">
        <v>26.559316000000003</v>
      </c>
      <c r="I47" s="88">
        <v>54.070389999999996</v>
      </c>
      <c r="J47" s="88">
        <v>29.735291000000004</v>
      </c>
      <c r="K47" s="88">
        <v>48.897438999999999</v>
      </c>
      <c r="L47" s="88">
        <v>484.67487099999994</v>
      </c>
      <c r="M47" s="88">
        <v>29.180813999999998</v>
      </c>
      <c r="N47" s="88">
        <v>76.076058000000003</v>
      </c>
      <c r="O47" s="88">
        <v>137.20281900000001</v>
      </c>
      <c r="P47" s="88">
        <v>26.643312000000002</v>
      </c>
      <c r="Q47" s="88">
        <v>24.166393000000006</v>
      </c>
      <c r="R47" s="88">
        <v>26.708090999999989</v>
      </c>
      <c r="S47" s="88">
        <v>21.413422000000004</v>
      </c>
      <c r="U47" s="84" t="s">
        <v>548</v>
      </c>
    </row>
    <row r="48" spans="1:21" x14ac:dyDescent="0.2">
      <c r="B48" s="84" t="s">
        <v>349</v>
      </c>
      <c r="C48" s="88">
        <v>4.1606000000000005</v>
      </c>
      <c r="D48" s="88">
        <v>38.109723000000002</v>
      </c>
      <c r="E48" s="88">
        <v>57.403678000000028</v>
      </c>
      <c r="F48" s="88">
        <v>25.076122000000005</v>
      </c>
      <c r="G48" s="88">
        <v>99.139890000000065</v>
      </c>
      <c r="H48" s="88">
        <v>24.373368000000003</v>
      </c>
      <c r="I48" s="88">
        <v>42.887972000000005</v>
      </c>
      <c r="J48" s="88">
        <v>25.81481999999999</v>
      </c>
      <c r="K48" s="88">
        <v>74.265309999999999</v>
      </c>
      <c r="L48" s="88">
        <v>497.77113200000008</v>
      </c>
      <c r="M48" s="88">
        <v>10.318539000000001</v>
      </c>
      <c r="N48" s="88">
        <v>71.410851000000008</v>
      </c>
      <c r="O48" s="88">
        <v>134.056442</v>
      </c>
      <c r="P48" s="88">
        <v>22.376978000000001</v>
      </c>
      <c r="Q48" s="88">
        <v>19.318307000000004</v>
      </c>
      <c r="R48" s="88">
        <v>21.878860999999993</v>
      </c>
      <c r="S48" s="88">
        <v>15.915990999999998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2023</v>
      </c>
      <c r="B50" s="84" t="s">
        <v>338</v>
      </c>
      <c r="C50" s="88">
        <v>4.6538990000000009</v>
      </c>
      <c r="D50" s="88">
        <v>39.333320999999991</v>
      </c>
      <c r="E50" s="88">
        <v>58.952310000000026</v>
      </c>
      <c r="F50" s="88">
        <v>28.52039700000001</v>
      </c>
      <c r="G50" s="88">
        <v>100.62287400000004</v>
      </c>
      <c r="H50" s="88">
        <v>22.449640000000002</v>
      </c>
      <c r="I50" s="88">
        <v>58.196061</v>
      </c>
      <c r="J50" s="88">
        <v>31.499873000000008</v>
      </c>
      <c r="K50" s="88">
        <v>34.317222999999998</v>
      </c>
      <c r="L50" s="88">
        <v>500.54422600000004</v>
      </c>
      <c r="M50" s="88">
        <v>21.043230000000001</v>
      </c>
      <c r="N50" s="88">
        <v>71.28439400000002</v>
      </c>
      <c r="O50" s="88">
        <v>136.09840500000001</v>
      </c>
      <c r="P50" s="88">
        <v>19.533672000000003</v>
      </c>
      <c r="Q50" s="88">
        <v>28.691816000000006</v>
      </c>
      <c r="R50" s="88">
        <v>20.477361999999985</v>
      </c>
      <c r="S50" s="88">
        <v>19.065971000000001</v>
      </c>
      <c r="T50" s="87">
        <v>2023</v>
      </c>
      <c r="U50" s="84" t="s">
        <v>538</v>
      </c>
    </row>
    <row r="51" spans="1:21" x14ac:dyDescent="0.2">
      <c r="B51" s="84" t="s">
        <v>339</v>
      </c>
      <c r="C51" s="88">
        <v>4.9199580000000003</v>
      </c>
      <c r="D51" s="88">
        <v>40.805844000000008</v>
      </c>
      <c r="E51" s="88">
        <v>49.461747000000003</v>
      </c>
      <c r="F51" s="88">
        <v>32.217241000000001</v>
      </c>
      <c r="G51" s="88">
        <v>103.10115300000002</v>
      </c>
      <c r="H51" s="88">
        <v>24.080513000000003</v>
      </c>
      <c r="I51" s="88">
        <v>59.577067</v>
      </c>
      <c r="J51" s="88">
        <v>29.959163999999998</v>
      </c>
      <c r="K51" s="88">
        <v>56.051805999999999</v>
      </c>
      <c r="L51" s="88">
        <v>419.707313</v>
      </c>
      <c r="M51" s="88">
        <v>16.798310000000001</v>
      </c>
      <c r="N51" s="88">
        <v>99.517885000000007</v>
      </c>
      <c r="O51" s="88">
        <v>133.12163899999999</v>
      </c>
      <c r="P51" s="88">
        <v>16.731328999999999</v>
      </c>
      <c r="Q51" s="88">
        <v>27.843011999999995</v>
      </c>
      <c r="R51" s="88">
        <v>23.052485000000004</v>
      </c>
      <c r="S51" s="88">
        <v>16.761877000000002</v>
      </c>
      <c r="U51" s="84" t="s">
        <v>539</v>
      </c>
    </row>
    <row r="52" spans="1:21" x14ac:dyDescent="0.2">
      <c r="B52" s="84" t="s">
        <v>340</v>
      </c>
      <c r="C52" s="88">
        <v>5.9115549999999999</v>
      </c>
      <c r="D52" s="88">
        <v>44.694494000000013</v>
      </c>
      <c r="E52" s="88">
        <v>63.103564999999996</v>
      </c>
      <c r="F52" s="88">
        <v>39.240431999999998</v>
      </c>
      <c r="G52" s="88">
        <v>126.40978599999994</v>
      </c>
      <c r="H52" s="88">
        <v>26.181953</v>
      </c>
      <c r="I52" s="88">
        <v>64.774046999999996</v>
      </c>
      <c r="J52" s="88">
        <v>40.102314</v>
      </c>
      <c r="K52" s="88">
        <v>84.876047</v>
      </c>
      <c r="L52" s="88">
        <v>423.26082900000006</v>
      </c>
      <c r="M52" s="88">
        <v>13.075462000000002</v>
      </c>
      <c r="N52" s="88">
        <v>73.285978000000028</v>
      </c>
      <c r="O52" s="88">
        <v>529.13518099999999</v>
      </c>
      <c r="P52" s="88">
        <v>17.881754000000001</v>
      </c>
      <c r="Q52" s="88">
        <v>32.558699000000011</v>
      </c>
      <c r="R52" s="88">
        <v>26.426968999999996</v>
      </c>
      <c r="S52" s="88">
        <v>22.168671000000003</v>
      </c>
      <c r="U52" s="84" t="s">
        <v>540</v>
      </c>
    </row>
    <row r="53" spans="1:21" x14ac:dyDescent="0.2">
      <c r="B53" s="84" t="s">
        <v>341</v>
      </c>
      <c r="C53" s="88">
        <v>4.4731540000000001</v>
      </c>
      <c r="D53" s="88">
        <v>35.961466000000016</v>
      </c>
      <c r="E53" s="88">
        <v>46.78065800000001</v>
      </c>
      <c r="F53" s="88">
        <v>33.121110999999999</v>
      </c>
      <c r="G53" s="88">
        <v>103.33175299999998</v>
      </c>
      <c r="H53" s="88">
        <v>24.363610000000001</v>
      </c>
      <c r="I53" s="88">
        <v>68.798290000000009</v>
      </c>
      <c r="J53" s="88">
        <v>29.881769999999996</v>
      </c>
      <c r="K53" s="88">
        <v>26.555626999999998</v>
      </c>
      <c r="L53" s="88">
        <v>422.10748799999999</v>
      </c>
      <c r="M53" s="88">
        <v>11.659517999999998</v>
      </c>
      <c r="N53" s="88">
        <v>91.827570000000009</v>
      </c>
      <c r="O53" s="88">
        <v>183.85287800000003</v>
      </c>
      <c r="P53" s="88">
        <v>11.529267999999998</v>
      </c>
      <c r="Q53" s="88">
        <v>23.541213999999989</v>
      </c>
      <c r="R53" s="88">
        <v>22.151639999999997</v>
      </c>
      <c r="S53" s="88">
        <v>15.65462500000001</v>
      </c>
      <c r="U53" s="84" t="s">
        <v>541</v>
      </c>
    </row>
    <row r="54" spans="1:21" x14ac:dyDescent="0.2">
      <c r="B54" s="84" t="s">
        <v>342</v>
      </c>
      <c r="C54" s="88">
        <v>6.844392</v>
      </c>
      <c r="D54" s="88">
        <v>44.921612999999994</v>
      </c>
      <c r="E54" s="88">
        <v>54.873307000000011</v>
      </c>
      <c r="F54" s="88">
        <v>38.871054000000008</v>
      </c>
      <c r="G54" s="88">
        <v>124.95044300000011</v>
      </c>
      <c r="H54" s="88">
        <v>24.207328999999998</v>
      </c>
      <c r="I54" s="88">
        <v>66.846502999999998</v>
      </c>
      <c r="J54" s="88">
        <v>36.429909999999992</v>
      </c>
      <c r="K54" s="88">
        <v>55.903186000000005</v>
      </c>
      <c r="L54" s="88">
        <v>450.37729800000005</v>
      </c>
      <c r="M54" s="88">
        <v>14.498123000000003</v>
      </c>
      <c r="N54" s="88">
        <v>60.507678999999996</v>
      </c>
      <c r="O54" s="88">
        <v>140.19917699999999</v>
      </c>
      <c r="P54" s="88">
        <v>10.158448</v>
      </c>
      <c r="Q54" s="88">
        <v>30.777430000000003</v>
      </c>
      <c r="R54" s="88">
        <v>28.212957000000007</v>
      </c>
      <c r="S54" s="88">
        <v>18.261911999999995</v>
      </c>
      <c r="U54" s="84" t="s">
        <v>542</v>
      </c>
    </row>
    <row r="55" spans="1:21" x14ac:dyDescent="0.2">
      <c r="B55" s="84" t="s">
        <v>343</v>
      </c>
      <c r="C55" s="88">
        <v>5.3885820000000004</v>
      </c>
      <c r="D55" s="88">
        <v>42.545332999999999</v>
      </c>
      <c r="E55" s="88">
        <v>57.073793999999992</v>
      </c>
      <c r="F55" s="88">
        <v>34.221451000000002</v>
      </c>
      <c r="G55" s="88">
        <v>123.35190100000003</v>
      </c>
      <c r="H55" s="88">
        <v>25.478729999999999</v>
      </c>
      <c r="I55" s="88">
        <v>80.530069999999995</v>
      </c>
      <c r="J55" s="88">
        <v>36.639925000000012</v>
      </c>
      <c r="K55" s="88">
        <v>48.688151000000005</v>
      </c>
      <c r="L55" s="88">
        <v>445.07893100000013</v>
      </c>
      <c r="M55" s="88">
        <v>9.2010500000000004</v>
      </c>
      <c r="N55" s="88">
        <v>92.150972999999993</v>
      </c>
      <c r="O55" s="88">
        <v>154.67026200000001</v>
      </c>
      <c r="P55" s="88">
        <v>10.698172</v>
      </c>
      <c r="Q55" s="88">
        <v>23.277394999999999</v>
      </c>
      <c r="R55" s="88">
        <v>27.354412999999994</v>
      </c>
      <c r="S55" s="88">
        <v>18.027560000000001</v>
      </c>
      <c r="U55" s="84" t="s">
        <v>543</v>
      </c>
    </row>
    <row r="56" spans="1:21" x14ac:dyDescent="0.2">
      <c r="B56" s="84" t="s">
        <v>344</v>
      </c>
      <c r="C56" s="88">
        <v>5.2312639999999995</v>
      </c>
      <c r="D56" s="88">
        <v>46.444710999999998</v>
      </c>
      <c r="E56" s="88">
        <v>45.723199000000001</v>
      </c>
      <c r="F56" s="88">
        <v>34.105838000000006</v>
      </c>
      <c r="G56" s="88">
        <v>126.64808199999995</v>
      </c>
      <c r="H56" s="88">
        <v>19.846600000000002</v>
      </c>
      <c r="I56" s="88">
        <v>72.338804999999994</v>
      </c>
      <c r="J56" s="88">
        <v>31.137557000000001</v>
      </c>
      <c r="K56" s="88">
        <v>40.893599000000002</v>
      </c>
      <c r="L56" s="88">
        <v>368.60094900000001</v>
      </c>
      <c r="M56" s="88">
        <v>11.976354999999998</v>
      </c>
      <c r="N56" s="88">
        <v>42.625577</v>
      </c>
      <c r="O56" s="88">
        <v>157.67710199999999</v>
      </c>
      <c r="P56" s="88">
        <v>13.580778</v>
      </c>
      <c r="Q56" s="88">
        <v>22.206588999999994</v>
      </c>
      <c r="R56" s="88">
        <v>24.092390999999999</v>
      </c>
      <c r="S56" s="88">
        <v>17.805901000000006</v>
      </c>
      <c r="U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3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5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2">
      <c r="A68" s="87">
        <v>2022</v>
      </c>
      <c r="B68" s="84" t="s">
        <v>338</v>
      </c>
      <c r="C68" s="88">
        <v>11.708732000000001</v>
      </c>
      <c r="D68" s="88">
        <v>0.40013200000000004</v>
      </c>
      <c r="E68" s="88">
        <v>0.22247000000000006</v>
      </c>
      <c r="F68" s="88">
        <v>50.733972000000001</v>
      </c>
      <c r="G68" s="88">
        <v>319.96504899999968</v>
      </c>
      <c r="H68" s="88">
        <v>117.05912699999999</v>
      </c>
      <c r="I68" s="88">
        <v>9.692653</v>
      </c>
      <c r="J68" s="88">
        <v>19.322513000000004</v>
      </c>
      <c r="K68" s="88">
        <v>0.404308</v>
      </c>
      <c r="L68" s="88">
        <v>75.269028999999989</v>
      </c>
      <c r="M68" s="88">
        <v>91.210727999999989</v>
      </c>
      <c r="N68" s="88">
        <v>2.2148999999999999E-2</v>
      </c>
      <c r="O68" s="88">
        <v>71.543468000000004</v>
      </c>
      <c r="P68" s="88">
        <v>186.04067100000003</v>
      </c>
      <c r="Q68" s="88">
        <v>5.2113010000000006</v>
      </c>
      <c r="R68" s="88">
        <v>3.6549999999999999E-2</v>
      </c>
      <c r="S68" s="88">
        <v>4.9001030000000005</v>
      </c>
      <c r="T68" s="87">
        <v>2022</v>
      </c>
      <c r="U68" s="84" t="s">
        <v>538</v>
      </c>
    </row>
    <row r="69" spans="1:21" x14ac:dyDescent="0.2">
      <c r="B69" s="84" t="s">
        <v>339</v>
      </c>
      <c r="C69" s="88">
        <v>10.805406999999999</v>
      </c>
      <c r="D69" s="88">
        <v>0.49253099999999994</v>
      </c>
      <c r="E69" s="88">
        <v>0.46377000000000002</v>
      </c>
      <c r="F69" s="88">
        <v>51.397518999999996</v>
      </c>
      <c r="G69" s="88">
        <v>326.37547900000004</v>
      </c>
      <c r="H69" s="88">
        <v>118.30619699999997</v>
      </c>
      <c r="I69" s="88">
        <v>9.4344370000000009</v>
      </c>
      <c r="J69" s="88">
        <v>21.166409000000002</v>
      </c>
      <c r="K69" s="88">
        <v>0.51908599999999994</v>
      </c>
      <c r="L69" s="88">
        <v>80.778160999999997</v>
      </c>
      <c r="M69" s="88">
        <v>98.726138000000006</v>
      </c>
      <c r="N69" s="88">
        <v>4.8235E-2</v>
      </c>
      <c r="O69" s="88">
        <v>60.583575000000003</v>
      </c>
      <c r="P69" s="88">
        <v>202.95643000000004</v>
      </c>
      <c r="Q69" s="88">
        <v>4.6412790000000008</v>
      </c>
      <c r="R69" s="88">
        <v>8.8783000000000001E-2</v>
      </c>
      <c r="S69" s="88">
        <v>5.6032790000000006</v>
      </c>
      <c r="U69" s="84" t="s">
        <v>539</v>
      </c>
    </row>
    <row r="70" spans="1:21" x14ac:dyDescent="0.2">
      <c r="B70" s="84" t="s">
        <v>340</v>
      </c>
      <c r="C70" s="88">
        <v>10.839296000000003</v>
      </c>
      <c r="D70" s="88">
        <v>0.86609399999999992</v>
      </c>
      <c r="E70" s="88">
        <v>0.43633999999999989</v>
      </c>
      <c r="F70" s="88">
        <v>53.447187</v>
      </c>
      <c r="G70" s="88">
        <v>359.4004740000002</v>
      </c>
      <c r="H70" s="88">
        <v>128.30883500000002</v>
      </c>
      <c r="I70" s="88">
        <v>11.716386</v>
      </c>
      <c r="J70" s="88">
        <v>21.576024999999998</v>
      </c>
      <c r="K70" s="88">
        <v>0.75820300000000007</v>
      </c>
      <c r="L70" s="88">
        <v>88.207007999999988</v>
      </c>
      <c r="M70" s="88">
        <v>116.27475699999997</v>
      </c>
      <c r="N70" s="88">
        <v>5.7095E-2</v>
      </c>
      <c r="O70" s="88">
        <v>84.697483000000005</v>
      </c>
      <c r="P70" s="88">
        <v>229.33487300000002</v>
      </c>
      <c r="Q70" s="88">
        <v>5.6049030000000002</v>
      </c>
      <c r="R70" s="88">
        <v>8.6639999999999995E-2</v>
      </c>
      <c r="S70" s="88">
        <v>5.4966360000000005</v>
      </c>
      <c r="U70" s="84" t="s">
        <v>540</v>
      </c>
    </row>
    <row r="71" spans="1:21" x14ac:dyDescent="0.2">
      <c r="B71" s="84" t="s">
        <v>341</v>
      </c>
      <c r="C71" s="88">
        <v>11.027096</v>
      </c>
      <c r="D71" s="88">
        <v>0.70687999999999995</v>
      </c>
      <c r="E71" s="88">
        <v>0.38295900000000005</v>
      </c>
      <c r="F71" s="88">
        <v>41.617514</v>
      </c>
      <c r="G71" s="88">
        <v>326.46143699999988</v>
      </c>
      <c r="H71" s="88">
        <v>118.11386299999998</v>
      </c>
      <c r="I71" s="88">
        <v>11.381930000000001</v>
      </c>
      <c r="J71" s="88">
        <v>18.858597</v>
      </c>
      <c r="K71" s="88">
        <v>1.302289</v>
      </c>
      <c r="L71" s="88">
        <v>84.004207000000008</v>
      </c>
      <c r="M71" s="88">
        <v>106.45350600000003</v>
      </c>
      <c r="N71" s="88">
        <v>3.9934999999999998E-2</v>
      </c>
      <c r="O71" s="88">
        <v>71.111405999999988</v>
      </c>
      <c r="P71" s="88">
        <v>224.76187599999994</v>
      </c>
      <c r="Q71" s="88">
        <v>5.9665909999999984</v>
      </c>
      <c r="R71" s="88">
        <v>0.17655499999999999</v>
      </c>
      <c r="S71" s="88">
        <v>7.9228500000000004</v>
      </c>
      <c r="U71" s="84" t="s">
        <v>541</v>
      </c>
    </row>
    <row r="72" spans="1:21" x14ac:dyDescent="0.2">
      <c r="B72" s="84" t="s">
        <v>342</v>
      </c>
      <c r="C72" s="88">
        <v>14.032176000000003</v>
      </c>
      <c r="D72" s="88">
        <v>0.945245</v>
      </c>
      <c r="E72" s="88">
        <v>0.33859300000000003</v>
      </c>
      <c r="F72" s="88">
        <v>45.332060999999996</v>
      </c>
      <c r="G72" s="88">
        <v>378.67833899999999</v>
      </c>
      <c r="H72" s="88">
        <v>152.574028</v>
      </c>
      <c r="I72" s="88">
        <v>14.393248</v>
      </c>
      <c r="J72" s="88">
        <v>23.561076999999997</v>
      </c>
      <c r="K72" s="88">
        <v>1.077909</v>
      </c>
      <c r="L72" s="88">
        <v>98.886099000000002</v>
      </c>
      <c r="M72" s="88">
        <v>119.76462699999999</v>
      </c>
      <c r="N72" s="88">
        <v>4.5624999999999999E-2</v>
      </c>
      <c r="O72" s="88">
        <v>74.852716999999998</v>
      </c>
      <c r="P72" s="88">
        <v>267.25957099999999</v>
      </c>
      <c r="Q72" s="88">
        <v>9.3749159999999989</v>
      </c>
      <c r="R72" s="88">
        <v>3.7229999999999999E-2</v>
      </c>
      <c r="S72" s="88">
        <v>7.210858</v>
      </c>
      <c r="U72" s="84" t="s">
        <v>542</v>
      </c>
    </row>
    <row r="73" spans="1:21" x14ac:dyDescent="0.2">
      <c r="B73" s="84" t="s">
        <v>343</v>
      </c>
      <c r="C73" s="88">
        <v>13.080143999999999</v>
      </c>
      <c r="D73" s="88">
        <v>0.68754999999999999</v>
      </c>
      <c r="E73" s="88">
        <v>0.51760700000000004</v>
      </c>
      <c r="F73" s="88">
        <v>55.942796000000008</v>
      </c>
      <c r="G73" s="88">
        <v>369.24595500000009</v>
      </c>
      <c r="H73" s="88">
        <v>141.23365899999999</v>
      </c>
      <c r="I73" s="88">
        <v>11.280549000000001</v>
      </c>
      <c r="J73" s="88">
        <v>22.836649999999995</v>
      </c>
      <c r="K73" s="88">
        <v>1.026114</v>
      </c>
      <c r="L73" s="88">
        <v>93.244726999999997</v>
      </c>
      <c r="M73" s="88">
        <v>110.94387900000001</v>
      </c>
      <c r="N73" s="88">
        <v>4.4020000000000004E-2</v>
      </c>
      <c r="O73" s="88">
        <v>87.641068000000004</v>
      </c>
      <c r="P73" s="88">
        <v>266.01894799999997</v>
      </c>
      <c r="Q73" s="88">
        <v>5.6284989999999997</v>
      </c>
      <c r="R73" s="88">
        <v>5.5440999999999997E-2</v>
      </c>
      <c r="S73" s="88">
        <v>5.4384080000000008</v>
      </c>
      <c r="U73" s="84" t="s">
        <v>543</v>
      </c>
    </row>
    <row r="74" spans="1:21" x14ac:dyDescent="0.2">
      <c r="B74" s="84" t="s">
        <v>344</v>
      </c>
      <c r="C74" s="88">
        <v>10.838976000000001</v>
      </c>
      <c r="D74" s="88">
        <v>0.69849899999999998</v>
      </c>
      <c r="E74" s="88">
        <v>0.36892499999999995</v>
      </c>
      <c r="F74" s="88">
        <v>56.414793000000003</v>
      </c>
      <c r="G74" s="88">
        <v>378.84074800000008</v>
      </c>
      <c r="H74" s="88">
        <v>154.82030700000004</v>
      </c>
      <c r="I74" s="88">
        <v>12.277660000000001</v>
      </c>
      <c r="J74" s="88">
        <v>24.966065999999998</v>
      </c>
      <c r="K74" s="88">
        <v>1.3328500000000001</v>
      </c>
      <c r="L74" s="88">
        <v>95.690060999999986</v>
      </c>
      <c r="M74" s="88">
        <v>116.725066</v>
      </c>
      <c r="N74" s="88">
        <v>2.9075E-2</v>
      </c>
      <c r="O74" s="88">
        <v>87.309002000000007</v>
      </c>
      <c r="P74" s="88">
        <v>260.99653000000018</v>
      </c>
      <c r="Q74" s="88">
        <v>4.6986120000000016</v>
      </c>
      <c r="R74" s="88">
        <v>1.0673E-2</v>
      </c>
      <c r="S74" s="88">
        <v>6.5318079999999998</v>
      </c>
      <c r="U74" s="84" t="s">
        <v>544</v>
      </c>
    </row>
    <row r="75" spans="1:21" x14ac:dyDescent="0.2">
      <c r="B75" s="84" t="s">
        <v>345</v>
      </c>
      <c r="C75" s="88">
        <v>9.0207760000000015</v>
      </c>
      <c r="D75" s="88">
        <v>0.98523700000000003</v>
      </c>
      <c r="E75" s="88">
        <v>0.38608100000000001</v>
      </c>
      <c r="F75" s="88">
        <v>32.340519000000008</v>
      </c>
      <c r="G75" s="88">
        <v>288.83299</v>
      </c>
      <c r="H75" s="88">
        <v>113.232833</v>
      </c>
      <c r="I75" s="88">
        <v>6.9913629999999998</v>
      </c>
      <c r="J75" s="88">
        <v>21.646343999999996</v>
      </c>
      <c r="K75" s="88">
        <v>0.37754199999999999</v>
      </c>
      <c r="L75" s="88">
        <v>57.787841999999983</v>
      </c>
      <c r="M75" s="88">
        <v>61.443601999999998</v>
      </c>
      <c r="N75" s="88">
        <v>5.0021000000000003E-2</v>
      </c>
      <c r="O75" s="88">
        <v>76.786309000000003</v>
      </c>
      <c r="P75" s="88">
        <v>265.87576799999999</v>
      </c>
      <c r="Q75" s="88">
        <v>4.7061790000000006</v>
      </c>
      <c r="R75" s="88">
        <v>7.5076999999999991E-2</v>
      </c>
      <c r="S75" s="88">
        <v>3.1828139999999996</v>
      </c>
      <c r="U75" s="84" t="s">
        <v>545</v>
      </c>
    </row>
    <row r="76" spans="1:21" x14ac:dyDescent="0.2">
      <c r="B76" s="84" t="s">
        <v>346</v>
      </c>
      <c r="C76" s="88">
        <v>9.7292629999999996</v>
      </c>
      <c r="D76" s="88">
        <v>0.88330799999999998</v>
      </c>
      <c r="E76" s="88">
        <v>0.49976799999999999</v>
      </c>
      <c r="F76" s="88">
        <v>49.67196899999999</v>
      </c>
      <c r="G76" s="88">
        <v>366.64811500000008</v>
      </c>
      <c r="H76" s="88">
        <v>149.55487299999993</v>
      </c>
      <c r="I76" s="88">
        <v>10.523339999999999</v>
      </c>
      <c r="J76" s="88">
        <v>25.480801999999997</v>
      </c>
      <c r="K76" s="88">
        <v>0.68998999999999999</v>
      </c>
      <c r="L76" s="88">
        <v>86.368618999999995</v>
      </c>
      <c r="M76" s="88">
        <v>97.955804999999984</v>
      </c>
      <c r="N76" s="88">
        <v>0.11635400000000001</v>
      </c>
      <c r="O76" s="88">
        <v>88.586889000000014</v>
      </c>
      <c r="P76" s="88">
        <v>275.64803399999994</v>
      </c>
      <c r="Q76" s="88">
        <v>5.5945699999999992</v>
      </c>
      <c r="R76" s="88">
        <v>0.12581199999999998</v>
      </c>
      <c r="S76" s="88">
        <v>6.5448209999999998</v>
      </c>
      <c r="U76" s="84" t="s">
        <v>546</v>
      </c>
    </row>
    <row r="77" spans="1:21" x14ac:dyDescent="0.2">
      <c r="B77" s="84" t="s">
        <v>347</v>
      </c>
      <c r="C77" s="88">
        <v>9.7554729999999985</v>
      </c>
      <c r="D77" s="88">
        <v>0.84054099999999998</v>
      </c>
      <c r="E77" s="88">
        <v>0.36569999999999991</v>
      </c>
      <c r="F77" s="88">
        <v>35.625749999999989</v>
      </c>
      <c r="G77" s="88">
        <v>341.69406499999997</v>
      </c>
      <c r="H77" s="88">
        <v>149.65499599999998</v>
      </c>
      <c r="I77" s="88">
        <v>10.097709999999999</v>
      </c>
      <c r="J77" s="88">
        <v>23.706407000000002</v>
      </c>
      <c r="K77" s="88">
        <v>0.50547699999999995</v>
      </c>
      <c r="L77" s="88">
        <v>80.979635000000002</v>
      </c>
      <c r="M77" s="88">
        <v>101.32189199999998</v>
      </c>
      <c r="N77" s="88">
        <v>6.1107000000000002E-2</v>
      </c>
      <c r="O77" s="88">
        <v>79.580244999999991</v>
      </c>
      <c r="P77" s="88">
        <v>248.72656000000012</v>
      </c>
      <c r="Q77" s="88">
        <v>7.0028919999999992</v>
      </c>
      <c r="R77" s="88">
        <v>6.9623000000000004E-2</v>
      </c>
      <c r="S77" s="88">
        <v>5.9834540000000001</v>
      </c>
      <c r="U77" s="84" t="s">
        <v>547</v>
      </c>
    </row>
    <row r="78" spans="1:21" x14ac:dyDescent="0.2">
      <c r="B78" s="84" t="s">
        <v>348</v>
      </c>
      <c r="C78" s="88">
        <v>10.237695</v>
      </c>
      <c r="D78" s="88">
        <v>0.816716</v>
      </c>
      <c r="E78" s="88">
        <v>0.40786</v>
      </c>
      <c r="F78" s="88">
        <v>42.222968999999992</v>
      </c>
      <c r="G78" s="88">
        <v>334.71839699999992</v>
      </c>
      <c r="H78" s="88">
        <v>148.44862899999998</v>
      </c>
      <c r="I78" s="88">
        <v>10.610205000000001</v>
      </c>
      <c r="J78" s="88">
        <v>26.968325999999998</v>
      </c>
      <c r="K78" s="88">
        <v>0.36174899999999999</v>
      </c>
      <c r="L78" s="88">
        <v>80.063428000000002</v>
      </c>
      <c r="M78" s="88">
        <v>100.51066300000001</v>
      </c>
      <c r="N78" s="88">
        <v>6.0330000000000002E-2</v>
      </c>
      <c r="O78" s="88">
        <v>54.671627000000001</v>
      </c>
      <c r="P78" s="88">
        <v>256.65222000000006</v>
      </c>
      <c r="Q78" s="88">
        <v>6.598542000000001</v>
      </c>
      <c r="R78" s="88">
        <v>0.25468599999999997</v>
      </c>
      <c r="S78" s="88">
        <v>5.5334580000000004</v>
      </c>
      <c r="U78" s="84" t="s">
        <v>548</v>
      </c>
    </row>
    <row r="79" spans="1:21" x14ac:dyDescent="0.2">
      <c r="B79" s="84" t="s">
        <v>349</v>
      </c>
      <c r="C79" s="88">
        <v>6.9421649999999975</v>
      </c>
      <c r="D79" s="88">
        <v>1.045223</v>
      </c>
      <c r="E79" s="88">
        <v>0.56226700000000007</v>
      </c>
      <c r="F79" s="88">
        <v>46.919072</v>
      </c>
      <c r="G79" s="88">
        <v>260.92395600000003</v>
      </c>
      <c r="H79" s="88">
        <v>103.82540800000007</v>
      </c>
      <c r="I79" s="88">
        <v>10.408415999999999</v>
      </c>
      <c r="J79" s="88">
        <v>23.594320000000007</v>
      </c>
      <c r="K79" s="88">
        <v>0.49032900000000001</v>
      </c>
      <c r="L79" s="88">
        <v>66.289813999999993</v>
      </c>
      <c r="M79" s="88">
        <v>87.677278000000015</v>
      </c>
      <c r="N79" s="88">
        <v>5.0176999999999999E-2</v>
      </c>
      <c r="O79" s="88">
        <v>71.681104000000005</v>
      </c>
      <c r="P79" s="88">
        <v>240.64052999999996</v>
      </c>
      <c r="Q79" s="88">
        <v>4.1476429999999995</v>
      </c>
      <c r="R79" s="88">
        <v>3.6319999999999998E-2</v>
      </c>
      <c r="S79" s="88">
        <v>4.9487939999999995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2023</v>
      </c>
      <c r="B81" s="84" t="s">
        <v>338</v>
      </c>
      <c r="C81" s="88">
        <v>11.071950000000001</v>
      </c>
      <c r="D81" s="88">
        <v>0.75733399999999995</v>
      </c>
      <c r="E81" s="88">
        <v>0.38811700000000005</v>
      </c>
      <c r="F81" s="88">
        <v>46.425153999999999</v>
      </c>
      <c r="G81" s="88">
        <v>312.19604200000003</v>
      </c>
      <c r="H81" s="88">
        <v>142.01894399999998</v>
      </c>
      <c r="I81" s="88">
        <v>10.185576000000001</v>
      </c>
      <c r="J81" s="88">
        <v>26.873821000000003</v>
      </c>
      <c r="K81" s="88">
        <v>0.58371899999999999</v>
      </c>
      <c r="L81" s="88">
        <v>85.85662499999998</v>
      </c>
      <c r="M81" s="88">
        <v>97.105318000000011</v>
      </c>
      <c r="N81" s="88">
        <v>2.4638E-2</v>
      </c>
      <c r="O81" s="88">
        <v>78.137191000000001</v>
      </c>
      <c r="P81" s="88">
        <v>215.50072</v>
      </c>
      <c r="Q81" s="88">
        <v>5.3730249999999993</v>
      </c>
      <c r="R81" s="88">
        <v>4.2501000000000004E-2</v>
      </c>
      <c r="S81" s="88">
        <v>4.5877590000000001</v>
      </c>
      <c r="T81" s="87">
        <v>2023</v>
      </c>
      <c r="U81" s="84" t="s">
        <v>538</v>
      </c>
    </row>
    <row r="82" spans="1:21" x14ac:dyDescent="0.2">
      <c r="B82" s="84" t="s">
        <v>339</v>
      </c>
      <c r="C82" s="88">
        <v>9.0624269999999996</v>
      </c>
      <c r="D82" s="88">
        <v>1.048495</v>
      </c>
      <c r="E82" s="88">
        <v>0.33418899999999996</v>
      </c>
      <c r="F82" s="88">
        <v>38.502046000000007</v>
      </c>
      <c r="G82" s="88">
        <v>318.69236200000006</v>
      </c>
      <c r="H82" s="88">
        <v>137.04201799999998</v>
      </c>
      <c r="I82" s="88">
        <v>9.6893529999999988</v>
      </c>
      <c r="J82" s="88">
        <v>22.147815999999999</v>
      </c>
      <c r="K82" s="88">
        <v>0.47933499999999996</v>
      </c>
      <c r="L82" s="88">
        <v>80.800338999999994</v>
      </c>
      <c r="M82" s="88">
        <v>105.10213600000002</v>
      </c>
      <c r="N82" s="88">
        <v>0.133136</v>
      </c>
      <c r="O82" s="88">
        <v>75.50882900000002</v>
      </c>
      <c r="P82" s="88">
        <v>201.340844</v>
      </c>
      <c r="Q82" s="88">
        <v>5.246980999999999</v>
      </c>
      <c r="R82" s="88">
        <v>5.4685999999999998E-2</v>
      </c>
      <c r="S82" s="88">
        <v>5.687412000000001</v>
      </c>
      <c r="U82" s="84" t="s">
        <v>539</v>
      </c>
    </row>
    <row r="83" spans="1:21" x14ac:dyDescent="0.2">
      <c r="B83" s="84" t="s">
        <v>340</v>
      </c>
      <c r="C83" s="88">
        <v>10.25957</v>
      </c>
      <c r="D83" s="88">
        <v>0.93323400000000001</v>
      </c>
      <c r="E83" s="88">
        <v>0.472856</v>
      </c>
      <c r="F83" s="88">
        <v>53.067971999999997</v>
      </c>
      <c r="G83" s="88">
        <v>374.8546980000001</v>
      </c>
      <c r="H83" s="88">
        <v>167.26242400000007</v>
      </c>
      <c r="I83" s="88">
        <v>11.854062999999998</v>
      </c>
      <c r="J83" s="88">
        <v>26.662291</v>
      </c>
      <c r="K83" s="88">
        <v>1.0103610000000001</v>
      </c>
      <c r="L83" s="88">
        <v>94.388078999999991</v>
      </c>
      <c r="M83" s="88">
        <v>130.00831100000002</v>
      </c>
      <c r="N83" s="88">
        <v>6.4128999999999992E-2</v>
      </c>
      <c r="O83" s="88">
        <v>47.796965</v>
      </c>
      <c r="P83" s="88">
        <v>218.04885899999999</v>
      </c>
      <c r="Q83" s="88">
        <v>4.3650440000000001</v>
      </c>
      <c r="R83" s="88">
        <v>0.11954000000000001</v>
      </c>
      <c r="S83" s="88">
        <v>8.0938489999999987</v>
      </c>
      <c r="U83" s="84" t="s">
        <v>540</v>
      </c>
    </row>
    <row r="84" spans="1:21" x14ac:dyDescent="0.2">
      <c r="B84" s="84" t="s">
        <v>341</v>
      </c>
      <c r="C84" s="88">
        <v>9.4055939999999989</v>
      </c>
      <c r="D84" s="88">
        <v>1.1188959999999999</v>
      </c>
      <c r="E84" s="88">
        <v>0.34995300000000001</v>
      </c>
      <c r="F84" s="88">
        <v>39.608048000000004</v>
      </c>
      <c r="G84" s="88">
        <v>307.99015099999997</v>
      </c>
      <c r="H84" s="88">
        <v>137.48085699999993</v>
      </c>
      <c r="I84" s="88">
        <v>9.944560000000001</v>
      </c>
      <c r="J84" s="88">
        <v>23.389952999999998</v>
      </c>
      <c r="K84" s="88">
        <v>1.083448</v>
      </c>
      <c r="L84" s="88">
        <v>72.46485899999999</v>
      </c>
      <c r="M84" s="88">
        <v>100.679215</v>
      </c>
      <c r="N84" s="88">
        <v>0.18520900000000001</v>
      </c>
      <c r="O84" s="88">
        <v>69.760877999999991</v>
      </c>
      <c r="P84" s="88">
        <v>178.84527</v>
      </c>
      <c r="Q84" s="88">
        <v>6.3863230000000009</v>
      </c>
      <c r="R84" s="88">
        <v>9.7138000000000002E-2</v>
      </c>
      <c r="S84" s="88">
        <v>7.2266919999999999</v>
      </c>
      <c r="U84" s="84" t="s">
        <v>541</v>
      </c>
    </row>
    <row r="85" spans="1:21" x14ac:dyDescent="0.2">
      <c r="B85" s="84" t="s">
        <v>342</v>
      </c>
      <c r="C85" s="88">
        <v>10.688912999999999</v>
      </c>
      <c r="D85" s="88">
        <v>0.90953700000000004</v>
      </c>
      <c r="E85" s="88">
        <v>0.40885800000000005</v>
      </c>
      <c r="F85" s="88">
        <v>40.801715000000009</v>
      </c>
      <c r="G85" s="88">
        <v>354.14450499999998</v>
      </c>
      <c r="H85" s="88">
        <v>157.07514299999997</v>
      </c>
      <c r="I85" s="88">
        <v>11.385368</v>
      </c>
      <c r="J85" s="88">
        <v>25.143568999999999</v>
      </c>
      <c r="K85" s="88">
        <v>1.342592</v>
      </c>
      <c r="L85" s="88">
        <v>83.373896999999999</v>
      </c>
      <c r="M85" s="88">
        <v>122.59904800000001</v>
      </c>
      <c r="N85" s="88">
        <v>3.4856999999999999E-2</v>
      </c>
      <c r="O85" s="88">
        <v>72.309465000000003</v>
      </c>
      <c r="P85" s="88">
        <v>188.15955299999996</v>
      </c>
      <c r="Q85" s="88">
        <v>5.0534489999999996</v>
      </c>
      <c r="R85" s="88">
        <v>7.2120999999999991E-2</v>
      </c>
      <c r="S85" s="88">
        <v>7.145702</v>
      </c>
      <c r="U85" s="84" t="s">
        <v>542</v>
      </c>
    </row>
    <row r="86" spans="1:21" x14ac:dyDescent="0.2">
      <c r="B86" s="84" t="s">
        <v>343</v>
      </c>
      <c r="C86" s="88">
        <v>9.7017499999999988</v>
      </c>
      <c r="D86" s="88">
        <v>0.95213000000000003</v>
      </c>
      <c r="E86" s="88">
        <v>0.38244999999999996</v>
      </c>
      <c r="F86" s="88">
        <v>41.958254000000011</v>
      </c>
      <c r="G86" s="88">
        <v>309.04030899999998</v>
      </c>
      <c r="H86" s="88">
        <v>156.98896300000001</v>
      </c>
      <c r="I86" s="88">
        <v>11.460262</v>
      </c>
      <c r="J86" s="88">
        <v>25.731111999999996</v>
      </c>
      <c r="K86" s="88">
        <v>1.2004429999999999</v>
      </c>
      <c r="L86" s="88">
        <v>76.141023000000004</v>
      </c>
      <c r="M86" s="88">
        <v>114.586164</v>
      </c>
      <c r="N86" s="88">
        <v>4.9674999999999997E-2</v>
      </c>
      <c r="O86" s="88">
        <v>67.553428999999994</v>
      </c>
      <c r="P86" s="88">
        <v>190.34992700000001</v>
      </c>
      <c r="Q86" s="88">
        <v>7.1806149999999986</v>
      </c>
      <c r="R86" s="88">
        <v>9.2354000000000006E-2</v>
      </c>
      <c r="S86" s="88">
        <v>8.2889999999999997</v>
      </c>
      <c r="U86" s="84" t="s">
        <v>543</v>
      </c>
    </row>
    <row r="87" spans="1:21" x14ac:dyDescent="0.2">
      <c r="B87" s="84" t="s">
        <v>344</v>
      </c>
      <c r="C87" s="88">
        <v>11.171338</v>
      </c>
      <c r="D87" s="88">
        <v>0.80642099999999994</v>
      </c>
      <c r="E87" s="88">
        <v>0.32685999999999998</v>
      </c>
      <c r="F87" s="88">
        <v>36.886135999999993</v>
      </c>
      <c r="G87" s="88">
        <v>297.07794100000001</v>
      </c>
      <c r="H87" s="88">
        <v>148.28675500000003</v>
      </c>
      <c r="I87" s="88">
        <v>13.998024000000001</v>
      </c>
      <c r="J87" s="88">
        <v>26.158330999999997</v>
      </c>
      <c r="K87" s="88">
        <v>1.0238070000000001</v>
      </c>
      <c r="L87" s="88">
        <v>77.093182999999996</v>
      </c>
      <c r="M87" s="88">
        <v>115.65685799999999</v>
      </c>
      <c r="N87" s="88">
        <v>3.4767000000000006E-2</v>
      </c>
      <c r="O87" s="88">
        <v>68.183639999999997</v>
      </c>
      <c r="P87" s="88">
        <v>173.706794</v>
      </c>
      <c r="Q87" s="88">
        <v>6.303436999999998</v>
      </c>
      <c r="R87" s="88">
        <v>4.0122000000000005E-2</v>
      </c>
      <c r="S87" s="88">
        <v>7.094278000000001</v>
      </c>
      <c r="U87" s="84" t="s">
        <v>544</v>
      </c>
    </row>
    <row r="88" spans="1:21" x14ac:dyDescent="0.2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2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2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3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5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2">
      <c r="A99" s="87">
        <v>2022</v>
      </c>
      <c r="B99" s="84" t="s">
        <v>338</v>
      </c>
      <c r="C99" s="88">
        <v>19.388496</v>
      </c>
      <c r="D99" s="88">
        <v>1.439208</v>
      </c>
      <c r="E99" s="88">
        <v>8.4462150000000005</v>
      </c>
      <c r="F99" s="88">
        <v>22.947874000000002</v>
      </c>
      <c r="G99" s="88">
        <v>37.276267000000004</v>
      </c>
      <c r="H99" s="88">
        <v>5.6435890000000004</v>
      </c>
      <c r="I99" s="88">
        <v>6.9259599999999999</v>
      </c>
      <c r="J99" s="88">
        <v>26.913843999999997</v>
      </c>
      <c r="K99" s="88">
        <v>14.742443</v>
      </c>
      <c r="L99" s="88">
        <v>209.12015099999996</v>
      </c>
      <c r="M99" s="88">
        <v>73.548779999999994</v>
      </c>
      <c r="N99" s="88">
        <v>67.322078000000005</v>
      </c>
      <c r="O99" s="88">
        <v>154.99160000000001</v>
      </c>
      <c r="P99" s="88">
        <v>6.1206779999999998</v>
      </c>
      <c r="Q99" s="88">
        <v>0.55905199999999999</v>
      </c>
      <c r="R99" s="88">
        <v>0.229902</v>
      </c>
      <c r="S99" s="88">
        <v>44.446446999999999</v>
      </c>
      <c r="T99" s="87">
        <v>2022</v>
      </c>
      <c r="U99" s="84" t="s">
        <v>538</v>
      </c>
    </row>
    <row r="100" spans="1:21" x14ac:dyDescent="0.2">
      <c r="B100" s="84" t="s">
        <v>339</v>
      </c>
      <c r="C100" s="88">
        <v>18.095768999999997</v>
      </c>
      <c r="D100" s="88">
        <v>1.6665829999999999</v>
      </c>
      <c r="E100" s="88">
        <v>10.206087</v>
      </c>
      <c r="F100" s="88">
        <v>25.419507000000003</v>
      </c>
      <c r="G100" s="88">
        <v>32.135294000000009</v>
      </c>
      <c r="H100" s="88">
        <v>5.7682970000000005</v>
      </c>
      <c r="I100" s="88">
        <v>9.5213580000000011</v>
      </c>
      <c r="J100" s="88">
        <v>26.817536000000004</v>
      </c>
      <c r="K100" s="88">
        <v>15.693519999999999</v>
      </c>
      <c r="L100" s="88">
        <v>207.62127000000001</v>
      </c>
      <c r="M100" s="88">
        <v>87.67142299999999</v>
      </c>
      <c r="N100" s="88">
        <v>72.828790999999995</v>
      </c>
      <c r="O100" s="88">
        <v>170.57337799999999</v>
      </c>
      <c r="P100" s="88">
        <v>7.1988430000000001</v>
      </c>
      <c r="Q100" s="88">
        <v>0.70953999999999995</v>
      </c>
      <c r="R100" s="88">
        <v>0.27646999999999999</v>
      </c>
      <c r="S100" s="88">
        <v>53.155637999999996</v>
      </c>
      <c r="U100" s="84" t="s">
        <v>539</v>
      </c>
    </row>
    <row r="101" spans="1:21" x14ac:dyDescent="0.2">
      <c r="B101" s="84" t="s">
        <v>340</v>
      </c>
      <c r="C101" s="88">
        <v>20.148367000000004</v>
      </c>
      <c r="D101" s="88">
        <v>1.6837500000000001</v>
      </c>
      <c r="E101" s="88">
        <v>10.803611000000002</v>
      </c>
      <c r="F101" s="88">
        <v>30.287049999999997</v>
      </c>
      <c r="G101" s="88">
        <v>36.658773000000004</v>
      </c>
      <c r="H101" s="88">
        <v>7.0488120000000007</v>
      </c>
      <c r="I101" s="88">
        <v>7.1887179999999988</v>
      </c>
      <c r="J101" s="88">
        <v>28.758856000000002</v>
      </c>
      <c r="K101" s="88">
        <v>19.666023999999997</v>
      </c>
      <c r="L101" s="88">
        <v>226.47866000000002</v>
      </c>
      <c r="M101" s="88">
        <v>91.128959999999978</v>
      </c>
      <c r="N101" s="88">
        <v>72.009782999999999</v>
      </c>
      <c r="O101" s="88">
        <v>181.57148899999999</v>
      </c>
      <c r="P101" s="88">
        <v>8.0570249999999994</v>
      </c>
      <c r="Q101" s="88">
        <v>1.253161</v>
      </c>
      <c r="R101" s="88">
        <v>0.33990999999999999</v>
      </c>
      <c r="S101" s="88">
        <v>58.116334000000009</v>
      </c>
      <c r="U101" s="84" t="s">
        <v>540</v>
      </c>
    </row>
    <row r="102" spans="1:21" x14ac:dyDescent="0.2">
      <c r="B102" s="84" t="s">
        <v>341</v>
      </c>
      <c r="C102" s="88">
        <v>19.939791999999997</v>
      </c>
      <c r="D102" s="88">
        <v>0.76534800000000003</v>
      </c>
      <c r="E102" s="88">
        <v>10.037096000000002</v>
      </c>
      <c r="F102" s="88">
        <v>28.595748999999998</v>
      </c>
      <c r="G102" s="88">
        <v>33.880338999999999</v>
      </c>
      <c r="H102" s="88">
        <v>5.8109599999999997</v>
      </c>
      <c r="I102" s="88">
        <v>7.5508519999999999</v>
      </c>
      <c r="J102" s="88">
        <v>27.049716000000004</v>
      </c>
      <c r="K102" s="88">
        <v>17.928840000000001</v>
      </c>
      <c r="L102" s="88">
        <v>215.32004000000001</v>
      </c>
      <c r="M102" s="88">
        <v>77.030275000000032</v>
      </c>
      <c r="N102" s="88">
        <v>62.044881999999994</v>
      </c>
      <c r="O102" s="88">
        <v>150.989317</v>
      </c>
      <c r="P102" s="88">
        <v>7.0524440000000004</v>
      </c>
      <c r="Q102" s="88">
        <v>0.95381299999999991</v>
      </c>
      <c r="R102" s="88">
        <v>0.31523800000000002</v>
      </c>
      <c r="S102" s="88">
        <v>53.09508799999999</v>
      </c>
      <c r="U102" s="84" t="s">
        <v>541</v>
      </c>
    </row>
    <row r="103" spans="1:21" x14ac:dyDescent="0.2">
      <c r="B103" s="84" t="s">
        <v>342</v>
      </c>
      <c r="C103" s="88">
        <v>20.157359</v>
      </c>
      <c r="D103" s="88">
        <v>1.0223409999999999</v>
      </c>
      <c r="E103" s="88">
        <v>10.311695</v>
      </c>
      <c r="F103" s="88">
        <v>31.522292</v>
      </c>
      <c r="G103" s="88">
        <v>32.866497000000003</v>
      </c>
      <c r="H103" s="88">
        <v>6.5441919999999989</v>
      </c>
      <c r="I103" s="88">
        <v>7.2621229999999999</v>
      </c>
      <c r="J103" s="88">
        <v>30.881239999999998</v>
      </c>
      <c r="K103" s="88">
        <v>17.48882</v>
      </c>
      <c r="L103" s="88">
        <v>212.55788699999999</v>
      </c>
      <c r="M103" s="88">
        <v>80.882543999999996</v>
      </c>
      <c r="N103" s="88">
        <v>77.499856999999992</v>
      </c>
      <c r="O103" s="88">
        <v>160.25600100000003</v>
      </c>
      <c r="P103" s="88">
        <v>8.1028149999999997</v>
      </c>
      <c r="Q103" s="88">
        <v>1.3797919999999999</v>
      </c>
      <c r="R103" s="88">
        <v>0.43424999999999997</v>
      </c>
      <c r="S103" s="88">
        <v>59.797707000000003</v>
      </c>
      <c r="U103" s="84" t="s">
        <v>542</v>
      </c>
    </row>
    <row r="104" spans="1:21" x14ac:dyDescent="0.2">
      <c r="B104" s="84" t="s">
        <v>343</v>
      </c>
      <c r="C104" s="88">
        <v>19.270427999999995</v>
      </c>
      <c r="D104" s="88">
        <v>0.61241100000000004</v>
      </c>
      <c r="E104" s="88">
        <v>10.256484</v>
      </c>
      <c r="F104" s="88">
        <v>26.263348000000001</v>
      </c>
      <c r="G104" s="88">
        <v>28.231352999999999</v>
      </c>
      <c r="H104" s="88">
        <v>6.1096810000000001</v>
      </c>
      <c r="I104" s="88">
        <v>6.1523260000000004</v>
      </c>
      <c r="J104" s="88">
        <v>29.456095000000012</v>
      </c>
      <c r="K104" s="88">
        <v>15.64622</v>
      </c>
      <c r="L104" s="88">
        <v>212.58801200000002</v>
      </c>
      <c r="M104" s="88">
        <v>76.944035999999997</v>
      </c>
      <c r="N104" s="88">
        <v>80.575754000000003</v>
      </c>
      <c r="O104" s="88">
        <v>168.70477000000002</v>
      </c>
      <c r="P104" s="88">
        <v>7.6630549999999999</v>
      </c>
      <c r="Q104" s="88">
        <v>1.2797479999999999</v>
      </c>
      <c r="R104" s="88">
        <v>0.42192200000000002</v>
      </c>
      <c r="S104" s="88">
        <v>55.69387600000001</v>
      </c>
      <c r="U104" s="84" t="s">
        <v>543</v>
      </c>
    </row>
    <row r="105" spans="1:21" x14ac:dyDescent="0.2">
      <c r="B105" s="84" t="s">
        <v>344</v>
      </c>
      <c r="C105" s="88">
        <v>18.019793999999997</v>
      </c>
      <c r="D105" s="88">
        <v>0.56710199999999999</v>
      </c>
      <c r="E105" s="88">
        <v>10.206627999999998</v>
      </c>
      <c r="F105" s="88">
        <v>30.585815000000011</v>
      </c>
      <c r="G105" s="88">
        <v>30.566488</v>
      </c>
      <c r="H105" s="88">
        <v>6.4382980000000005</v>
      </c>
      <c r="I105" s="88">
        <v>6.598179</v>
      </c>
      <c r="J105" s="88">
        <v>32.490822000000009</v>
      </c>
      <c r="K105" s="88">
        <v>16.011129000000004</v>
      </c>
      <c r="L105" s="88">
        <v>268.30757399999999</v>
      </c>
      <c r="M105" s="88">
        <v>98.394224999999992</v>
      </c>
      <c r="N105" s="88">
        <v>88.581510000000009</v>
      </c>
      <c r="O105" s="88">
        <v>234.81278899999998</v>
      </c>
      <c r="P105" s="88">
        <v>7.8124140000000004</v>
      </c>
      <c r="Q105" s="88">
        <v>0.96100399999999997</v>
      </c>
      <c r="R105" s="88">
        <v>0.55968799999999996</v>
      </c>
      <c r="S105" s="88">
        <v>59.631189000000006</v>
      </c>
      <c r="U105" s="84" t="s">
        <v>544</v>
      </c>
    </row>
    <row r="106" spans="1:21" x14ac:dyDescent="0.2">
      <c r="B106" s="84" t="s">
        <v>345</v>
      </c>
      <c r="C106" s="88">
        <v>10.917128999999999</v>
      </c>
      <c r="D106" s="88">
        <v>0.26651599999999998</v>
      </c>
      <c r="E106" s="88">
        <v>5.9093160000000005</v>
      </c>
      <c r="F106" s="88">
        <v>20.572596000000001</v>
      </c>
      <c r="G106" s="88">
        <v>15.218146999999998</v>
      </c>
      <c r="H106" s="88">
        <v>4.2668239999999997</v>
      </c>
      <c r="I106" s="88">
        <v>3.8934430000000004</v>
      </c>
      <c r="J106" s="88">
        <v>21.419394000000004</v>
      </c>
      <c r="K106" s="88">
        <v>10.227943</v>
      </c>
      <c r="L106" s="88">
        <v>189.217387</v>
      </c>
      <c r="M106" s="88">
        <v>80.904976999999988</v>
      </c>
      <c r="N106" s="88">
        <v>63.130774999999979</v>
      </c>
      <c r="O106" s="88">
        <v>180.89128700000003</v>
      </c>
      <c r="P106" s="88">
        <v>5.9827120000000011</v>
      </c>
      <c r="Q106" s="88">
        <v>0.49958999999999998</v>
      </c>
      <c r="R106" s="88">
        <v>0.73259799999999997</v>
      </c>
      <c r="S106" s="88">
        <v>42.959389000000002</v>
      </c>
      <c r="U106" s="84" t="s">
        <v>545</v>
      </c>
    </row>
    <row r="107" spans="1:21" x14ac:dyDescent="0.2">
      <c r="B107" s="84" t="s">
        <v>346</v>
      </c>
      <c r="C107" s="88">
        <v>17.994474</v>
      </c>
      <c r="D107" s="88">
        <v>1.3348640000000001</v>
      </c>
      <c r="E107" s="88">
        <v>9.764622000000001</v>
      </c>
      <c r="F107" s="88">
        <v>29.387650000000001</v>
      </c>
      <c r="G107" s="88">
        <v>18.392323999999995</v>
      </c>
      <c r="H107" s="88">
        <v>6.170774999999999</v>
      </c>
      <c r="I107" s="88">
        <v>6.2030409999999998</v>
      </c>
      <c r="J107" s="88">
        <v>33.045394999999999</v>
      </c>
      <c r="K107" s="88">
        <v>14.356697</v>
      </c>
      <c r="L107" s="88">
        <v>184.08173000000002</v>
      </c>
      <c r="M107" s="88">
        <v>87.441838999999987</v>
      </c>
      <c r="N107" s="88">
        <v>69.086641</v>
      </c>
      <c r="O107" s="88">
        <v>183.00344999999999</v>
      </c>
      <c r="P107" s="88">
        <v>6.6928540000000005</v>
      </c>
      <c r="Q107" s="88">
        <v>0.62253700000000001</v>
      </c>
      <c r="R107" s="88">
        <v>1.1082419999999999</v>
      </c>
      <c r="S107" s="88">
        <v>52.180278999999999</v>
      </c>
      <c r="U107" s="84" t="s">
        <v>546</v>
      </c>
    </row>
    <row r="108" spans="1:21" x14ac:dyDescent="0.2">
      <c r="B108" s="84" t="s">
        <v>347</v>
      </c>
      <c r="C108" s="88">
        <v>17.459049999999994</v>
      </c>
      <c r="D108" s="88">
        <v>1.8833500000000001</v>
      </c>
      <c r="E108" s="88">
        <v>9.4812919999999998</v>
      </c>
      <c r="F108" s="88">
        <v>25.804718000000001</v>
      </c>
      <c r="G108" s="88">
        <v>19.486018000000001</v>
      </c>
      <c r="H108" s="88">
        <v>5.9840879999999999</v>
      </c>
      <c r="I108" s="88">
        <v>5.1901969999999995</v>
      </c>
      <c r="J108" s="88">
        <v>28.805227000000002</v>
      </c>
      <c r="K108" s="88">
        <v>12.688226</v>
      </c>
      <c r="L108" s="88">
        <v>209.21566999999999</v>
      </c>
      <c r="M108" s="88">
        <v>85.286956000000004</v>
      </c>
      <c r="N108" s="88">
        <v>64.593163999999973</v>
      </c>
      <c r="O108" s="88">
        <v>175.440247</v>
      </c>
      <c r="P108" s="88">
        <v>6.587377</v>
      </c>
      <c r="Q108" s="88">
        <v>0.59797999999999996</v>
      </c>
      <c r="R108" s="88">
        <v>0.55133900000000002</v>
      </c>
      <c r="S108" s="88">
        <v>59.333199999999991</v>
      </c>
      <c r="U108" s="84" t="s">
        <v>547</v>
      </c>
    </row>
    <row r="109" spans="1:21" x14ac:dyDescent="0.2">
      <c r="B109" s="84" t="s">
        <v>348</v>
      </c>
      <c r="C109" s="88">
        <v>17.573543000000001</v>
      </c>
      <c r="D109" s="88">
        <v>2.0728089999999999</v>
      </c>
      <c r="E109" s="88">
        <v>8.9361319999999989</v>
      </c>
      <c r="F109" s="88">
        <v>26.395944</v>
      </c>
      <c r="G109" s="88">
        <v>29.327236999999997</v>
      </c>
      <c r="H109" s="88">
        <v>6.4248469999999998</v>
      </c>
      <c r="I109" s="88">
        <v>5.3717930000000003</v>
      </c>
      <c r="J109" s="88">
        <v>31.243249000000006</v>
      </c>
      <c r="K109" s="88">
        <v>16.608336999999999</v>
      </c>
      <c r="L109" s="88">
        <v>210.19162200000002</v>
      </c>
      <c r="M109" s="88">
        <v>85.043041000000017</v>
      </c>
      <c r="N109" s="88">
        <v>62.73736599999998</v>
      </c>
      <c r="O109" s="88">
        <v>164.341002</v>
      </c>
      <c r="P109" s="88">
        <v>7.7720090000000006</v>
      </c>
      <c r="Q109" s="88">
        <v>0.844557</v>
      </c>
      <c r="R109" s="88">
        <v>0.266237</v>
      </c>
      <c r="S109" s="88">
        <v>56.110923000000007</v>
      </c>
      <c r="U109" s="84" t="s">
        <v>548</v>
      </c>
    </row>
    <row r="110" spans="1:21" x14ac:dyDescent="0.2">
      <c r="B110" s="84" t="s">
        <v>349</v>
      </c>
      <c r="C110" s="88">
        <v>11.488394999999999</v>
      </c>
      <c r="D110" s="88">
        <v>1.8640970000000001</v>
      </c>
      <c r="E110" s="88">
        <v>6.3947609999999999</v>
      </c>
      <c r="F110" s="88">
        <v>17.614446000000001</v>
      </c>
      <c r="G110" s="88">
        <v>18.047666</v>
      </c>
      <c r="H110" s="88">
        <v>6.0782280000000011</v>
      </c>
      <c r="I110" s="88">
        <v>3.9951339999999997</v>
      </c>
      <c r="J110" s="88">
        <v>25.301230000000004</v>
      </c>
      <c r="K110" s="88">
        <v>11.489079</v>
      </c>
      <c r="L110" s="88">
        <v>182.33390900000001</v>
      </c>
      <c r="M110" s="88">
        <v>79.362899000000013</v>
      </c>
      <c r="N110" s="88">
        <v>53.70464800000002</v>
      </c>
      <c r="O110" s="88">
        <v>143.06113799999997</v>
      </c>
      <c r="P110" s="88">
        <v>7.9289079999999998</v>
      </c>
      <c r="Q110" s="88">
        <v>0.71486399999999994</v>
      </c>
      <c r="R110" s="88">
        <v>0.24243899999999999</v>
      </c>
      <c r="S110" s="88">
        <v>41.396469999999994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2023</v>
      </c>
      <c r="B112" s="84" t="s">
        <v>338</v>
      </c>
      <c r="C112" s="88">
        <v>20.052351999999999</v>
      </c>
      <c r="D112" s="88">
        <v>2.3890229999999999</v>
      </c>
      <c r="E112" s="88">
        <v>8.9462580000000003</v>
      </c>
      <c r="F112" s="88">
        <v>24.004792000000002</v>
      </c>
      <c r="G112" s="88">
        <v>29.930016000000002</v>
      </c>
      <c r="H112" s="88">
        <v>5.6901949999999992</v>
      </c>
      <c r="I112" s="88">
        <v>5.798979000000001</v>
      </c>
      <c r="J112" s="88">
        <v>31.796641000000005</v>
      </c>
      <c r="K112" s="88">
        <v>15.833671000000002</v>
      </c>
      <c r="L112" s="88">
        <v>211.07643400000003</v>
      </c>
      <c r="M112" s="88">
        <v>94.550418000000008</v>
      </c>
      <c r="N112" s="88">
        <v>62.128338999999983</v>
      </c>
      <c r="O112" s="88">
        <v>179.82772199999999</v>
      </c>
      <c r="P112" s="88">
        <v>7.6525400000000001</v>
      </c>
      <c r="Q112" s="88">
        <v>1.129559</v>
      </c>
      <c r="R112" s="88">
        <v>0.28372999999999998</v>
      </c>
      <c r="S112" s="88">
        <v>50.045544000000007</v>
      </c>
      <c r="T112" s="87">
        <v>2023</v>
      </c>
      <c r="U112" s="84" t="s">
        <v>538</v>
      </c>
    </row>
    <row r="113" spans="1:21" x14ac:dyDescent="0.2">
      <c r="B113" s="84" t="s">
        <v>339</v>
      </c>
      <c r="C113" s="88">
        <v>15.063597999999999</v>
      </c>
      <c r="D113" s="88">
        <v>1.4694199999999999</v>
      </c>
      <c r="E113" s="88">
        <v>9.6229359999999993</v>
      </c>
      <c r="F113" s="88">
        <v>22.458753000000002</v>
      </c>
      <c r="G113" s="88">
        <v>31.396336999999995</v>
      </c>
      <c r="H113" s="88">
        <v>5.4363089999999996</v>
      </c>
      <c r="I113" s="88">
        <v>6.4229630000000002</v>
      </c>
      <c r="J113" s="88">
        <v>29.631909999999991</v>
      </c>
      <c r="K113" s="88">
        <v>17.969222000000002</v>
      </c>
      <c r="L113" s="88">
        <v>199.03087099999996</v>
      </c>
      <c r="M113" s="88">
        <v>95.392333999999977</v>
      </c>
      <c r="N113" s="88">
        <v>53.561353999999994</v>
      </c>
      <c r="O113" s="88">
        <v>175.12530100000004</v>
      </c>
      <c r="P113" s="88">
        <v>7.0234070000000006</v>
      </c>
      <c r="Q113" s="88">
        <v>0.98095600000000005</v>
      </c>
      <c r="R113" s="88">
        <v>0.29455900000000002</v>
      </c>
      <c r="S113" s="88">
        <v>51.798219000000017</v>
      </c>
      <c r="U113" s="84" t="s">
        <v>539</v>
      </c>
    </row>
    <row r="114" spans="1:21" x14ac:dyDescent="0.2">
      <c r="B114" s="84" t="s">
        <v>340</v>
      </c>
      <c r="C114" s="88">
        <v>19.014722000000006</v>
      </c>
      <c r="D114" s="88">
        <v>1.9654450000000001</v>
      </c>
      <c r="E114" s="88">
        <v>11.765018000000001</v>
      </c>
      <c r="F114" s="88">
        <v>28.834589000000001</v>
      </c>
      <c r="G114" s="88">
        <v>41.456000999999993</v>
      </c>
      <c r="H114" s="88">
        <v>7.5565809999999995</v>
      </c>
      <c r="I114" s="88">
        <v>7.4827340000000007</v>
      </c>
      <c r="J114" s="88">
        <v>34.697112000000004</v>
      </c>
      <c r="K114" s="88">
        <v>23.01793</v>
      </c>
      <c r="L114" s="88">
        <v>223.97432499999999</v>
      </c>
      <c r="M114" s="88">
        <v>114.97743599999998</v>
      </c>
      <c r="N114" s="88">
        <v>63.24816899999999</v>
      </c>
      <c r="O114" s="88">
        <v>186.05584399999998</v>
      </c>
      <c r="P114" s="88">
        <v>8.6954440000000002</v>
      </c>
      <c r="Q114" s="88">
        <v>1.2893060000000001</v>
      </c>
      <c r="R114" s="88">
        <v>0.467335</v>
      </c>
      <c r="S114" s="88">
        <v>67.101731000000001</v>
      </c>
      <c r="U114" s="84" t="s">
        <v>540</v>
      </c>
    </row>
    <row r="115" spans="1:21" x14ac:dyDescent="0.2">
      <c r="B115" s="84" t="s">
        <v>341</v>
      </c>
      <c r="C115" s="88">
        <v>13.822631000000001</v>
      </c>
      <c r="D115" s="88">
        <v>2.1577769999999998</v>
      </c>
      <c r="E115" s="88">
        <v>7.3334569999999992</v>
      </c>
      <c r="F115" s="88">
        <v>24.520085999999999</v>
      </c>
      <c r="G115" s="88">
        <v>26.587356999999997</v>
      </c>
      <c r="H115" s="88">
        <v>5.8853350000000004</v>
      </c>
      <c r="I115" s="88">
        <v>6.6215339999999996</v>
      </c>
      <c r="J115" s="88">
        <v>27.012737000000008</v>
      </c>
      <c r="K115" s="88">
        <v>17.010209999999997</v>
      </c>
      <c r="L115" s="88">
        <v>166.18642300000002</v>
      </c>
      <c r="M115" s="88">
        <v>74.587381999999991</v>
      </c>
      <c r="N115" s="88">
        <v>47.876204000000008</v>
      </c>
      <c r="O115" s="88">
        <v>117.81752999999999</v>
      </c>
      <c r="P115" s="88">
        <v>6.8902530000000004</v>
      </c>
      <c r="Q115" s="88">
        <v>1.6324100000000001</v>
      </c>
      <c r="R115" s="88">
        <v>0.212086</v>
      </c>
      <c r="S115" s="88">
        <v>51.076359999999994</v>
      </c>
      <c r="U115" s="84" t="s">
        <v>541</v>
      </c>
    </row>
    <row r="116" spans="1:21" x14ac:dyDescent="0.2">
      <c r="B116" s="84" t="s">
        <v>342</v>
      </c>
      <c r="C116" s="88">
        <v>16.304357</v>
      </c>
      <c r="D116" s="88">
        <v>3.0038889999999983</v>
      </c>
      <c r="E116" s="88">
        <v>9.0929570000000002</v>
      </c>
      <c r="F116" s="88">
        <v>26.517052000000003</v>
      </c>
      <c r="G116" s="88">
        <v>30.660146000000001</v>
      </c>
      <c r="H116" s="88">
        <v>6.5032599999999992</v>
      </c>
      <c r="I116" s="88">
        <v>7.1041740000000004</v>
      </c>
      <c r="J116" s="88">
        <v>31.789778999999996</v>
      </c>
      <c r="K116" s="88">
        <v>17.880760000000002</v>
      </c>
      <c r="L116" s="88">
        <v>191.89452799999995</v>
      </c>
      <c r="M116" s="88">
        <v>88.969906000000023</v>
      </c>
      <c r="N116" s="88">
        <v>64.691794000000002</v>
      </c>
      <c r="O116" s="88">
        <v>156.00448900000001</v>
      </c>
      <c r="P116" s="88">
        <v>8.7384889999999977</v>
      </c>
      <c r="Q116" s="88">
        <v>1.643821</v>
      </c>
      <c r="R116" s="88">
        <v>0.30032799999999998</v>
      </c>
      <c r="S116" s="88">
        <v>60.038921000000002</v>
      </c>
      <c r="U116" s="84" t="s">
        <v>542</v>
      </c>
    </row>
    <row r="117" spans="1:21" x14ac:dyDescent="0.2">
      <c r="B117" s="84" t="s">
        <v>343</v>
      </c>
      <c r="C117" s="88">
        <v>14.978064</v>
      </c>
      <c r="D117" s="88">
        <v>1.6257679999999999</v>
      </c>
      <c r="E117" s="88">
        <v>9.4290379999999985</v>
      </c>
      <c r="F117" s="88">
        <v>23.529915000000003</v>
      </c>
      <c r="G117" s="88">
        <v>27.750594999999997</v>
      </c>
      <c r="H117" s="88">
        <v>6.0599369999999997</v>
      </c>
      <c r="I117" s="88">
        <v>6.857183</v>
      </c>
      <c r="J117" s="88">
        <v>30.177785999999998</v>
      </c>
      <c r="K117" s="88">
        <v>17.458359999999999</v>
      </c>
      <c r="L117" s="88">
        <v>215.18420099999997</v>
      </c>
      <c r="M117" s="88">
        <v>95.678228000000018</v>
      </c>
      <c r="N117" s="88">
        <v>64.741527999999988</v>
      </c>
      <c r="O117" s="88">
        <v>190.00645700000001</v>
      </c>
      <c r="P117" s="88">
        <v>8.361835000000001</v>
      </c>
      <c r="Q117" s="88">
        <v>1.309151</v>
      </c>
      <c r="R117" s="88">
        <v>0.38689399999999996</v>
      </c>
      <c r="S117" s="88">
        <v>57.308870000000006</v>
      </c>
      <c r="U117" s="84" t="s">
        <v>543</v>
      </c>
    </row>
    <row r="118" spans="1:21" x14ac:dyDescent="0.2">
      <c r="B118" s="84" t="s">
        <v>344</v>
      </c>
      <c r="C118" s="88">
        <v>13.155730000000002</v>
      </c>
      <c r="D118" s="88">
        <v>0.81761700000000004</v>
      </c>
      <c r="E118" s="88">
        <v>8.6629559999999994</v>
      </c>
      <c r="F118" s="88">
        <v>24.105367000000005</v>
      </c>
      <c r="G118" s="88">
        <v>25.554575</v>
      </c>
      <c r="H118" s="88">
        <v>6.5812549999999996</v>
      </c>
      <c r="I118" s="88">
        <v>6.5123230000000003</v>
      </c>
      <c r="J118" s="88">
        <v>28.004187999999999</v>
      </c>
      <c r="K118" s="88">
        <v>12.481932</v>
      </c>
      <c r="L118" s="88">
        <v>214.27245699999995</v>
      </c>
      <c r="M118" s="88">
        <v>93.859302999999983</v>
      </c>
      <c r="N118" s="88">
        <v>66.150651000000011</v>
      </c>
      <c r="O118" s="88">
        <v>212.60842799999998</v>
      </c>
      <c r="P118" s="88">
        <v>8.1751939999999994</v>
      </c>
      <c r="Q118" s="88">
        <v>1.354285</v>
      </c>
      <c r="R118" s="88">
        <v>0.50426700000000002</v>
      </c>
      <c r="S118" s="88">
        <v>56.619287</v>
      </c>
      <c r="U118" s="84" t="s">
        <v>544</v>
      </c>
    </row>
    <row r="119" spans="1:21" x14ac:dyDescent="0.2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2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2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3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5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2">
      <c r="A130" s="87">
        <v>2022</v>
      </c>
      <c r="B130" s="84" t="s">
        <v>338</v>
      </c>
      <c r="C130" s="88">
        <v>73.873967000000007</v>
      </c>
      <c r="D130" s="88">
        <v>49.843696000000001</v>
      </c>
      <c r="E130" s="88">
        <v>16.580255000000001</v>
      </c>
      <c r="F130" s="88">
        <v>158.15524499999998</v>
      </c>
      <c r="G130" s="88">
        <v>186.11528999999999</v>
      </c>
      <c r="H130" s="88">
        <v>32.893100000000004</v>
      </c>
      <c r="I130" s="88">
        <v>6.9291999999999992E-2</v>
      </c>
      <c r="J130" s="88">
        <v>72.908103999999994</v>
      </c>
      <c r="K130" s="88">
        <v>1.7556959999999999</v>
      </c>
      <c r="L130" s="88">
        <v>1.5420199999999999</v>
      </c>
      <c r="M130" s="88">
        <v>3.5237970000000001</v>
      </c>
      <c r="N130" s="88">
        <v>0.46620300000000003</v>
      </c>
      <c r="O130" s="88">
        <v>17.657405000000004</v>
      </c>
      <c r="P130" s="88">
        <v>37.928243000000002</v>
      </c>
      <c r="Q130" s="88">
        <v>307.32068100000009</v>
      </c>
      <c r="R130" s="88">
        <v>455.51265899999999</v>
      </c>
      <c r="S130" s="88">
        <v>0.315776</v>
      </c>
      <c r="T130" s="87">
        <v>2022</v>
      </c>
      <c r="U130" s="84" t="s">
        <v>538</v>
      </c>
    </row>
    <row r="131" spans="1:21" x14ac:dyDescent="0.2">
      <c r="B131" s="84" t="s">
        <v>339</v>
      </c>
      <c r="C131" s="88">
        <v>77.274241000000018</v>
      </c>
      <c r="D131" s="88">
        <v>49.622038999999994</v>
      </c>
      <c r="E131" s="88">
        <v>25.056159000000001</v>
      </c>
      <c r="F131" s="88">
        <v>169.23833200000001</v>
      </c>
      <c r="G131" s="88">
        <v>190.57244399999993</v>
      </c>
      <c r="H131" s="88">
        <v>41.608113000000003</v>
      </c>
      <c r="I131" s="88">
        <v>0.199183</v>
      </c>
      <c r="J131" s="88">
        <v>92.793295000000001</v>
      </c>
      <c r="K131" s="88">
        <v>3.075933</v>
      </c>
      <c r="L131" s="88">
        <v>2.2228870000000001</v>
      </c>
      <c r="M131" s="88">
        <v>3.2928389999999998</v>
      </c>
      <c r="N131" s="88">
        <v>0.26027400000000001</v>
      </c>
      <c r="O131" s="88">
        <v>19.481292</v>
      </c>
      <c r="P131" s="88">
        <v>39.315158000000004</v>
      </c>
      <c r="Q131" s="88">
        <v>313.65799500000008</v>
      </c>
      <c r="R131" s="88">
        <v>467.25058800000005</v>
      </c>
      <c r="S131" s="88">
        <v>0.76628199999999991</v>
      </c>
      <c r="U131" s="84" t="s">
        <v>539</v>
      </c>
    </row>
    <row r="132" spans="1:21" x14ac:dyDescent="0.2">
      <c r="B132" s="84" t="s">
        <v>340</v>
      </c>
      <c r="C132" s="88">
        <v>86.034755000000004</v>
      </c>
      <c r="D132" s="88">
        <v>48.954668000000005</v>
      </c>
      <c r="E132" s="88">
        <v>40.768062999999998</v>
      </c>
      <c r="F132" s="88">
        <v>170.13429699999998</v>
      </c>
      <c r="G132" s="88">
        <v>233.15625099999991</v>
      </c>
      <c r="H132" s="88">
        <v>40.297671000000008</v>
      </c>
      <c r="I132" s="88">
        <v>2.6607000000000002E-2</v>
      </c>
      <c r="J132" s="88">
        <v>100.932697</v>
      </c>
      <c r="K132" s="88">
        <v>2.7837150000000004</v>
      </c>
      <c r="L132" s="88">
        <v>2.6021640000000001</v>
      </c>
      <c r="M132" s="88">
        <v>2.3271989999999998</v>
      </c>
      <c r="N132" s="88">
        <v>0.57352400000000003</v>
      </c>
      <c r="O132" s="88">
        <v>21.360205999999998</v>
      </c>
      <c r="P132" s="88">
        <v>42.127295000000004</v>
      </c>
      <c r="Q132" s="88">
        <v>387.83011900000008</v>
      </c>
      <c r="R132" s="88">
        <v>543.44674000000009</v>
      </c>
      <c r="S132" s="88">
        <v>0.187612</v>
      </c>
      <c r="U132" s="84" t="s">
        <v>540</v>
      </c>
    </row>
    <row r="133" spans="1:21" x14ac:dyDescent="0.2">
      <c r="B133" s="84" t="s">
        <v>341</v>
      </c>
      <c r="C133" s="88">
        <v>86.504201000000009</v>
      </c>
      <c r="D133" s="88">
        <v>58.617028999999995</v>
      </c>
      <c r="E133" s="88">
        <v>25.958679</v>
      </c>
      <c r="F133" s="88">
        <v>194.36181999999997</v>
      </c>
      <c r="G133" s="88">
        <v>218.90019600000005</v>
      </c>
      <c r="H133" s="88">
        <v>38.158288000000006</v>
      </c>
      <c r="I133" s="88">
        <v>0.56173200000000001</v>
      </c>
      <c r="J133" s="88">
        <v>99.486828000000003</v>
      </c>
      <c r="K133" s="88">
        <v>2.5192679999999998</v>
      </c>
      <c r="L133" s="88">
        <v>2.272961</v>
      </c>
      <c r="M133" s="88">
        <v>3.7048380000000001</v>
      </c>
      <c r="N133" s="88">
        <v>0.33534200000000003</v>
      </c>
      <c r="O133" s="88">
        <v>18.547891</v>
      </c>
      <c r="P133" s="88">
        <v>38.812676000000003</v>
      </c>
      <c r="Q133" s="88">
        <v>353.58803899999975</v>
      </c>
      <c r="R133" s="88">
        <v>447.48341400000021</v>
      </c>
      <c r="S133" s="88">
        <v>0.23885400000000001</v>
      </c>
      <c r="U133" s="84" t="s">
        <v>541</v>
      </c>
    </row>
    <row r="134" spans="1:21" x14ac:dyDescent="0.2">
      <c r="B134" s="84" t="s">
        <v>342</v>
      </c>
      <c r="C134" s="88">
        <v>93.868521000000001</v>
      </c>
      <c r="D134" s="88">
        <v>66.120963000000003</v>
      </c>
      <c r="E134" s="88">
        <v>31.902961999999999</v>
      </c>
      <c r="F134" s="88">
        <v>235.88849699999997</v>
      </c>
      <c r="G134" s="88">
        <v>249.79791099999991</v>
      </c>
      <c r="H134" s="88">
        <v>44.950302000000008</v>
      </c>
      <c r="I134" s="88">
        <v>0.24871300000000002</v>
      </c>
      <c r="J134" s="88">
        <v>107.35637800000001</v>
      </c>
      <c r="K134" s="88">
        <v>3.525652</v>
      </c>
      <c r="L134" s="88">
        <v>2.2812289999999997</v>
      </c>
      <c r="M134" s="88">
        <v>2.4205210000000004</v>
      </c>
      <c r="N134" s="88">
        <v>0.342198</v>
      </c>
      <c r="O134" s="88">
        <v>23.33678900000001</v>
      </c>
      <c r="P134" s="88">
        <v>43.679210999999995</v>
      </c>
      <c r="Q134" s="88">
        <v>419.36495000000031</v>
      </c>
      <c r="R134" s="88">
        <v>505.95928800000002</v>
      </c>
      <c r="S134" s="88">
        <v>0.77318199999999992</v>
      </c>
      <c r="U134" s="84" t="s">
        <v>542</v>
      </c>
    </row>
    <row r="135" spans="1:21" x14ac:dyDescent="0.2">
      <c r="B135" s="84" t="s">
        <v>343</v>
      </c>
      <c r="C135" s="88">
        <v>88.909626000000003</v>
      </c>
      <c r="D135" s="88">
        <v>63.090211999999994</v>
      </c>
      <c r="E135" s="88">
        <v>21.670074</v>
      </c>
      <c r="F135" s="88">
        <v>161.92655000000002</v>
      </c>
      <c r="G135" s="88">
        <v>233.997274</v>
      </c>
      <c r="H135" s="88">
        <v>32.932898000000002</v>
      </c>
      <c r="I135" s="88">
        <v>0.122514</v>
      </c>
      <c r="J135" s="88">
        <v>97.573961999999995</v>
      </c>
      <c r="K135" s="88">
        <v>2.923108</v>
      </c>
      <c r="L135" s="88">
        <v>1.9247129999999999</v>
      </c>
      <c r="M135" s="88">
        <v>5.0478770000000006</v>
      </c>
      <c r="N135" s="88">
        <v>0.34992999999999996</v>
      </c>
      <c r="O135" s="88">
        <v>21.516952000000003</v>
      </c>
      <c r="P135" s="88">
        <v>46.42248</v>
      </c>
      <c r="Q135" s="88">
        <v>420.69442100000009</v>
      </c>
      <c r="R135" s="88">
        <v>506.31656100000004</v>
      </c>
      <c r="S135" s="88">
        <v>0.28680000000000005</v>
      </c>
      <c r="U135" s="84" t="s">
        <v>543</v>
      </c>
    </row>
    <row r="136" spans="1:21" x14ac:dyDescent="0.2">
      <c r="B136" s="84" t="s">
        <v>344</v>
      </c>
      <c r="C136" s="88">
        <v>88.929186999999999</v>
      </c>
      <c r="D136" s="88">
        <v>65.862548000000004</v>
      </c>
      <c r="E136" s="88">
        <v>26.601773999999999</v>
      </c>
      <c r="F136" s="88">
        <v>175.05183599999998</v>
      </c>
      <c r="G136" s="88">
        <v>219.23571499999997</v>
      </c>
      <c r="H136" s="88">
        <v>35.285436000000004</v>
      </c>
      <c r="I136" s="88">
        <v>0.43096099999999998</v>
      </c>
      <c r="J136" s="88">
        <v>100.618752</v>
      </c>
      <c r="K136" s="88">
        <v>2.239554</v>
      </c>
      <c r="L136" s="88">
        <v>1.8934389999999999</v>
      </c>
      <c r="M136" s="88">
        <v>5.6035469999999998</v>
      </c>
      <c r="N136" s="88">
        <v>0.25677099999999997</v>
      </c>
      <c r="O136" s="88">
        <v>23.036394000000001</v>
      </c>
      <c r="P136" s="88">
        <v>42.407108999999998</v>
      </c>
      <c r="Q136" s="88">
        <v>392.81716100000034</v>
      </c>
      <c r="R136" s="88">
        <v>572.40505999999993</v>
      </c>
      <c r="S136" s="88">
        <v>0.59233199999999997</v>
      </c>
      <c r="U136" s="84" t="s">
        <v>544</v>
      </c>
    </row>
    <row r="137" spans="1:21" x14ac:dyDescent="0.2">
      <c r="B137" s="84" t="s">
        <v>345</v>
      </c>
      <c r="C137" s="88">
        <v>59.813435000000013</v>
      </c>
      <c r="D137" s="88">
        <v>66.09872</v>
      </c>
      <c r="E137" s="88">
        <v>21.129075999999998</v>
      </c>
      <c r="F137" s="88">
        <v>134.34639200000001</v>
      </c>
      <c r="G137" s="88">
        <v>163.26614600000008</v>
      </c>
      <c r="H137" s="88">
        <v>23.308658000000001</v>
      </c>
      <c r="I137" s="88">
        <v>6.9263999999999992E-2</v>
      </c>
      <c r="J137" s="88">
        <v>57.233918000000003</v>
      </c>
      <c r="K137" s="88">
        <v>1.2843830000000001</v>
      </c>
      <c r="L137" s="88">
        <v>0.78199599999999991</v>
      </c>
      <c r="M137" s="88">
        <v>1.78779</v>
      </c>
      <c r="N137" s="88">
        <v>9.9418000000000006E-2</v>
      </c>
      <c r="O137" s="88">
        <v>17.092382000000001</v>
      </c>
      <c r="P137" s="88">
        <v>29.756152000000007</v>
      </c>
      <c r="Q137" s="88">
        <v>288.74558899999988</v>
      </c>
      <c r="R137" s="88">
        <v>520.841857</v>
      </c>
      <c r="S137" s="88">
        <v>0.17279800000000001</v>
      </c>
      <c r="U137" s="84" t="s">
        <v>545</v>
      </c>
    </row>
    <row r="138" spans="1:21" x14ac:dyDescent="0.2">
      <c r="B138" s="84" t="s">
        <v>346</v>
      </c>
      <c r="C138" s="88">
        <v>78.551526999999979</v>
      </c>
      <c r="D138" s="88">
        <v>60.955735000000004</v>
      </c>
      <c r="E138" s="88">
        <v>22.802629999999997</v>
      </c>
      <c r="F138" s="88">
        <v>170.799395</v>
      </c>
      <c r="G138" s="88">
        <v>221.11104799999998</v>
      </c>
      <c r="H138" s="88">
        <v>34.344804000000003</v>
      </c>
      <c r="I138" s="88">
        <v>0.182065</v>
      </c>
      <c r="J138" s="88">
        <v>92.206691000000006</v>
      </c>
      <c r="K138" s="88">
        <v>1.986267</v>
      </c>
      <c r="L138" s="88">
        <v>1.395086</v>
      </c>
      <c r="M138" s="88">
        <v>3.5509059999999999</v>
      </c>
      <c r="N138" s="88">
        <v>0.30770900000000001</v>
      </c>
      <c r="O138" s="88">
        <v>20.721578000000001</v>
      </c>
      <c r="P138" s="88">
        <v>43.352384000000001</v>
      </c>
      <c r="Q138" s="88">
        <v>442.64688399999994</v>
      </c>
      <c r="R138" s="88">
        <v>707.41336799999976</v>
      </c>
      <c r="S138" s="88">
        <v>0.37670500000000001</v>
      </c>
      <c r="U138" s="84" t="s">
        <v>546</v>
      </c>
    </row>
    <row r="139" spans="1:21" x14ac:dyDescent="0.2">
      <c r="B139" s="84" t="s">
        <v>347</v>
      </c>
      <c r="C139" s="88">
        <v>82.380927999999997</v>
      </c>
      <c r="D139" s="88">
        <v>57.059126000000006</v>
      </c>
      <c r="E139" s="88">
        <v>22.856166000000002</v>
      </c>
      <c r="F139" s="88">
        <v>164.63969100000003</v>
      </c>
      <c r="G139" s="88">
        <v>209.13383999999999</v>
      </c>
      <c r="H139" s="88">
        <v>37.205972000000003</v>
      </c>
      <c r="I139" s="88">
        <v>7.8183000000000002E-2</v>
      </c>
      <c r="J139" s="88">
        <v>83.429459000000008</v>
      </c>
      <c r="K139" s="88">
        <v>1.7124079999999999</v>
      </c>
      <c r="L139" s="88">
        <v>1.3964209999999999</v>
      </c>
      <c r="M139" s="88">
        <v>2.2209460000000001</v>
      </c>
      <c r="N139" s="88">
        <v>0.16372799999999998</v>
      </c>
      <c r="O139" s="88">
        <v>22.894996000000003</v>
      </c>
      <c r="P139" s="88">
        <v>40.100884000000001</v>
      </c>
      <c r="Q139" s="88">
        <v>428.09126999999984</v>
      </c>
      <c r="R139" s="88">
        <v>643.61907199999973</v>
      </c>
      <c r="S139" s="88">
        <v>0.32768799999999998</v>
      </c>
      <c r="U139" s="84" t="s">
        <v>547</v>
      </c>
    </row>
    <row r="140" spans="1:21" x14ac:dyDescent="0.2">
      <c r="B140" s="84" t="s">
        <v>348</v>
      </c>
      <c r="C140" s="88">
        <v>84.311470999999983</v>
      </c>
      <c r="D140" s="88">
        <v>64.888717</v>
      </c>
      <c r="E140" s="88">
        <v>32.530538</v>
      </c>
      <c r="F140" s="88">
        <v>166.563322</v>
      </c>
      <c r="G140" s="88">
        <v>216.75874499999992</v>
      </c>
      <c r="H140" s="88">
        <v>38.403528999999999</v>
      </c>
      <c r="I140" s="88">
        <v>6.2532000000000004E-2</v>
      </c>
      <c r="J140" s="88">
        <v>81.708110000000005</v>
      </c>
      <c r="K140" s="88">
        <v>3.1838880000000001</v>
      </c>
      <c r="L140" s="88">
        <v>1.410339</v>
      </c>
      <c r="M140" s="88">
        <v>3.3717290000000002</v>
      </c>
      <c r="N140" s="88">
        <v>0.336007</v>
      </c>
      <c r="O140" s="88">
        <v>23.876346000000002</v>
      </c>
      <c r="P140" s="88">
        <v>41.431619999999995</v>
      </c>
      <c r="Q140" s="88">
        <v>471.85024899999991</v>
      </c>
      <c r="R140" s="88">
        <v>664.62547500000005</v>
      </c>
      <c r="S140" s="88">
        <v>1.396798</v>
      </c>
      <c r="U140" s="84" t="s">
        <v>548</v>
      </c>
    </row>
    <row r="141" spans="1:21" x14ac:dyDescent="0.2">
      <c r="B141" s="84" t="s">
        <v>349</v>
      </c>
      <c r="C141" s="88">
        <v>63.671359000000017</v>
      </c>
      <c r="D141" s="88">
        <v>47.448339000000004</v>
      </c>
      <c r="E141" s="88">
        <v>25.119121</v>
      </c>
      <c r="F141" s="88">
        <v>107.76998400000001</v>
      </c>
      <c r="G141" s="88">
        <v>158.51693399999999</v>
      </c>
      <c r="H141" s="88">
        <v>22.287296999999999</v>
      </c>
      <c r="I141" s="88">
        <v>1.3790999999999999E-2</v>
      </c>
      <c r="J141" s="88">
        <v>61.105050000000006</v>
      </c>
      <c r="K141" s="88">
        <v>1.4147620000000001</v>
      </c>
      <c r="L141" s="88">
        <v>0.92223199999999994</v>
      </c>
      <c r="M141" s="88">
        <v>1.943306</v>
      </c>
      <c r="N141" s="88">
        <v>0.11493700000000001</v>
      </c>
      <c r="O141" s="88">
        <v>19.825946999999996</v>
      </c>
      <c r="P141" s="88">
        <v>25.513342999999999</v>
      </c>
      <c r="Q141" s="88">
        <v>388.1311980000001</v>
      </c>
      <c r="R141" s="88">
        <v>506.61316200000022</v>
      </c>
      <c r="S141" s="88">
        <v>0.525698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2023</v>
      </c>
      <c r="B143" s="84" t="s">
        <v>338</v>
      </c>
      <c r="C143" s="88">
        <v>80.883677000000006</v>
      </c>
      <c r="D143" s="88">
        <v>63.855415999999998</v>
      </c>
      <c r="E143" s="88">
        <v>21.557244000000001</v>
      </c>
      <c r="F143" s="88">
        <v>159.01153299999999</v>
      </c>
      <c r="G143" s="88">
        <v>194.36612500000004</v>
      </c>
      <c r="H143" s="88">
        <v>44.81528800000001</v>
      </c>
      <c r="I143" s="88">
        <v>0.23009599999999999</v>
      </c>
      <c r="J143" s="88">
        <v>78.301672999999994</v>
      </c>
      <c r="K143" s="88">
        <v>4.8768270000000005</v>
      </c>
      <c r="L143" s="88">
        <v>1.7508239999999999</v>
      </c>
      <c r="M143" s="88">
        <v>7.3533139999999992</v>
      </c>
      <c r="N143" s="88">
        <v>1.097324</v>
      </c>
      <c r="O143" s="88">
        <v>22.317847000000004</v>
      </c>
      <c r="P143" s="88">
        <v>40.543566000000006</v>
      </c>
      <c r="Q143" s="88">
        <v>414.31745699999993</v>
      </c>
      <c r="R143" s="88">
        <v>541.13397799999984</v>
      </c>
      <c r="S143" s="88">
        <v>2.0373030000000001</v>
      </c>
      <c r="T143" s="87">
        <v>2023</v>
      </c>
      <c r="U143" s="84" t="s">
        <v>538</v>
      </c>
    </row>
    <row r="144" spans="1:21" x14ac:dyDescent="0.2">
      <c r="B144" s="84" t="s">
        <v>339</v>
      </c>
      <c r="C144" s="88">
        <v>76.117817000000016</v>
      </c>
      <c r="D144" s="88">
        <v>66.970202999999998</v>
      </c>
      <c r="E144" s="88">
        <v>18.018394000000001</v>
      </c>
      <c r="F144" s="88">
        <v>149.962029</v>
      </c>
      <c r="G144" s="88">
        <v>191.79489899999999</v>
      </c>
      <c r="H144" s="88">
        <v>38.038533999999999</v>
      </c>
      <c r="I144" s="88">
        <v>0.84246700000000008</v>
      </c>
      <c r="J144" s="88">
        <v>82.592805999999996</v>
      </c>
      <c r="K144" s="88">
        <v>3.4750900000000002</v>
      </c>
      <c r="L144" s="88">
        <v>1.5933900000000001</v>
      </c>
      <c r="M144" s="88">
        <v>3.6389420000000001</v>
      </c>
      <c r="N144" s="88">
        <v>1.0441310000000001</v>
      </c>
      <c r="O144" s="88">
        <v>19.780339000000009</v>
      </c>
      <c r="P144" s="88">
        <v>39.936621999999993</v>
      </c>
      <c r="Q144" s="88">
        <v>413.16999500000009</v>
      </c>
      <c r="R144" s="88">
        <v>501.50528900000006</v>
      </c>
      <c r="S144" s="88">
        <v>0.377525</v>
      </c>
      <c r="U144" s="84" t="s">
        <v>539</v>
      </c>
    </row>
    <row r="145" spans="1:21" x14ac:dyDescent="0.2">
      <c r="B145" s="84" t="s">
        <v>340</v>
      </c>
      <c r="C145" s="88">
        <v>90.581008999999995</v>
      </c>
      <c r="D145" s="88">
        <v>81.709584000000007</v>
      </c>
      <c r="E145" s="88">
        <v>26.678473999999998</v>
      </c>
      <c r="F145" s="88">
        <v>207.09835299999997</v>
      </c>
      <c r="G145" s="88">
        <v>231.051817</v>
      </c>
      <c r="H145" s="88">
        <v>43.011601999999996</v>
      </c>
      <c r="I145" s="88">
        <v>0.31217299999999998</v>
      </c>
      <c r="J145" s="88">
        <v>103.63402300000001</v>
      </c>
      <c r="K145" s="88">
        <v>3.8111199999999998</v>
      </c>
      <c r="L145" s="88">
        <v>2.4637410000000002</v>
      </c>
      <c r="M145" s="88">
        <v>3.038462</v>
      </c>
      <c r="N145" s="88">
        <v>1.06636</v>
      </c>
      <c r="O145" s="88">
        <v>24.756482999999999</v>
      </c>
      <c r="P145" s="88">
        <v>50.724545000000006</v>
      </c>
      <c r="Q145" s="88">
        <v>535.19881800000019</v>
      </c>
      <c r="R145" s="88">
        <v>633.57590099999993</v>
      </c>
      <c r="S145" s="88">
        <v>0.59460599999999997</v>
      </c>
      <c r="U145" s="84" t="s">
        <v>540</v>
      </c>
    </row>
    <row r="146" spans="1:21" x14ac:dyDescent="0.2">
      <c r="B146" s="84" t="s">
        <v>341</v>
      </c>
      <c r="C146" s="88">
        <v>69.787002999999999</v>
      </c>
      <c r="D146" s="88">
        <v>73.384164999999982</v>
      </c>
      <c r="E146" s="88">
        <v>24.528096999999999</v>
      </c>
      <c r="F146" s="88">
        <v>176.19324600000002</v>
      </c>
      <c r="G146" s="88">
        <v>180.99998200000002</v>
      </c>
      <c r="H146" s="88">
        <v>34.950736000000006</v>
      </c>
      <c r="I146" s="88">
        <v>0.21133200000000002</v>
      </c>
      <c r="J146" s="88">
        <v>77.678155000000004</v>
      </c>
      <c r="K146" s="88">
        <v>3.8678370000000002</v>
      </c>
      <c r="L146" s="88">
        <v>1.253425</v>
      </c>
      <c r="M146" s="88">
        <v>2.9011299999999998</v>
      </c>
      <c r="N146" s="88">
        <v>0.90904000000000007</v>
      </c>
      <c r="O146" s="88">
        <v>18.443444</v>
      </c>
      <c r="P146" s="88">
        <v>37.785474000000001</v>
      </c>
      <c r="Q146" s="88">
        <v>424.16724700000009</v>
      </c>
      <c r="R146" s="88">
        <v>492.77075100000002</v>
      </c>
      <c r="S146" s="88">
        <v>0.241477</v>
      </c>
      <c r="U146" s="84" t="s">
        <v>541</v>
      </c>
    </row>
    <row r="147" spans="1:21" x14ac:dyDescent="0.2">
      <c r="B147" s="84" t="s">
        <v>342</v>
      </c>
      <c r="C147" s="88">
        <v>82.83184</v>
      </c>
      <c r="D147" s="88">
        <v>75.951448999999997</v>
      </c>
      <c r="E147" s="88">
        <v>34.534802999999997</v>
      </c>
      <c r="F147" s="88">
        <v>182.63468800000001</v>
      </c>
      <c r="G147" s="88">
        <v>224.06764399999992</v>
      </c>
      <c r="H147" s="88">
        <v>35.876458000000014</v>
      </c>
      <c r="I147" s="88">
        <v>0.34100600000000003</v>
      </c>
      <c r="J147" s="88">
        <v>93.456971999999993</v>
      </c>
      <c r="K147" s="88">
        <v>4.469716</v>
      </c>
      <c r="L147" s="88">
        <v>2.0314749999999999</v>
      </c>
      <c r="M147" s="88">
        <v>2.5892460000000002</v>
      </c>
      <c r="N147" s="88">
        <v>1.1689890000000001</v>
      </c>
      <c r="O147" s="88">
        <v>26.337237999999992</v>
      </c>
      <c r="P147" s="88">
        <v>47.960516999999996</v>
      </c>
      <c r="Q147" s="88">
        <v>501.61643499999974</v>
      </c>
      <c r="R147" s="88">
        <v>551.8403209999999</v>
      </c>
      <c r="S147" s="88">
        <v>0.28756700000000002</v>
      </c>
      <c r="U147" s="84" t="s">
        <v>542</v>
      </c>
    </row>
    <row r="148" spans="1:21" x14ac:dyDescent="0.2">
      <c r="B148" s="84" t="s">
        <v>343</v>
      </c>
      <c r="C148" s="88">
        <v>80.413094999999998</v>
      </c>
      <c r="D148" s="88">
        <v>63.737175000000001</v>
      </c>
      <c r="E148" s="88">
        <v>20.019522000000002</v>
      </c>
      <c r="F148" s="88">
        <v>162.27384499999999</v>
      </c>
      <c r="G148" s="88">
        <v>219.18588500000004</v>
      </c>
      <c r="H148" s="88">
        <v>33.74073099999999</v>
      </c>
      <c r="I148" s="88">
        <v>0.11582199999999999</v>
      </c>
      <c r="J148" s="88">
        <v>91.325874999999996</v>
      </c>
      <c r="K148" s="88">
        <v>3.4605600000000001</v>
      </c>
      <c r="L148" s="88">
        <v>1.596557</v>
      </c>
      <c r="M148" s="88">
        <v>2.6471650000000002</v>
      </c>
      <c r="N148" s="88">
        <v>1.1077760000000001</v>
      </c>
      <c r="O148" s="88">
        <v>21.956294000000007</v>
      </c>
      <c r="P148" s="88">
        <v>45.566371000000004</v>
      </c>
      <c r="Q148" s="88">
        <v>464.00213000000002</v>
      </c>
      <c r="R148" s="88">
        <v>610.46144600000014</v>
      </c>
      <c r="S148" s="88">
        <v>0.31395500000000004</v>
      </c>
      <c r="U148" s="84" t="s">
        <v>543</v>
      </c>
    </row>
    <row r="149" spans="1:21" x14ac:dyDescent="0.2">
      <c r="B149" s="84" t="s">
        <v>344</v>
      </c>
      <c r="C149" s="88">
        <v>77.731808999999998</v>
      </c>
      <c r="D149" s="88">
        <v>79.905861999999999</v>
      </c>
      <c r="E149" s="88">
        <v>21.052300000000002</v>
      </c>
      <c r="F149" s="88">
        <v>132.17487500000001</v>
      </c>
      <c r="G149" s="88">
        <v>215.36207300000001</v>
      </c>
      <c r="H149" s="88">
        <v>30.952120000000001</v>
      </c>
      <c r="I149" s="88">
        <v>9.4141000000000002E-2</v>
      </c>
      <c r="J149" s="88">
        <v>83.392813000000004</v>
      </c>
      <c r="K149" s="88">
        <v>3.467676</v>
      </c>
      <c r="L149" s="88">
        <v>1.9498549999999999</v>
      </c>
      <c r="M149" s="88">
        <v>2.8039540000000001</v>
      </c>
      <c r="N149" s="88">
        <v>1.1948730000000001</v>
      </c>
      <c r="O149" s="88">
        <v>21.433622999999997</v>
      </c>
      <c r="P149" s="88">
        <v>42.284537</v>
      </c>
      <c r="Q149" s="88">
        <v>462.78289599999982</v>
      </c>
      <c r="R149" s="88">
        <v>559.15136700000016</v>
      </c>
      <c r="S149" s="88">
        <v>0.21607000000000001</v>
      </c>
      <c r="U149" s="84" t="s">
        <v>544</v>
      </c>
    </row>
    <row r="150" spans="1:21" x14ac:dyDescent="0.2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2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2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3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5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2">
      <c r="A161" s="87">
        <v>2022</v>
      </c>
      <c r="B161" s="84" t="s">
        <v>338</v>
      </c>
      <c r="C161" s="88">
        <v>647.5513279999999</v>
      </c>
      <c r="D161" s="88">
        <v>25.648937999999998</v>
      </c>
      <c r="E161" s="88">
        <v>7.9158290000000004</v>
      </c>
      <c r="F161" s="88">
        <v>154.33673200000001</v>
      </c>
      <c r="G161" s="88">
        <v>10.023816999999998</v>
      </c>
      <c r="H161" s="88">
        <v>0.75813799999999998</v>
      </c>
      <c r="I161" s="88">
        <v>4.3635989999999998</v>
      </c>
      <c r="J161" s="88">
        <v>166.125663</v>
      </c>
      <c r="K161" s="88">
        <v>6.8048320000000011</v>
      </c>
      <c r="L161" s="88">
        <v>9.4638629999999999</v>
      </c>
      <c r="M161" s="88">
        <v>0.52621499999999999</v>
      </c>
      <c r="N161" s="88">
        <v>0</v>
      </c>
      <c r="O161" s="88">
        <v>6.57951</v>
      </c>
      <c r="P161" s="87">
        <v>2022</v>
      </c>
      <c r="Q161" s="84" t="s">
        <v>538</v>
      </c>
    </row>
    <row r="162" spans="1:17" x14ac:dyDescent="0.2">
      <c r="B162" s="84" t="s">
        <v>339</v>
      </c>
      <c r="C162" s="88">
        <v>718.95351699999992</v>
      </c>
      <c r="D162" s="88">
        <v>21.457983000000006</v>
      </c>
      <c r="E162" s="88">
        <v>8.439096000000001</v>
      </c>
      <c r="F162" s="88">
        <v>157.51976300000001</v>
      </c>
      <c r="G162" s="88">
        <v>11.776676999999994</v>
      </c>
      <c r="H162" s="88">
        <v>0.76448899999999997</v>
      </c>
      <c r="I162" s="88">
        <v>6.6171609999999994</v>
      </c>
      <c r="J162" s="88">
        <v>170.177955</v>
      </c>
      <c r="K162" s="88">
        <v>7.7171669999999981</v>
      </c>
      <c r="L162" s="88">
        <v>9.6757729999999977</v>
      </c>
      <c r="M162" s="88">
        <v>0.69962500000000005</v>
      </c>
      <c r="N162" s="88">
        <v>0</v>
      </c>
      <c r="O162" s="88">
        <v>6.6144470000000002</v>
      </c>
      <c r="P162" s="83"/>
      <c r="Q162" s="84" t="s">
        <v>539</v>
      </c>
    </row>
    <row r="163" spans="1:17" x14ac:dyDescent="0.2">
      <c r="B163" s="84" t="s">
        <v>340</v>
      </c>
      <c r="C163" s="88">
        <v>749.98909500000002</v>
      </c>
      <c r="D163" s="88">
        <v>43.973782</v>
      </c>
      <c r="E163" s="88">
        <v>12.653226999999998</v>
      </c>
      <c r="F163" s="88">
        <v>174.88916500000005</v>
      </c>
      <c r="G163" s="88">
        <v>15.362024000000002</v>
      </c>
      <c r="H163" s="88">
        <v>1.0757479999999999</v>
      </c>
      <c r="I163" s="88">
        <v>6.2338260000000005</v>
      </c>
      <c r="J163" s="88">
        <v>183.90724399999996</v>
      </c>
      <c r="K163" s="88">
        <v>9.2916650000000001</v>
      </c>
      <c r="L163" s="88">
        <v>11.197790999999999</v>
      </c>
      <c r="M163" s="88">
        <v>7.1710279999999997</v>
      </c>
      <c r="N163" s="88">
        <v>0</v>
      </c>
      <c r="O163" s="88">
        <v>9.541724999999996</v>
      </c>
      <c r="P163" s="83"/>
      <c r="Q163" s="84" t="s">
        <v>540</v>
      </c>
    </row>
    <row r="164" spans="1:17" x14ac:dyDescent="0.2">
      <c r="B164" s="84" t="s">
        <v>341</v>
      </c>
      <c r="C164" s="88">
        <v>660.53886200000011</v>
      </c>
      <c r="D164" s="88">
        <v>31.978920000000002</v>
      </c>
      <c r="E164" s="88">
        <v>8.8381489999999996</v>
      </c>
      <c r="F164" s="88">
        <v>150.139712</v>
      </c>
      <c r="G164" s="88">
        <v>12.300273999999996</v>
      </c>
      <c r="H164" s="88">
        <v>0.77113299999999996</v>
      </c>
      <c r="I164" s="88">
        <v>5.7859039999999986</v>
      </c>
      <c r="J164" s="88">
        <v>162.88970999999998</v>
      </c>
      <c r="K164" s="88">
        <v>9.8359380000000005</v>
      </c>
      <c r="L164" s="88">
        <v>10.640332000000001</v>
      </c>
      <c r="M164" s="88">
        <v>0.64319499999999996</v>
      </c>
      <c r="N164" s="88">
        <v>0</v>
      </c>
      <c r="O164" s="88">
        <v>17.645541999999999</v>
      </c>
      <c r="P164" s="83"/>
      <c r="Q164" s="84" t="s">
        <v>541</v>
      </c>
    </row>
    <row r="165" spans="1:17" x14ac:dyDescent="0.2">
      <c r="B165" s="84" t="s">
        <v>342</v>
      </c>
      <c r="C165" s="88">
        <v>772.70460900000012</v>
      </c>
      <c r="D165" s="88">
        <v>39.436576000000002</v>
      </c>
      <c r="E165" s="88">
        <v>10.889073</v>
      </c>
      <c r="F165" s="88">
        <v>161.76853200000002</v>
      </c>
      <c r="G165" s="88">
        <v>13.492362000000002</v>
      </c>
      <c r="H165" s="88">
        <v>0.80969700000000011</v>
      </c>
      <c r="I165" s="88">
        <v>7.3756620000000002</v>
      </c>
      <c r="J165" s="88">
        <v>195.38055100000003</v>
      </c>
      <c r="K165" s="88">
        <v>13.576595999999999</v>
      </c>
      <c r="L165" s="88">
        <v>11.332462999999999</v>
      </c>
      <c r="M165" s="88">
        <v>1.4750510000000001</v>
      </c>
      <c r="N165" s="88">
        <v>0</v>
      </c>
      <c r="O165" s="88">
        <v>12.595192999999998</v>
      </c>
      <c r="P165" s="83"/>
      <c r="Q165" s="84" t="s">
        <v>542</v>
      </c>
    </row>
    <row r="166" spans="1:17" x14ac:dyDescent="0.2">
      <c r="B166" s="84" t="s">
        <v>343</v>
      </c>
      <c r="C166" s="88">
        <v>921.78425799999991</v>
      </c>
      <c r="D166" s="88">
        <v>37.587105999999999</v>
      </c>
      <c r="E166" s="88">
        <v>12.777080999999999</v>
      </c>
      <c r="F166" s="88">
        <v>152.62774900000002</v>
      </c>
      <c r="G166" s="88">
        <v>12.943989999999999</v>
      </c>
      <c r="H166" s="88">
        <v>0.75631400000000004</v>
      </c>
      <c r="I166" s="88">
        <v>5.914561</v>
      </c>
      <c r="J166" s="88">
        <v>186.02118899999999</v>
      </c>
      <c r="K166" s="88">
        <v>9.901173</v>
      </c>
      <c r="L166" s="88">
        <v>10.776749999999998</v>
      </c>
      <c r="M166" s="88">
        <v>0.87879499999999999</v>
      </c>
      <c r="N166" s="88">
        <v>0</v>
      </c>
      <c r="O166" s="88">
        <v>14.260161999999998</v>
      </c>
      <c r="P166" s="83"/>
      <c r="Q166" s="84" t="s">
        <v>543</v>
      </c>
    </row>
    <row r="167" spans="1:17" x14ac:dyDescent="0.2">
      <c r="B167" s="84" t="s">
        <v>344</v>
      </c>
      <c r="C167" s="88">
        <v>848.19037900000012</v>
      </c>
      <c r="D167" s="88">
        <v>20.416367000000005</v>
      </c>
      <c r="E167" s="88">
        <v>14.881443999999998</v>
      </c>
      <c r="F167" s="88">
        <v>165.56826000000001</v>
      </c>
      <c r="G167" s="88">
        <v>10.136707999999999</v>
      </c>
      <c r="H167" s="88">
        <v>0.77062799999999998</v>
      </c>
      <c r="I167" s="88">
        <v>6.8479320000000001</v>
      </c>
      <c r="J167" s="88">
        <v>189.34414299999997</v>
      </c>
      <c r="K167" s="88">
        <v>11.009924999999999</v>
      </c>
      <c r="L167" s="88">
        <v>11.058515999999997</v>
      </c>
      <c r="M167" s="88">
        <v>3.5335759999999992</v>
      </c>
      <c r="N167" s="88">
        <v>0</v>
      </c>
      <c r="O167" s="88">
        <v>13.03073</v>
      </c>
      <c r="P167" s="83"/>
      <c r="Q167" s="84" t="s">
        <v>544</v>
      </c>
    </row>
    <row r="168" spans="1:17" x14ac:dyDescent="0.2">
      <c r="B168" s="84" t="s">
        <v>345</v>
      </c>
      <c r="C168" s="88">
        <v>493.558336</v>
      </c>
      <c r="D168" s="88">
        <v>21.878167999999988</v>
      </c>
      <c r="E168" s="88">
        <v>6.6217480000000002</v>
      </c>
      <c r="F168" s="88">
        <v>141.356673</v>
      </c>
      <c r="G168" s="88">
        <v>10.278177000000003</v>
      </c>
      <c r="H168" s="88">
        <v>0.46740000000000004</v>
      </c>
      <c r="I168" s="88">
        <v>5.2154540000000003</v>
      </c>
      <c r="J168" s="88">
        <v>142.86591500000003</v>
      </c>
      <c r="K168" s="88">
        <v>8.7770630000000018</v>
      </c>
      <c r="L168" s="88">
        <v>8.5407799999999998</v>
      </c>
      <c r="M168" s="88">
        <v>0.37240000000000001</v>
      </c>
      <c r="N168" s="88">
        <v>0</v>
      </c>
      <c r="O168" s="88">
        <v>14.195789000000001</v>
      </c>
      <c r="P168" s="83"/>
      <c r="Q168" s="84" t="s">
        <v>545</v>
      </c>
    </row>
    <row r="169" spans="1:17" x14ac:dyDescent="0.2">
      <c r="B169" s="84" t="s">
        <v>346</v>
      </c>
      <c r="C169" s="88">
        <v>745.49587299999996</v>
      </c>
      <c r="D169" s="88">
        <v>38.698483000000003</v>
      </c>
      <c r="E169" s="88">
        <v>12.047294000000001</v>
      </c>
      <c r="F169" s="88">
        <v>206.70236900000006</v>
      </c>
      <c r="G169" s="88">
        <v>14.851863999999999</v>
      </c>
      <c r="H169" s="88">
        <v>0.87772700000000003</v>
      </c>
      <c r="I169" s="88">
        <v>4.3102380000000009</v>
      </c>
      <c r="J169" s="88">
        <v>191.67562400000008</v>
      </c>
      <c r="K169" s="88">
        <v>10.983428</v>
      </c>
      <c r="L169" s="88">
        <v>10.390787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546</v>
      </c>
    </row>
    <row r="170" spans="1:17" x14ac:dyDescent="0.2">
      <c r="B170" s="84" t="s">
        <v>347</v>
      </c>
      <c r="C170" s="88">
        <v>864.10648000000003</v>
      </c>
      <c r="D170" s="88">
        <v>22.213943999999998</v>
      </c>
      <c r="E170" s="88">
        <v>9.5816949999999999</v>
      </c>
      <c r="F170" s="88">
        <v>180.34144199999997</v>
      </c>
      <c r="G170" s="88">
        <v>12.065758000000002</v>
      </c>
      <c r="H170" s="88">
        <v>0.85237300000000005</v>
      </c>
      <c r="I170" s="88">
        <v>5.3669890000000002</v>
      </c>
      <c r="J170" s="88">
        <v>198.57572299999995</v>
      </c>
      <c r="K170" s="88">
        <v>10.892989999999999</v>
      </c>
      <c r="L170" s="88">
        <v>10.687105999999998</v>
      </c>
      <c r="M170" s="88">
        <v>0.70851999999999993</v>
      </c>
      <c r="N170" s="88">
        <v>0</v>
      </c>
      <c r="O170" s="88">
        <v>11.863159</v>
      </c>
      <c r="P170" s="83"/>
      <c r="Q170" s="84" t="s">
        <v>547</v>
      </c>
    </row>
    <row r="171" spans="1:17" x14ac:dyDescent="0.2">
      <c r="B171" s="84" t="s">
        <v>348</v>
      </c>
      <c r="C171" s="88">
        <v>1049.020935</v>
      </c>
      <c r="D171" s="88">
        <v>33.339783000000011</v>
      </c>
      <c r="E171" s="88">
        <v>13.781469999999999</v>
      </c>
      <c r="F171" s="88">
        <v>209.26054299999998</v>
      </c>
      <c r="G171" s="88">
        <v>13.700172999999999</v>
      </c>
      <c r="H171" s="88">
        <v>1.2147199999999998</v>
      </c>
      <c r="I171" s="88">
        <v>6.8636660000000003</v>
      </c>
      <c r="J171" s="88">
        <v>221.80540500000001</v>
      </c>
      <c r="K171" s="88">
        <v>10.73569</v>
      </c>
      <c r="L171" s="88">
        <v>10.622890000000002</v>
      </c>
      <c r="M171" s="88">
        <v>0.65746899999999997</v>
      </c>
      <c r="N171" s="88">
        <v>0</v>
      </c>
      <c r="O171" s="88">
        <v>11.123932000000003</v>
      </c>
      <c r="P171" s="83"/>
      <c r="Q171" s="84" t="s">
        <v>548</v>
      </c>
    </row>
    <row r="172" spans="1:17" x14ac:dyDescent="0.2">
      <c r="B172" s="84" t="s">
        <v>349</v>
      </c>
      <c r="C172" s="88">
        <v>692.17083400000001</v>
      </c>
      <c r="D172" s="88">
        <v>17.709523999999998</v>
      </c>
      <c r="E172" s="88">
        <v>11.030889</v>
      </c>
      <c r="F172" s="88">
        <v>164.22903600000001</v>
      </c>
      <c r="G172" s="88">
        <v>14.908598999999995</v>
      </c>
      <c r="H172" s="88">
        <v>0.6796859999999999</v>
      </c>
      <c r="I172" s="88">
        <v>5.8711020000000005</v>
      </c>
      <c r="J172" s="88">
        <v>170.06773500000003</v>
      </c>
      <c r="K172" s="88">
        <v>7.4210799999999999</v>
      </c>
      <c r="L172" s="88">
        <v>9.112502000000001</v>
      </c>
      <c r="M172" s="88">
        <v>0.76876999999999995</v>
      </c>
      <c r="N172" s="88">
        <v>0</v>
      </c>
      <c r="O172" s="88">
        <v>8.5006109999999993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2023</v>
      </c>
      <c r="B174" s="84" t="s">
        <v>338</v>
      </c>
      <c r="C174" s="88">
        <v>696.03198800000018</v>
      </c>
      <c r="D174" s="88">
        <v>20.704222999999995</v>
      </c>
      <c r="E174" s="88">
        <v>14.106948000000001</v>
      </c>
      <c r="F174" s="88">
        <v>182.63231799999997</v>
      </c>
      <c r="G174" s="88">
        <v>9.2100539999999995</v>
      </c>
      <c r="H174" s="88">
        <v>0.79078199999999998</v>
      </c>
      <c r="I174" s="88">
        <v>4.44292</v>
      </c>
      <c r="J174" s="88">
        <v>199.36340800000002</v>
      </c>
      <c r="K174" s="88">
        <v>8.5764220000000009</v>
      </c>
      <c r="L174" s="88">
        <v>9.6452829999999992</v>
      </c>
      <c r="M174" s="88">
        <v>0.43169699999999994</v>
      </c>
      <c r="N174" s="88">
        <v>0</v>
      </c>
      <c r="O174" s="88">
        <v>9.853076999999999</v>
      </c>
      <c r="P174" s="87">
        <v>2023</v>
      </c>
      <c r="Q174" s="84" t="s">
        <v>538</v>
      </c>
    </row>
    <row r="175" spans="1:17" x14ac:dyDescent="0.2">
      <c r="B175" s="84" t="s">
        <v>339</v>
      </c>
      <c r="C175" s="88">
        <v>920.8262850000001</v>
      </c>
      <c r="D175" s="88">
        <v>22.376728999999994</v>
      </c>
      <c r="E175" s="88">
        <v>12.409635000000002</v>
      </c>
      <c r="F175" s="88">
        <v>177.06465700000001</v>
      </c>
      <c r="G175" s="88">
        <v>10.960763000000004</v>
      </c>
      <c r="H175" s="88">
        <v>0.89355999999999991</v>
      </c>
      <c r="I175" s="88">
        <v>6.3083110000000007</v>
      </c>
      <c r="J175" s="88">
        <v>190.85373900000002</v>
      </c>
      <c r="K175" s="88">
        <v>6.9259539999999999</v>
      </c>
      <c r="L175" s="88">
        <v>9.6905859999999997</v>
      </c>
      <c r="M175" s="88">
        <v>1.0994230000000003</v>
      </c>
      <c r="N175" s="88">
        <v>0</v>
      </c>
      <c r="O175" s="88">
        <v>8.6106490000000004</v>
      </c>
      <c r="P175" s="83"/>
      <c r="Q175" s="84" t="s">
        <v>539</v>
      </c>
    </row>
    <row r="176" spans="1:17" x14ac:dyDescent="0.2">
      <c r="B176" s="84" t="s">
        <v>340</v>
      </c>
      <c r="C176" s="88">
        <v>1067.1849009999999</v>
      </c>
      <c r="D176" s="88">
        <v>32.726996000000007</v>
      </c>
      <c r="E176" s="88">
        <v>18.099692000000001</v>
      </c>
      <c r="F176" s="88">
        <v>212.61727300000001</v>
      </c>
      <c r="G176" s="88">
        <v>11.502272999999999</v>
      </c>
      <c r="H176" s="88">
        <v>1.1008659999999999</v>
      </c>
      <c r="I176" s="88">
        <v>13.020256</v>
      </c>
      <c r="J176" s="88">
        <v>225.88428300000004</v>
      </c>
      <c r="K176" s="88">
        <v>8.357266000000001</v>
      </c>
      <c r="L176" s="88">
        <v>13.024685999999999</v>
      </c>
      <c r="M176" s="88">
        <v>1.213076</v>
      </c>
      <c r="N176" s="88">
        <v>0</v>
      </c>
      <c r="O176" s="88">
        <v>9.1675540000000009</v>
      </c>
      <c r="P176" s="83"/>
      <c r="Q176" s="84" t="s">
        <v>540</v>
      </c>
    </row>
    <row r="177" spans="2:19" x14ac:dyDescent="0.2">
      <c r="B177" s="84" t="s">
        <v>341</v>
      </c>
      <c r="C177" s="88">
        <v>733.32106499999998</v>
      </c>
      <c r="D177" s="88">
        <v>22.039803999999997</v>
      </c>
      <c r="E177" s="88">
        <v>15.272118999999998</v>
      </c>
      <c r="F177" s="88">
        <v>178.72568399999997</v>
      </c>
      <c r="G177" s="88">
        <v>8.3088729999999984</v>
      </c>
      <c r="H177" s="88">
        <v>0.80715199999999998</v>
      </c>
      <c r="I177" s="88">
        <v>5.0369120000000001</v>
      </c>
      <c r="J177" s="88">
        <v>181.56025</v>
      </c>
      <c r="K177" s="88">
        <v>9.038297</v>
      </c>
      <c r="L177" s="88">
        <v>10.732147000000001</v>
      </c>
      <c r="M177" s="88">
        <v>0.53817300000000012</v>
      </c>
      <c r="N177" s="88">
        <v>0</v>
      </c>
      <c r="O177" s="88">
        <v>10.641945</v>
      </c>
      <c r="P177" s="83"/>
      <c r="Q177" s="84" t="s">
        <v>541</v>
      </c>
    </row>
    <row r="178" spans="2:19" x14ac:dyDescent="0.2">
      <c r="B178" s="84" t="s">
        <v>342</v>
      </c>
      <c r="C178" s="88">
        <v>1011.8357130000001</v>
      </c>
      <c r="D178" s="88">
        <v>22.739478000000002</v>
      </c>
      <c r="E178" s="88">
        <v>13.587813000000001</v>
      </c>
      <c r="F178" s="88">
        <v>195.13598200000007</v>
      </c>
      <c r="G178" s="88">
        <v>12.390136999999996</v>
      </c>
      <c r="H178" s="88">
        <v>0.77315199999999995</v>
      </c>
      <c r="I178" s="88">
        <v>7.5219290000000019</v>
      </c>
      <c r="J178" s="88">
        <v>219.73328900000001</v>
      </c>
      <c r="K178" s="88">
        <v>11.515378000000002</v>
      </c>
      <c r="L178" s="88">
        <v>10.510078999999999</v>
      </c>
      <c r="M178" s="88">
        <v>2.5022220000000002</v>
      </c>
      <c r="N178" s="88">
        <v>0</v>
      </c>
      <c r="O178" s="88">
        <v>10.637857000000002</v>
      </c>
      <c r="P178" s="83"/>
      <c r="Q178" s="84" t="s">
        <v>542</v>
      </c>
    </row>
    <row r="179" spans="2:19" x14ac:dyDescent="0.2">
      <c r="B179" s="84" t="s">
        <v>343</v>
      </c>
      <c r="C179" s="88">
        <v>911.62273100000016</v>
      </c>
      <c r="D179" s="88">
        <v>26.935286999999999</v>
      </c>
      <c r="E179" s="88">
        <v>14.214039999999999</v>
      </c>
      <c r="F179" s="88">
        <v>185.96773700000003</v>
      </c>
      <c r="G179" s="88">
        <v>10.386761000000002</v>
      </c>
      <c r="H179" s="88">
        <v>0.64522699999999999</v>
      </c>
      <c r="I179" s="88">
        <v>12.166991000000001</v>
      </c>
      <c r="J179" s="88">
        <v>208.523259</v>
      </c>
      <c r="K179" s="88">
        <v>10.531676999999998</v>
      </c>
      <c r="L179" s="88">
        <v>9.3340749999999968</v>
      </c>
      <c r="M179" s="88">
        <v>1.2038819999999999</v>
      </c>
      <c r="N179" s="88">
        <v>0</v>
      </c>
      <c r="O179" s="88">
        <v>10.476156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867.70493899999997</v>
      </c>
      <c r="D180" s="88">
        <v>25.887069000000018</v>
      </c>
      <c r="E180" s="88">
        <v>14.241709</v>
      </c>
      <c r="F180" s="88">
        <v>163.975686</v>
      </c>
      <c r="G180" s="88">
        <v>9.9090050000000005</v>
      </c>
      <c r="H180" s="88">
        <v>1.0046119999999998</v>
      </c>
      <c r="I180" s="88">
        <v>9.0101219999999991</v>
      </c>
      <c r="J180" s="88">
        <v>206.41302800000003</v>
      </c>
      <c r="K180" s="88">
        <v>11.093380000000002</v>
      </c>
      <c r="L180" s="88">
        <v>11.423242</v>
      </c>
      <c r="M180" s="88">
        <v>0.37979599999999997</v>
      </c>
      <c r="N180" s="88">
        <v>0</v>
      </c>
      <c r="O180" s="88">
        <v>10.728567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711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930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2022</v>
      </c>
      <c r="C5" s="249"/>
      <c r="D5" s="248">
        <v>2023</v>
      </c>
      <c r="E5" s="249"/>
      <c r="F5" s="145" t="s">
        <v>685</v>
      </c>
      <c r="G5" s="248">
        <v>2022</v>
      </c>
      <c r="H5" s="249"/>
      <c r="I5" s="248">
        <v>2023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62609.836621000002</v>
      </c>
      <c r="C7" s="152">
        <f>SUM(C9:C25)</f>
        <v>100</v>
      </c>
      <c r="D7" s="152">
        <f>SUM(D9:D25)</f>
        <v>62228.882291999988</v>
      </c>
      <c r="E7" s="152">
        <f>SUM(E9:E25)</f>
        <v>100.00000000000001</v>
      </c>
      <c r="F7" s="152">
        <f>D7/B7*100-100</f>
        <v>-0.60845763151574772</v>
      </c>
      <c r="G7" s="152">
        <f>SUM(G9:G25)</f>
        <v>46126.247854000001</v>
      </c>
      <c r="H7" s="152">
        <f>SUM(H9:H25)</f>
        <v>100</v>
      </c>
      <c r="I7" s="152">
        <f>SUM(I9:I25)</f>
        <v>46690.098473999991</v>
      </c>
      <c r="J7" s="152">
        <f>SUM(J9:J25)</f>
        <v>100.00000000000003</v>
      </c>
      <c r="K7" s="152">
        <f>I7/G7*100-100</f>
        <v>1.2224072978680169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6089.2913960000005</v>
      </c>
      <c r="C9" s="42">
        <f t="shared" ref="C9:C25" si="0">B9/$B$7*100</f>
        <v>9.725774294637894</v>
      </c>
      <c r="D9" s="42">
        <v>6458.1151040000004</v>
      </c>
      <c r="E9" s="42">
        <f>D9/$D$7*100</f>
        <v>10.378002731426598</v>
      </c>
      <c r="F9" s="42">
        <f>D9/B9*100-100</f>
        <v>6.0569232775143007</v>
      </c>
      <c r="G9" s="42">
        <v>3192.9991639999989</v>
      </c>
      <c r="H9" s="42">
        <f>G9/$G$7*100</f>
        <v>6.9223041382133728</v>
      </c>
      <c r="I9" s="42">
        <v>3259.5604760000001</v>
      </c>
      <c r="J9" s="42">
        <f>I9/$I$7*100</f>
        <v>6.9812670834590991</v>
      </c>
      <c r="K9" s="42">
        <f>I9/G9*100-100</f>
        <v>2.084601610625441</v>
      </c>
      <c r="L9" s="42"/>
      <c r="M9" s="154" t="s">
        <v>598</v>
      </c>
    </row>
    <row r="10" spans="1:13" x14ac:dyDescent="0.3">
      <c r="A10" s="154" t="s">
        <v>298</v>
      </c>
      <c r="B10" s="42">
        <v>2236.4240499999996</v>
      </c>
      <c r="C10" s="42">
        <f t="shared" si="0"/>
        <v>3.5720010955113706</v>
      </c>
      <c r="D10" s="42">
        <v>2810.0673400000005</v>
      </c>
      <c r="E10" s="42">
        <f t="shared" ref="E10:E25" si="1">D10/$D$7*100</f>
        <v>4.5156963077276044</v>
      </c>
      <c r="F10" s="42">
        <f t="shared" ref="F10:F25" si="2">D10/B10*100-100</f>
        <v>25.650023303943684</v>
      </c>
      <c r="G10" s="42">
        <v>2007.4783409999998</v>
      </c>
      <c r="H10" s="42">
        <f t="shared" ref="H10:H25" si="3">G10/$G$7*100</f>
        <v>4.3521388241985832</v>
      </c>
      <c r="I10" s="42">
        <v>2321.69956</v>
      </c>
      <c r="J10" s="42">
        <f t="shared" ref="J10:J25" si="4">I10/$I$7*100</f>
        <v>4.9725737059493884</v>
      </c>
      <c r="K10" s="42">
        <f t="shared" ref="K10:K25" si="5">I10/G10*100-100</f>
        <v>15.652533458641187</v>
      </c>
      <c r="L10" s="42"/>
      <c r="M10" s="154" t="s">
        <v>599</v>
      </c>
    </row>
    <row r="11" spans="1:13" x14ac:dyDescent="0.3">
      <c r="A11" s="154" t="s">
        <v>299</v>
      </c>
      <c r="B11" s="42">
        <v>10833.649776</v>
      </c>
      <c r="C11" s="42">
        <f t="shared" si="0"/>
        <v>17.303430835604956</v>
      </c>
      <c r="D11" s="42">
        <v>7170.7154339999997</v>
      </c>
      <c r="E11" s="42">
        <f t="shared" si="1"/>
        <v>11.523130690910467</v>
      </c>
      <c r="F11" s="42">
        <f t="shared" si="2"/>
        <v>-33.810714004384494</v>
      </c>
      <c r="G11" s="42">
        <v>4050.7635190000001</v>
      </c>
      <c r="H11" s="42">
        <f t="shared" si="3"/>
        <v>8.7819055471877565</v>
      </c>
      <c r="I11" s="42">
        <v>3029.6770340000003</v>
      </c>
      <c r="J11" s="42">
        <f t="shared" si="4"/>
        <v>6.4889069267804533</v>
      </c>
      <c r="K11" s="42">
        <f t="shared" si="5"/>
        <v>-25.207259821774841</v>
      </c>
      <c r="L11" s="42"/>
      <c r="M11" s="154" t="s">
        <v>600</v>
      </c>
    </row>
    <row r="12" spans="1:13" x14ac:dyDescent="0.3">
      <c r="A12" s="154" t="s">
        <v>300</v>
      </c>
      <c r="B12" s="42">
        <v>6877.4503169999989</v>
      </c>
      <c r="C12" s="42">
        <f t="shared" si="0"/>
        <v>10.984616297007282</v>
      </c>
      <c r="D12" s="42">
        <v>7369.9559759999984</v>
      </c>
      <c r="E12" s="42">
        <f t="shared" si="1"/>
        <v>11.843304434454648</v>
      </c>
      <c r="F12" s="42">
        <f t="shared" si="2"/>
        <v>7.1611663668816448</v>
      </c>
      <c r="G12" s="42">
        <v>3255.8078609999984</v>
      </c>
      <c r="H12" s="42">
        <f t="shared" si="3"/>
        <v>7.0584710711900218</v>
      </c>
      <c r="I12" s="42">
        <v>3030.5312549999994</v>
      </c>
      <c r="J12" s="42">
        <f t="shared" si="4"/>
        <v>6.4907364817137658</v>
      </c>
      <c r="K12" s="42">
        <f t="shared" si="5"/>
        <v>-6.919222989123412</v>
      </c>
      <c r="L12" s="42"/>
      <c r="M12" s="154" t="s">
        <v>601</v>
      </c>
    </row>
    <row r="13" spans="1:13" x14ac:dyDescent="0.3">
      <c r="A13" s="154" t="s">
        <v>357</v>
      </c>
      <c r="B13" s="42">
        <v>4044.8388990000008</v>
      </c>
      <c r="C13" s="42">
        <f t="shared" si="0"/>
        <v>6.4603888419081406</v>
      </c>
      <c r="D13" s="42">
        <v>3613.9703610000001</v>
      </c>
      <c r="E13" s="42">
        <f t="shared" si="1"/>
        <v>5.8075450303638263</v>
      </c>
      <c r="F13" s="42">
        <f t="shared" si="2"/>
        <v>-10.652304053605789</v>
      </c>
      <c r="G13" s="42">
        <v>3389.3834970000003</v>
      </c>
      <c r="H13" s="42">
        <f t="shared" si="3"/>
        <v>7.3480581115727546</v>
      </c>
      <c r="I13" s="42">
        <v>3320.151112</v>
      </c>
      <c r="J13" s="42">
        <f t="shared" si="4"/>
        <v>7.1110390008041442</v>
      </c>
      <c r="K13" s="42">
        <f t="shared" si="5"/>
        <v>-2.0426247151223578</v>
      </c>
      <c r="L13" s="42"/>
      <c r="M13" s="154" t="s">
        <v>602</v>
      </c>
    </row>
    <row r="14" spans="1:13" x14ac:dyDescent="0.3">
      <c r="A14" s="154" t="s">
        <v>358</v>
      </c>
      <c r="B14" s="42">
        <v>505.23978499999998</v>
      </c>
      <c r="C14" s="42">
        <f t="shared" si="0"/>
        <v>0.80696550616862206</v>
      </c>
      <c r="D14" s="42">
        <v>539.12556599999994</v>
      </c>
      <c r="E14" s="42">
        <f t="shared" si="1"/>
        <v>0.86635907016653702</v>
      </c>
      <c r="F14" s="42">
        <f t="shared" si="2"/>
        <v>6.7068710750876335</v>
      </c>
      <c r="G14" s="42">
        <v>238.88495900000004</v>
      </c>
      <c r="H14" s="42">
        <f t="shared" si="3"/>
        <v>0.51789375922386949</v>
      </c>
      <c r="I14" s="42">
        <v>261.347804</v>
      </c>
      <c r="J14" s="42">
        <f t="shared" si="4"/>
        <v>0.55974995243485093</v>
      </c>
      <c r="K14" s="42">
        <f t="shared" si="5"/>
        <v>9.403206084649284</v>
      </c>
      <c r="L14" s="42"/>
      <c r="M14" s="154" t="s">
        <v>603</v>
      </c>
    </row>
    <row r="15" spans="1:13" x14ac:dyDescent="0.3">
      <c r="A15" s="154" t="s">
        <v>359</v>
      </c>
      <c r="B15" s="42">
        <v>946.15291500000001</v>
      </c>
      <c r="C15" s="42">
        <f t="shared" si="0"/>
        <v>1.5111889218421155</v>
      </c>
      <c r="D15" s="42">
        <v>949.27427299999988</v>
      </c>
      <c r="E15" s="42">
        <f t="shared" si="1"/>
        <v>1.5254560873288199</v>
      </c>
      <c r="F15" s="42">
        <f t="shared" si="2"/>
        <v>0.3298999506860838</v>
      </c>
      <c r="G15" s="42">
        <v>1376.464127</v>
      </c>
      <c r="H15" s="42">
        <f t="shared" si="3"/>
        <v>2.9841233376640997</v>
      </c>
      <c r="I15" s="42">
        <v>1356.381466</v>
      </c>
      <c r="J15" s="42">
        <f t="shared" si="4"/>
        <v>2.9050730461734178</v>
      </c>
      <c r="K15" s="42">
        <f t="shared" si="5"/>
        <v>-1.4590035879663645</v>
      </c>
      <c r="L15" s="42"/>
      <c r="M15" s="154" t="s">
        <v>604</v>
      </c>
    </row>
    <row r="16" spans="1:13" x14ac:dyDescent="0.3">
      <c r="A16" s="154" t="s">
        <v>360</v>
      </c>
      <c r="B16" s="42">
        <v>1093.4695409999999</v>
      </c>
      <c r="C16" s="42">
        <f t="shared" si="0"/>
        <v>1.7464820226559077</v>
      </c>
      <c r="D16" s="42">
        <v>998.50193200000001</v>
      </c>
      <c r="E16" s="42">
        <f t="shared" si="1"/>
        <v>1.6045635004573517</v>
      </c>
      <c r="F16" s="42">
        <f t="shared" si="2"/>
        <v>-8.684979822405495</v>
      </c>
      <c r="G16" s="42">
        <v>2216.2337189999998</v>
      </c>
      <c r="H16" s="42">
        <f t="shared" si="3"/>
        <v>4.8047127657443127</v>
      </c>
      <c r="I16" s="42">
        <v>1885.1112379999997</v>
      </c>
      <c r="J16" s="42">
        <f t="shared" si="4"/>
        <v>4.0374968132691968</v>
      </c>
      <c r="K16" s="42">
        <f t="shared" si="5"/>
        <v>-14.940774439142089</v>
      </c>
      <c r="L16" s="42"/>
      <c r="M16" s="154" t="s">
        <v>605</v>
      </c>
    </row>
    <row r="17" spans="1:13" x14ac:dyDescent="0.3">
      <c r="A17" s="154" t="s">
        <v>301</v>
      </c>
      <c r="B17" s="42">
        <v>1682.0952169999996</v>
      </c>
      <c r="C17" s="42">
        <f t="shared" si="0"/>
        <v>2.6866308998413952</v>
      </c>
      <c r="D17" s="42">
        <v>1388.3633610000004</v>
      </c>
      <c r="E17" s="42">
        <f t="shared" si="1"/>
        <v>2.2310594532058392</v>
      </c>
      <c r="F17" s="42">
        <f t="shared" si="2"/>
        <v>-17.462260936920501</v>
      </c>
      <c r="G17" s="42">
        <v>1618.848129</v>
      </c>
      <c r="H17" s="42">
        <f t="shared" si="3"/>
        <v>3.5096028927477909</v>
      </c>
      <c r="I17" s="42">
        <v>1474.2947869999998</v>
      </c>
      <c r="J17" s="42">
        <f t="shared" si="4"/>
        <v>3.1576176431090217</v>
      </c>
      <c r="K17" s="42">
        <f t="shared" si="5"/>
        <v>-8.9293948833417858</v>
      </c>
      <c r="L17" s="42"/>
      <c r="M17" s="154" t="s">
        <v>606</v>
      </c>
    </row>
    <row r="18" spans="1:13" x14ac:dyDescent="0.3">
      <c r="A18" s="154" t="s">
        <v>302</v>
      </c>
      <c r="B18" s="42">
        <v>1434.7153720000001</v>
      </c>
      <c r="C18" s="42">
        <f t="shared" si="0"/>
        <v>2.2915175145478361</v>
      </c>
      <c r="D18" s="42">
        <v>1645.5796780000001</v>
      </c>
      <c r="E18" s="42">
        <f t="shared" si="1"/>
        <v>2.6443985773010619</v>
      </c>
      <c r="F18" s="42">
        <f t="shared" si="2"/>
        <v>14.697291889056302</v>
      </c>
      <c r="G18" s="42">
        <v>2137.5938369999999</v>
      </c>
      <c r="H18" s="42">
        <f t="shared" si="3"/>
        <v>4.634224408987194</v>
      </c>
      <c r="I18" s="42">
        <v>2079.6342460000001</v>
      </c>
      <c r="J18" s="42">
        <f t="shared" si="4"/>
        <v>4.454122638353553</v>
      </c>
      <c r="K18" s="42">
        <f t="shared" si="5"/>
        <v>-2.7114407796638744</v>
      </c>
      <c r="L18" s="42"/>
      <c r="M18" s="154" t="s">
        <v>607</v>
      </c>
    </row>
    <row r="19" spans="1:13" x14ac:dyDescent="0.3">
      <c r="A19" s="154" t="s">
        <v>303</v>
      </c>
      <c r="B19" s="42">
        <v>527.56773299999998</v>
      </c>
      <c r="C19" s="42">
        <f t="shared" si="0"/>
        <v>0.84262755099259945</v>
      </c>
      <c r="D19" s="42">
        <v>556.31705899999997</v>
      </c>
      <c r="E19" s="42">
        <f t="shared" si="1"/>
        <v>0.8939852983210641</v>
      </c>
      <c r="F19" s="42">
        <f t="shared" si="2"/>
        <v>5.4494094694756541</v>
      </c>
      <c r="G19" s="42">
        <v>1221.8993439999999</v>
      </c>
      <c r="H19" s="42">
        <f t="shared" si="3"/>
        <v>2.6490326025814794</v>
      </c>
      <c r="I19" s="42">
        <v>1217.4457709999999</v>
      </c>
      <c r="J19" s="42">
        <f t="shared" si="4"/>
        <v>2.6075031126309383</v>
      </c>
      <c r="K19" s="42">
        <f t="shared" si="5"/>
        <v>-0.3644795311388549</v>
      </c>
      <c r="L19" s="42"/>
      <c r="M19" s="154" t="s">
        <v>608</v>
      </c>
    </row>
    <row r="20" spans="1:13" x14ac:dyDescent="0.3">
      <c r="A20" s="154" t="s">
        <v>361</v>
      </c>
      <c r="B20" s="42">
        <v>923.73733100000004</v>
      </c>
      <c r="C20" s="42">
        <f t="shared" si="0"/>
        <v>1.4753869054022875</v>
      </c>
      <c r="D20" s="42">
        <v>987.76413100000013</v>
      </c>
      <c r="E20" s="42">
        <f t="shared" si="1"/>
        <v>1.5873081672350478</v>
      </c>
      <c r="F20" s="42">
        <f t="shared" si="2"/>
        <v>6.931277740035398</v>
      </c>
      <c r="G20" s="42">
        <v>2023.663059</v>
      </c>
      <c r="H20" s="42">
        <f t="shared" si="3"/>
        <v>4.3872266944524752</v>
      </c>
      <c r="I20" s="42">
        <v>2040.7851880000001</v>
      </c>
      <c r="J20" s="42">
        <f t="shared" si="4"/>
        <v>4.370916435604518</v>
      </c>
      <c r="K20" s="42">
        <f t="shared" si="5"/>
        <v>0.84609584208455146</v>
      </c>
      <c r="L20" s="42"/>
      <c r="M20" s="154" t="s">
        <v>609</v>
      </c>
    </row>
    <row r="21" spans="1:13" x14ac:dyDescent="0.3">
      <c r="A21" s="154" t="s">
        <v>304</v>
      </c>
      <c r="B21" s="42">
        <v>5849.5817799999995</v>
      </c>
      <c r="C21" s="42">
        <f t="shared" si="0"/>
        <v>9.3429117462957691</v>
      </c>
      <c r="D21" s="42">
        <v>5400.9424889999964</v>
      </c>
      <c r="E21" s="42">
        <f t="shared" si="1"/>
        <v>8.6791571535173304</v>
      </c>
      <c r="F21" s="42">
        <f t="shared" si="2"/>
        <v>-7.6695960134094037</v>
      </c>
      <c r="G21" s="42">
        <v>4233.6827839999996</v>
      </c>
      <c r="H21" s="42">
        <f t="shared" si="3"/>
        <v>9.1784677509442396</v>
      </c>
      <c r="I21" s="42">
        <v>4032.5475160000001</v>
      </c>
      <c r="J21" s="42">
        <f t="shared" si="4"/>
        <v>8.6368366051863834</v>
      </c>
      <c r="K21" s="42">
        <f t="shared" si="5"/>
        <v>-4.7508346340952414</v>
      </c>
      <c r="L21" s="42"/>
      <c r="M21" s="154" t="s">
        <v>610</v>
      </c>
    </row>
    <row r="22" spans="1:13" x14ac:dyDescent="0.3">
      <c r="A22" s="154" t="s">
        <v>362</v>
      </c>
      <c r="B22" s="42">
        <v>10172.907479000001</v>
      </c>
      <c r="C22" s="42">
        <f t="shared" si="0"/>
        <v>16.248097787860864</v>
      </c>
      <c r="D22" s="42">
        <v>11008.053237</v>
      </c>
      <c r="E22" s="42">
        <f t="shared" si="1"/>
        <v>17.68962068986923</v>
      </c>
      <c r="F22" s="42">
        <f t="shared" si="2"/>
        <v>8.2095090289968198</v>
      </c>
      <c r="G22" s="42">
        <v>6093.6476760000005</v>
      </c>
      <c r="H22" s="42">
        <f t="shared" si="3"/>
        <v>13.210802871475202</v>
      </c>
      <c r="I22" s="42">
        <v>7105.6940309999991</v>
      </c>
      <c r="J22" s="42">
        <f t="shared" si="4"/>
        <v>15.218845672293668</v>
      </c>
      <c r="K22" s="42">
        <f t="shared" si="5"/>
        <v>16.608219063697604</v>
      </c>
      <c r="L22" s="42"/>
      <c r="M22" s="154" t="s">
        <v>611</v>
      </c>
    </row>
    <row r="23" spans="1:13" x14ac:dyDescent="0.3">
      <c r="A23" s="154" t="s">
        <v>363</v>
      </c>
      <c r="B23" s="42">
        <v>6256.1117569999988</v>
      </c>
      <c r="C23" s="42">
        <f t="shared" si="0"/>
        <v>9.9922186267159692</v>
      </c>
      <c r="D23" s="42">
        <v>7943.3651570000002</v>
      </c>
      <c r="E23" s="42">
        <f t="shared" si="1"/>
        <v>12.764756274629702</v>
      </c>
      <c r="F23" s="42">
        <f t="shared" si="2"/>
        <v>26.969681257885526</v>
      </c>
      <c r="G23" s="42">
        <v>5619.7664569999997</v>
      </c>
      <c r="H23" s="42">
        <f t="shared" si="3"/>
        <v>12.183445908689192</v>
      </c>
      <c r="I23" s="42">
        <v>6487.9376670000011</v>
      </c>
      <c r="J23" s="42">
        <f t="shared" si="4"/>
        <v>13.895746376746015</v>
      </c>
      <c r="K23" s="42">
        <f t="shared" si="5"/>
        <v>15.448528273245316</v>
      </c>
      <c r="L23" s="42"/>
      <c r="M23" s="154" t="s">
        <v>612</v>
      </c>
    </row>
    <row r="24" spans="1:13" x14ac:dyDescent="0.3">
      <c r="A24" s="154" t="s">
        <v>325</v>
      </c>
      <c r="B24" s="42">
        <v>1291.4677360000001</v>
      </c>
      <c r="C24" s="42">
        <f t="shared" si="0"/>
        <v>2.0627233765481958</v>
      </c>
      <c r="D24" s="42">
        <v>1439.4877629999999</v>
      </c>
      <c r="E24" s="42">
        <f t="shared" si="1"/>
        <v>2.313214877049234</v>
      </c>
      <c r="F24" s="42">
        <f t="shared" si="2"/>
        <v>11.461380170321164</v>
      </c>
      <c r="G24" s="42">
        <v>1208.5919120000001</v>
      </c>
      <c r="H24" s="42">
        <f t="shared" si="3"/>
        <v>2.6201825819985762</v>
      </c>
      <c r="I24" s="42">
        <v>1374.8025539999999</v>
      </c>
      <c r="J24" s="42">
        <f t="shared" si="4"/>
        <v>2.9445269959444982</v>
      </c>
      <c r="K24" s="42">
        <f t="shared" si="5"/>
        <v>13.752420510985488</v>
      </c>
      <c r="L24" s="42"/>
      <c r="M24" s="154" t="s">
        <v>613</v>
      </c>
    </row>
    <row r="25" spans="1:13" x14ac:dyDescent="0.3">
      <c r="A25" s="154" t="s">
        <v>305</v>
      </c>
      <c r="B25" s="42">
        <v>1845.1355370000003</v>
      </c>
      <c r="C25" s="42">
        <f t="shared" si="0"/>
        <v>2.9470377764587909</v>
      </c>
      <c r="D25" s="42">
        <v>1949.2834309999996</v>
      </c>
      <c r="E25" s="42">
        <f t="shared" si="1"/>
        <v>3.1324416560356498</v>
      </c>
      <c r="F25" s="42">
        <f t="shared" si="2"/>
        <v>5.644457651568132</v>
      </c>
      <c r="G25" s="42">
        <v>2240.5394690000003</v>
      </c>
      <c r="H25" s="42">
        <f t="shared" si="3"/>
        <v>4.8574067331290722</v>
      </c>
      <c r="I25" s="42">
        <v>2412.4967689999999</v>
      </c>
      <c r="J25" s="42">
        <f t="shared" si="4"/>
        <v>5.1670415095471069</v>
      </c>
      <c r="K25" s="42">
        <f t="shared" si="5"/>
        <v>7.6748168188595969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3"/>
      <c r="B32" s="193"/>
    </row>
    <row r="34" spans="1:3" x14ac:dyDescent="0.3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711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930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2022</v>
      </c>
      <c r="C5" s="251"/>
      <c r="D5" s="250">
        <v>2023</v>
      </c>
      <c r="E5" s="251"/>
      <c r="F5" s="250">
        <v>2022</v>
      </c>
      <c r="G5" s="251"/>
      <c r="H5" s="250">
        <v>2023</v>
      </c>
      <c r="I5" s="251"/>
      <c r="J5" s="149">
        <v>2022</v>
      </c>
      <c r="K5" s="163">
        <v>2023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43858345.81000001</v>
      </c>
      <c r="C8" s="173"/>
      <c r="D8" s="172">
        <v>46879179.377000004</v>
      </c>
      <c r="E8" s="173"/>
      <c r="F8" s="172">
        <v>34796106.600000009</v>
      </c>
      <c r="G8" s="173"/>
      <c r="H8" s="172">
        <v>35232662.57</v>
      </c>
      <c r="I8" s="173"/>
      <c r="J8" s="174">
        <f>F8-B8</f>
        <v>-9062239.2100000009</v>
      </c>
      <c r="K8" s="174">
        <f>H8-D8</f>
        <v>-11646516.807000004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43216554.635000005</v>
      </c>
      <c r="C9" s="173"/>
      <c r="D9" s="172">
        <v>46171239.715000004</v>
      </c>
      <c r="E9" s="173"/>
      <c r="F9" s="172">
        <v>32616549.517000008</v>
      </c>
      <c r="G9" s="173"/>
      <c r="H9" s="172">
        <v>33057582.654999997</v>
      </c>
      <c r="I9" s="173"/>
      <c r="J9" s="174">
        <f>F9-B9</f>
        <v>-10600005.117999997</v>
      </c>
      <c r="K9" s="174">
        <f>H9-D9</f>
        <v>-13113657.060000006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18751490.811000001</v>
      </c>
      <c r="C11" s="177"/>
      <c r="D11" s="172">
        <v>15349702.914999999</v>
      </c>
      <c r="E11" s="173"/>
      <c r="F11" s="172">
        <v>11330141.253999997</v>
      </c>
      <c r="G11" s="177"/>
      <c r="H11" s="172">
        <v>11457435.903999994</v>
      </c>
      <c r="I11" s="173"/>
      <c r="J11" s="174">
        <f>F11-B11</f>
        <v>-7421349.5570000038</v>
      </c>
      <c r="K11" s="174">
        <f>H11-D11</f>
        <v>-3892267.0110000055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19393281.985999998</v>
      </c>
      <c r="C12" s="177"/>
      <c r="D12" s="172">
        <v>16057642.576999996</v>
      </c>
      <c r="E12" s="177"/>
      <c r="F12" s="172">
        <v>13509698.336999994</v>
      </c>
      <c r="G12" s="177"/>
      <c r="H12" s="172">
        <v>13632515.818999995</v>
      </c>
      <c r="I12" s="177"/>
      <c r="J12" s="174">
        <f>F12-B12</f>
        <v>-5883583.6490000039</v>
      </c>
      <c r="K12" s="174">
        <f>H12-D12</f>
        <v>-2425126.7580000013</v>
      </c>
      <c r="L12" s="174"/>
      <c r="M12" s="171" t="s">
        <v>698</v>
      </c>
      <c r="O12" s="84"/>
    </row>
    <row r="13" spans="1:15" x14ac:dyDescent="0.3">
      <c r="A13" s="155" t="s">
        <v>712</v>
      </c>
      <c r="B13" s="178">
        <v>286179.90500000003</v>
      </c>
      <c r="C13" s="179">
        <f>IF(B13=0,0,IF(OR(B13="x",B13="Ə"),"x",B13/$B$12*100))</f>
        <v>1.4756651566588532</v>
      </c>
      <c r="D13" s="178">
        <v>506388.26599999995</v>
      </c>
      <c r="E13" s="179">
        <f>IF(D13=0,0,IF(OR(D13="x",D13="Ə"),"x",D13/$D$12*100))</f>
        <v>3.1535654350989235</v>
      </c>
      <c r="F13" s="178">
        <v>653728.39199999999</v>
      </c>
      <c r="G13" s="179">
        <f>IF(F13=0,0,IF(OR(F13="x",F13="Ə"),"x",F13/$F$12*100))</f>
        <v>4.8389562497453147</v>
      </c>
      <c r="H13" s="178">
        <v>628540.00799999991</v>
      </c>
      <c r="I13" s="179">
        <f>IF(H13=0,0,IF(OR(H13="x",H13="Ə"),"x",H13/$H$12*100))</f>
        <v>4.6105943785077974</v>
      </c>
      <c r="J13" s="178">
        <v>367548.48699999996</v>
      </c>
      <c r="K13" s="178">
        <v>122151.74199999997</v>
      </c>
      <c r="L13" s="178"/>
      <c r="M13" s="155" t="s">
        <v>712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713</v>
      </c>
      <c r="B14" s="178">
        <v>254305.943</v>
      </c>
      <c r="C14" s="179">
        <f t="shared" ref="C14:C77" si="0">IF(B14=0,0,IF(OR(B14="x",B14="Ə"),"x",B14/$B$12*100))</f>
        <v>1.311309468833503</v>
      </c>
      <c r="D14" s="178">
        <v>328641.31599999999</v>
      </c>
      <c r="E14" s="179">
        <f t="shared" ref="E14:E77" si="1">IF(D14=0,0,IF(OR(D14="x",D14="Ə"),"x",D14/$D$12*100))</f>
        <v>2.0466348931612548</v>
      </c>
      <c r="F14" s="178">
        <v>437825.95600000001</v>
      </c>
      <c r="G14" s="179">
        <f t="shared" ref="G14:G77" si="2">IF(F14=0,0,IF(OR(F14="x",F14="Ə"),"x",F14/$F$12*100))</f>
        <v>3.2408270346118253</v>
      </c>
      <c r="H14" s="178">
        <v>464057.37199999997</v>
      </c>
      <c r="I14" s="179">
        <f t="shared" ref="I14:I77" si="3">IF(H14=0,0,IF(OR(H14="x",H14="Ə"),"x",H14/$H$12*100))</f>
        <v>3.4040479260125345</v>
      </c>
      <c r="J14" s="178">
        <v>183520.01300000001</v>
      </c>
      <c r="K14" s="178">
        <v>135416.05599999998</v>
      </c>
      <c r="L14" s="178"/>
      <c r="M14" s="155" t="s">
        <v>931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714</v>
      </c>
      <c r="B15" s="178">
        <v>8244.9709999999995</v>
      </c>
      <c r="C15" s="179">
        <f t="shared" si="0"/>
        <v>4.2514572860602139E-2</v>
      </c>
      <c r="D15" s="178">
        <v>12728.249</v>
      </c>
      <c r="E15" s="179">
        <f t="shared" si="1"/>
        <v>7.9265987762308157E-2</v>
      </c>
      <c r="F15" s="178">
        <v>10715.45</v>
      </c>
      <c r="G15" s="179">
        <f t="shared" si="2"/>
        <v>7.9316722940088291E-2</v>
      </c>
      <c r="H15" s="178">
        <v>8833.0660000000007</v>
      </c>
      <c r="I15" s="179">
        <f t="shared" si="3"/>
        <v>6.4794100496763235E-2</v>
      </c>
      <c r="J15" s="178">
        <v>2470.4790000000012</v>
      </c>
      <c r="K15" s="178">
        <v>-3895.1829999999991</v>
      </c>
      <c r="L15" s="178"/>
      <c r="M15" s="155" t="s">
        <v>932</v>
      </c>
    </row>
    <row r="16" spans="1:15" x14ac:dyDescent="0.3">
      <c r="A16" s="155" t="s">
        <v>715</v>
      </c>
      <c r="B16" s="178">
        <v>38.575000000000003</v>
      </c>
      <c r="C16" s="179">
        <f t="shared" si="0"/>
        <v>1.9890908629002188E-4</v>
      </c>
      <c r="D16" s="178">
        <v>51.094999999999999</v>
      </c>
      <c r="E16" s="179">
        <f t="shared" si="1"/>
        <v>3.1819739264333494E-4</v>
      </c>
      <c r="F16" s="178">
        <v>281.99200000000002</v>
      </c>
      <c r="G16" s="179">
        <f t="shared" si="2"/>
        <v>2.0873301014256401E-3</v>
      </c>
      <c r="H16" s="178">
        <v>210.30500000000001</v>
      </c>
      <c r="I16" s="179">
        <f t="shared" si="3"/>
        <v>1.5426719674654066E-3</v>
      </c>
      <c r="J16" s="178">
        <v>243.41700000000003</v>
      </c>
      <c r="K16" s="178">
        <v>159.21</v>
      </c>
      <c r="L16" s="178"/>
      <c r="M16" s="155" t="s">
        <v>933</v>
      </c>
    </row>
    <row r="17" spans="1:18" x14ac:dyDescent="0.3">
      <c r="A17" s="155" t="s">
        <v>716</v>
      </c>
      <c r="B17" s="178">
        <v>23590.416000000001</v>
      </c>
      <c r="C17" s="179">
        <f t="shared" si="0"/>
        <v>0.12164220587845788</v>
      </c>
      <c r="D17" s="178">
        <v>164967.606</v>
      </c>
      <c r="E17" s="179">
        <f t="shared" si="1"/>
        <v>1.0273463567827179</v>
      </c>
      <c r="F17" s="178">
        <v>204904.99400000001</v>
      </c>
      <c r="G17" s="179">
        <f t="shared" si="2"/>
        <v>1.5167251620919748</v>
      </c>
      <c r="H17" s="178">
        <v>155439.26500000001</v>
      </c>
      <c r="I17" s="179">
        <f t="shared" si="3"/>
        <v>1.1402096800310346</v>
      </c>
      <c r="J17" s="178">
        <v>181314.57800000001</v>
      </c>
      <c r="K17" s="178">
        <v>-9528.3409999999858</v>
      </c>
      <c r="L17" s="178"/>
      <c r="M17" s="155" t="s">
        <v>934</v>
      </c>
    </row>
    <row r="18" spans="1:18" x14ac:dyDescent="0.3">
      <c r="A18" s="155" t="s">
        <v>717</v>
      </c>
      <c r="B18" s="178">
        <v>2822643.5649999995</v>
      </c>
      <c r="C18" s="179">
        <f t="shared" si="0"/>
        <v>14.554749253054045</v>
      </c>
      <c r="D18" s="178">
        <v>1798848.003</v>
      </c>
      <c r="E18" s="179">
        <f t="shared" si="1"/>
        <v>11.202441419243955</v>
      </c>
      <c r="F18" s="178">
        <v>1124458.112</v>
      </c>
      <c r="G18" s="179">
        <f t="shared" si="2"/>
        <v>8.3233398996065269</v>
      </c>
      <c r="H18" s="178">
        <v>1483710.0110000004</v>
      </c>
      <c r="I18" s="179">
        <f t="shared" si="3"/>
        <v>10.883611144849104</v>
      </c>
      <c r="J18" s="178">
        <v>-1698185.4529999995</v>
      </c>
      <c r="K18" s="178">
        <v>-315137.99199999962</v>
      </c>
      <c r="L18" s="178"/>
      <c r="M18" s="155" t="s">
        <v>935</v>
      </c>
    </row>
    <row r="19" spans="1:18" x14ac:dyDescent="0.3">
      <c r="A19" s="155" t="s">
        <v>718</v>
      </c>
      <c r="B19" s="178">
        <v>22814.726999999999</v>
      </c>
      <c r="C19" s="179">
        <f t="shared" si="0"/>
        <v>0.1176424238892104</v>
      </c>
      <c r="D19" s="178">
        <v>21823.293000000001</v>
      </c>
      <c r="E19" s="179">
        <f t="shared" si="1"/>
        <v>0.13590595814642417</v>
      </c>
      <c r="F19" s="178">
        <v>83766.148000000001</v>
      </c>
      <c r="G19" s="179">
        <f t="shared" si="2"/>
        <v>0.62004454807538933</v>
      </c>
      <c r="H19" s="178">
        <v>146858.269</v>
      </c>
      <c r="I19" s="179">
        <f t="shared" si="3"/>
        <v>1.0772646146158862</v>
      </c>
      <c r="J19" s="178">
        <v>60951.421000000002</v>
      </c>
      <c r="K19" s="178">
        <v>125034.976</v>
      </c>
      <c r="L19" s="178"/>
      <c r="M19" s="155" t="s">
        <v>936</v>
      </c>
    </row>
    <row r="20" spans="1:18" x14ac:dyDescent="0.3">
      <c r="A20" s="155" t="s">
        <v>719</v>
      </c>
      <c r="B20" s="178">
        <v>436035.47700000001</v>
      </c>
      <c r="C20" s="179">
        <f t="shared" si="0"/>
        <v>2.2483841431005533</v>
      </c>
      <c r="D20" s="178">
        <v>99093.347999999998</v>
      </c>
      <c r="E20" s="179">
        <f t="shared" si="1"/>
        <v>0.61711018616104563</v>
      </c>
      <c r="F20" s="178">
        <v>764705.92700000003</v>
      </c>
      <c r="G20" s="179">
        <f t="shared" si="2"/>
        <v>5.6604219274507726</v>
      </c>
      <c r="H20" s="178">
        <v>803321.47100000002</v>
      </c>
      <c r="I20" s="179">
        <f t="shared" si="3"/>
        <v>5.8926868794121612</v>
      </c>
      <c r="J20" s="178">
        <v>328670.45</v>
      </c>
      <c r="K20" s="178">
        <v>704228.12300000002</v>
      </c>
      <c r="L20" s="178"/>
      <c r="M20" s="155" t="s">
        <v>937</v>
      </c>
    </row>
    <row r="21" spans="1:18" x14ac:dyDescent="0.3">
      <c r="A21" s="155" t="s">
        <v>720</v>
      </c>
      <c r="B21" s="178">
        <v>15010.308999999999</v>
      </c>
      <c r="C21" s="179">
        <f t="shared" si="0"/>
        <v>7.739952943929726E-2</v>
      </c>
      <c r="D21" s="178">
        <v>234396.03400000001</v>
      </c>
      <c r="E21" s="179">
        <f t="shared" si="1"/>
        <v>1.4597163492462764</v>
      </c>
      <c r="F21" s="178">
        <v>5524.8959999999997</v>
      </c>
      <c r="G21" s="179">
        <f t="shared" si="2"/>
        <v>4.0895776220765526E-2</v>
      </c>
      <c r="H21" s="178">
        <v>7372.0129999999999</v>
      </c>
      <c r="I21" s="179">
        <f t="shared" si="3"/>
        <v>5.4076687662635479E-2</v>
      </c>
      <c r="J21" s="178">
        <v>-9485.4130000000005</v>
      </c>
      <c r="K21" s="178">
        <v>-227024.02100000001</v>
      </c>
      <c r="L21" s="178"/>
      <c r="M21" s="155" t="s">
        <v>938</v>
      </c>
    </row>
    <row r="22" spans="1:18" x14ac:dyDescent="0.3">
      <c r="A22" s="155" t="s">
        <v>721</v>
      </c>
      <c r="B22" s="178">
        <v>494840.97399999999</v>
      </c>
      <c r="C22" s="179">
        <f t="shared" si="0"/>
        <v>2.5516102656436672</v>
      </c>
      <c r="D22" s="178">
        <v>443372.592</v>
      </c>
      <c r="E22" s="179">
        <f t="shared" si="1"/>
        <v>2.7611312798496357</v>
      </c>
      <c r="F22" s="178">
        <v>109378.272</v>
      </c>
      <c r="G22" s="179">
        <f t="shared" si="2"/>
        <v>0.80962778939658309</v>
      </c>
      <c r="H22" s="178">
        <v>292218.84899999999</v>
      </c>
      <c r="I22" s="179">
        <f t="shared" si="3"/>
        <v>2.1435430765664463</v>
      </c>
      <c r="J22" s="178">
        <v>-385462.70199999999</v>
      </c>
      <c r="K22" s="178">
        <v>-151153.74300000002</v>
      </c>
      <c r="L22" s="178"/>
      <c r="M22" s="155" t="s">
        <v>939</v>
      </c>
    </row>
    <row r="23" spans="1:18" x14ac:dyDescent="0.3">
      <c r="A23" s="155" t="s">
        <v>722</v>
      </c>
      <c r="B23" s="178">
        <v>131874.58199999999</v>
      </c>
      <c r="C23" s="179">
        <f t="shared" si="0"/>
        <v>0.6800013638496063</v>
      </c>
      <c r="D23" s="178">
        <v>7969.6049999999996</v>
      </c>
      <c r="E23" s="179">
        <f t="shared" si="1"/>
        <v>4.963122676186095E-2</v>
      </c>
      <c r="F23" s="178">
        <v>5209.8959999999997</v>
      </c>
      <c r="G23" s="179">
        <f t="shared" si="2"/>
        <v>3.8564117939860129E-2</v>
      </c>
      <c r="H23" s="178">
        <v>5106.8130000000001</v>
      </c>
      <c r="I23" s="179">
        <f t="shared" si="3"/>
        <v>3.7460532361037135E-2</v>
      </c>
      <c r="J23" s="178">
        <v>-126664.686</v>
      </c>
      <c r="K23" s="178">
        <v>-2862.7919999999995</v>
      </c>
      <c r="L23" s="178"/>
      <c r="M23" s="155" t="s">
        <v>940</v>
      </c>
    </row>
    <row r="24" spans="1:18" x14ac:dyDescent="0.3">
      <c r="A24" s="155" t="s">
        <v>723</v>
      </c>
      <c r="B24" s="178">
        <v>131672.663</v>
      </c>
      <c r="C24" s="179">
        <f t="shared" si="0"/>
        <v>0.67896018371235178</v>
      </c>
      <c r="D24" s="178" t="s">
        <v>724</v>
      </c>
      <c r="E24" s="179" t="str">
        <f t="shared" si="1"/>
        <v>x</v>
      </c>
      <c r="F24" s="178">
        <v>3200.2049999999999</v>
      </c>
      <c r="G24" s="179">
        <f t="shared" si="2"/>
        <v>2.3688204726491677E-2</v>
      </c>
      <c r="H24" s="178">
        <v>3607.739</v>
      </c>
      <c r="I24" s="179">
        <f t="shared" si="3"/>
        <v>2.646422016229609E-2</v>
      </c>
      <c r="J24" s="178">
        <v>-128472.458</v>
      </c>
      <c r="K24" s="178">
        <v>3607.5480000000002</v>
      </c>
      <c r="L24" s="178"/>
      <c r="M24" s="155" t="s">
        <v>941</v>
      </c>
    </row>
    <row r="25" spans="1:18" x14ac:dyDescent="0.3">
      <c r="A25" s="155" t="s">
        <v>725</v>
      </c>
      <c r="B25" s="178">
        <v>11.981</v>
      </c>
      <c r="C25" s="179">
        <f t="shared" si="0"/>
        <v>6.1779125413888577E-5</v>
      </c>
      <c r="D25" s="178">
        <v>2.4359999999999999</v>
      </c>
      <c r="E25" s="179">
        <f t="shared" si="1"/>
        <v>1.5170346383778526E-5</v>
      </c>
      <c r="F25" s="178">
        <v>18408.784</v>
      </c>
      <c r="G25" s="179">
        <f t="shared" si="2"/>
        <v>0.13626347192063146</v>
      </c>
      <c r="H25" s="178">
        <v>14859.289000000001</v>
      </c>
      <c r="I25" s="179">
        <f t="shared" si="3"/>
        <v>0.10899887590293657</v>
      </c>
      <c r="J25" s="178">
        <v>18396.803</v>
      </c>
      <c r="K25" s="178">
        <v>14856.853000000001</v>
      </c>
      <c r="L25" s="178"/>
      <c r="M25" s="155" t="s">
        <v>942</v>
      </c>
    </row>
    <row r="26" spans="1:18" x14ac:dyDescent="0.3">
      <c r="A26" s="155" t="s">
        <v>726</v>
      </c>
      <c r="B26" s="178">
        <v>219.464</v>
      </c>
      <c r="C26" s="179">
        <f t="shared" si="0"/>
        <v>1.1316496102022906E-3</v>
      </c>
      <c r="D26" s="178">
        <v>310.375</v>
      </c>
      <c r="E26" s="179">
        <f t="shared" si="1"/>
        <v>1.9328802376294173E-3</v>
      </c>
      <c r="F26" s="178">
        <v>1393.1389999999999</v>
      </c>
      <c r="G26" s="179">
        <f t="shared" si="2"/>
        <v>1.0312139954927852E-2</v>
      </c>
      <c r="H26" s="178">
        <v>1340.085</v>
      </c>
      <c r="I26" s="179">
        <f t="shared" si="3"/>
        <v>9.8300637812742415E-3</v>
      </c>
      <c r="J26" s="178">
        <v>1173.675</v>
      </c>
      <c r="K26" s="178">
        <v>1029.71</v>
      </c>
      <c r="L26" s="178"/>
      <c r="M26" s="155" t="s">
        <v>943</v>
      </c>
    </row>
    <row r="27" spans="1:18" x14ac:dyDescent="0.3">
      <c r="A27" s="155" t="s">
        <v>727</v>
      </c>
      <c r="B27" s="178">
        <v>10402.561</v>
      </c>
      <c r="C27" s="179">
        <f t="shared" si="0"/>
        <v>5.3640023424140398E-2</v>
      </c>
      <c r="D27" s="178">
        <v>33454.571000000004</v>
      </c>
      <c r="E27" s="179">
        <f t="shared" si="1"/>
        <v>0.20834048858403617</v>
      </c>
      <c r="F27" s="178">
        <v>27930.321</v>
      </c>
      <c r="G27" s="179">
        <f t="shared" si="2"/>
        <v>0.20674274364443204</v>
      </c>
      <c r="H27" s="178">
        <v>27005.995999999999</v>
      </c>
      <c r="I27" s="179">
        <f t="shared" si="3"/>
        <v>0.19809986915519315</v>
      </c>
      <c r="J27" s="178">
        <v>17527.760000000002</v>
      </c>
      <c r="K27" s="178">
        <v>-6448.5750000000044</v>
      </c>
      <c r="L27" s="178"/>
      <c r="M27" s="155" t="s">
        <v>944</v>
      </c>
    </row>
    <row r="28" spans="1:18" x14ac:dyDescent="0.3">
      <c r="A28" s="155" t="s">
        <v>728</v>
      </c>
      <c r="B28" s="178">
        <v>8638.7139999999999</v>
      </c>
      <c r="C28" s="179">
        <f t="shared" si="0"/>
        <v>4.4544879026852099E-2</v>
      </c>
      <c r="D28" s="178">
        <v>2063.1979999999999</v>
      </c>
      <c r="E28" s="179">
        <f t="shared" si="1"/>
        <v>1.28486979960259E-2</v>
      </c>
      <c r="F28" s="178">
        <v>18410.109</v>
      </c>
      <c r="G28" s="179">
        <f t="shared" si="2"/>
        <v>0.13627327968959083</v>
      </c>
      <c r="H28" s="178">
        <v>30862.841</v>
      </c>
      <c r="I28" s="179">
        <f t="shared" si="3"/>
        <v>0.22639138226405467</v>
      </c>
      <c r="J28" s="178">
        <v>9771.3950000000004</v>
      </c>
      <c r="K28" s="178">
        <v>28799.643</v>
      </c>
      <c r="L28" s="178"/>
      <c r="M28" s="155" t="s">
        <v>945</v>
      </c>
    </row>
    <row r="29" spans="1:18" x14ac:dyDescent="0.3">
      <c r="A29" s="155" t="s">
        <v>729</v>
      </c>
      <c r="B29" s="178">
        <v>1176611.844</v>
      </c>
      <c r="C29" s="179">
        <f t="shared" si="0"/>
        <v>6.0671104810902845</v>
      </c>
      <c r="D29" s="178">
        <v>669339.66399999999</v>
      </c>
      <c r="E29" s="179">
        <f t="shared" si="1"/>
        <v>4.1683557271272305</v>
      </c>
      <c r="F29" s="178">
        <v>18996.294999999998</v>
      </c>
      <c r="G29" s="179">
        <f t="shared" si="2"/>
        <v>0.1406122810897521</v>
      </c>
      <c r="H29" s="178">
        <v>25485.83</v>
      </c>
      <c r="I29" s="179">
        <f t="shared" si="3"/>
        <v>0.18694883863240952</v>
      </c>
      <c r="J29" s="178">
        <v>-1157615.5490000001</v>
      </c>
      <c r="K29" s="178">
        <v>-643853.83400000003</v>
      </c>
      <c r="L29" s="178"/>
      <c r="M29" s="155" t="s">
        <v>946</v>
      </c>
      <c r="R29" s="183"/>
    </row>
    <row r="30" spans="1:18" x14ac:dyDescent="0.3">
      <c r="A30" s="155" t="s">
        <v>730</v>
      </c>
      <c r="B30" s="178">
        <v>381610.29800000001</v>
      </c>
      <c r="C30" s="179">
        <f t="shared" si="0"/>
        <v>1.9677448008825136</v>
      </c>
      <c r="D30" s="178">
        <v>273979.08799999999</v>
      </c>
      <c r="E30" s="179">
        <f t="shared" si="1"/>
        <v>1.7062223591427499</v>
      </c>
      <c r="F30" s="178">
        <v>62302.985000000001</v>
      </c>
      <c r="G30" s="179">
        <f t="shared" si="2"/>
        <v>0.4611722885726196</v>
      </c>
      <c r="H30" s="178">
        <v>120045.435</v>
      </c>
      <c r="I30" s="179">
        <f t="shared" si="3"/>
        <v>0.88058166661130532</v>
      </c>
      <c r="J30" s="178">
        <v>-319307.31300000002</v>
      </c>
      <c r="K30" s="178">
        <v>-153933.65299999999</v>
      </c>
      <c r="L30" s="178"/>
      <c r="M30" s="155" t="s">
        <v>947</v>
      </c>
    </row>
    <row r="31" spans="1:18" x14ac:dyDescent="0.3">
      <c r="A31" s="155" t="s">
        <v>731</v>
      </c>
      <c r="B31" s="178">
        <v>12899.971</v>
      </c>
      <c r="C31" s="179">
        <f t="shared" si="0"/>
        <v>6.6517730259955402E-2</v>
      </c>
      <c r="D31" s="178">
        <v>13043.608</v>
      </c>
      <c r="E31" s="179">
        <f t="shared" si="1"/>
        <v>8.1229906179895187E-2</v>
      </c>
      <c r="F31" s="178">
        <v>5231.1350000000002</v>
      </c>
      <c r="G31" s="179">
        <f t="shared" si="2"/>
        <v>3.8721330924711403E-2</v>
      </c>
      <c r="H31" s="178">
        <v>5625.3810000000003</v>
      </c>
      <c r="I31" s="179">
        <f t="shared" si="3"/>
        <v>4.1264437721464146E-2</v>
      </c>
      <c r="J31" s="178">
        <v>-7668.8359999999993</v>
      </c>
      <c r="K31" s="178">
        <v>-7418.2269999999999</v>
      </c>
      <c r="L31" s="178"/>
      <c r="M31" s="155" t="s">
        <v>948</v>
      </c>
    </row>
    <row r="32" spans="1:18" x14ac:dyDescent="0.3">
      <c r="A32" s="155" t="s">
        <v>732</v>
      </c>
      <c r="B32" s="178">
        <v>475159.6</v>
      </c>
      <c r="C32" s="179">
        <f t="shared" si="0"/>
        <v>2.4501247408407587</v>
      </c>
      <c r="D32" s="178">
        <v>127984.48599999999</v>
      </c>
      <c r="E32" s="179">
        <f t="shared" si="1"/>
        <v>0.79703160277908602</v>
      </c>
      <c r="F32" s="178">
        <v>1211920.1259999999</v>
      </c>
      <c r="G32" s="179">
        <f t="shared" si="2"/>
        <v>8.9707415796311754</v>
      </c>
      <c r="H32" s="178">
        <v>1234024.6169999999</v>
      </c>
      <c r="I32" s="179">
        <f t="shared" si="3"/>
        <v>9.0520681096889497</v>
      </c>
      <c r="J32" s="178">
        <v>736760.52599999995</v>
      </c>
      <c r="K32" s="178">
        <v>1106040.1309999998</v>
      </c>
      <c r="L32" s="178"/>
      <c r="M32" s="155" t="s">
        <v>732</v>
      </c>
    </row>
    <row r="33" spans="1:13" x14ac:dyDescent="0.3">
      <c r="A33" s="155" t="s">
        <v>719</v>
      </c>
      <c r="B33" s="178">
        <v>436035.47700000001</v>
      </c>
      <c r="C33" s="179">
        <f t="shared" si="0"/>
        <v>2.2483841431005533</v>
      </c>
      <c r="D33" s="178">
        <v>99093.347999999998</v>
      </c>
      <c r="E33" s="179">
        <f t="shared" si="1"/>
        <v>0.61711018616104563</v>
      </c>
      <c r="F33" s="178">
        <v>764705.92700000003</v>
      </c>
      <c r="G33" s="179">
        <f t="shared" si="2"/>
        <v>5.6604219274507726</v>
      </c>
      <c r="H33" s="178">
        <v>803321.47100000002</v>
      </c>
      <c r="I33" s="179">
        <f t="shared" si="3"/>
        <v>5.8926868794121612</v>
      </c>
      <c r="J33" s="178">
        <v>328670.45</v>
      </c>
      <c r="K33" s="178">
        <v>704228.12300000002</v>
      </c>
      <c r="L33" s="178"/>
      <c r="M33" s="155" t="s">
        <v>937</v>
      </c>
    </row>
    <row r="34" spans="1:13" x14ac:dyDescent="0.3">
      <c r="A34" s="155" t="s">
        <v>733</v>
      </c>
      <c r="B34" s="178">
        <v>5641.0389999999998</v>
      </c>
      <c r="C34" s="179">
        <f t="shared" si="0"/>
        <v>2.9087593343263215E-2</v>
      </c>
      <c r="D34" s="178">
        <v>6630.9390000000003</v>
      </c>
      <c r="E34" s="179">
        <f t="shared" si="1"/>
        <v>4.1294598308582106E-2</v>
      </c>
      <c r="F34" s="178">
        <v>203462.00599999999</v>
      </c>
      <c r="G34" s="179">
        <f t="shared" si="2"/>
        <v>1.5060440353635713</v>
      </c>
      <c r="H34" s="178">
        <v>207995.33499999999</v>
      </c>
      <c r="I34" s="179">
        <f t="shared" si="3"/>
        <v>1.525729643461051</v>
      </c>
      <c r="J34" s="178">
        <v>197820.967</v>
      </c>
      <c r="K34" s="178">
        <v>201364.39599999998</v>
      </c>
      <c r="L34" s="178"/>
      <c r="M34" s="155" t="s">
        <v>949</v>
      </c>
    </row>
    <row r="35" spans="1:13" x14ac:dyDescent="0.3">
      <c r="A35" s="155" t="s">
        <v>734</v>
      </c>
      <c r="B35" s="178">
        <v>69.555999999999997</v>
      </c>
      <c r="C35" s="179">
        <f t="shared" si="0"/>
        <v>3.5866028272167882E-4</v>
      </c>
      <c r="D35" s="178">
        <v>102.19</v>
      </c>
      <c r="E35" s="179">
        <f t="shared" si="1"/>
        <v>6.3639478528666987E-4</v>
      </c>
      <c r="F35" s="178">
        <v>76344.429000000004</v>
      </c>
      <c r="G35" s="179">
        <f t="shared" si="2"/>
        <v>0.56510831771061798</v>
      </c>
      <c r="H35" s="178">
        <v>70663.357000000004</v>
      </c>
      <c r="I35" s="179">
        <f t="shared" si="3"/>
        <v>0.51834421421697252</v>
      </c>
      <c r="J35" s="178">
        <v>76274.873000000007</v>
      </c>
      <c r="K35" s="178">
        <v>70561.167000000001</v>
      </c>
      <c r="L35" s="178"/>
      <c r="M35" s="155" t="s">
        <v>950</v>
      </c>
    </row>
    <row r="36" spans="1:13" x14ac:dyDescent="0.3">
      <c r="A36" s="155" t="s">
        <v>735</v>
      </c>
      <c r="B36" s="178">
        <v>32351.772000000001</v>
      </c>
      <c r="C36" s="179">
        <f t="shared" si="0"/>
        <v>0.1668194791544553</v>
      </c>
      <c r="D36" s="178">
        <v>21809.499</v>
      </c>
      <c r="E36" s="179">
        <f t="shared" si="1"/>
        <v>0.1358200551258914</v>
      </c>
      <c r="F36" s="178">
        <v>132154.878</v>
      </c>
      <c r="G36" s="179">
        <f t="shared" si="2"/>
        <v>0.97822227190712174</v>
      </c>
      <c r="H36" s="178">
        <v>122511.095</v>
      </c>
      <c r="I36" s="179">
        <f t="shared" si="3"/>
        <v>0.8986682768359826</v>
      </c>
      <c r="J36" s="178">
        <v>99803.106</v>
      </c>
      <c r="K36" s="178">
        <v>100701.59600000001</v>
      </c>
      <c r="L36" s="178"/>
      <c r="M36" s="155" t="s">
        <v>951</v>
      </c>
    </row>
    <row r="37" spans="1:13" x14ac:dyDescent="0.3">
      <c r="A37" s="155" t="s">
        <v>736</v>
      </c>
      <c r="B37" s="178">
        <v>1061.7560000000001</v>
      </c>
      <c r="C37" s="179">
        <f t="shared" si="0"/>
        <v>5.4748649597653526E-3</v>
      </c>
      <c r="D37" s="178">
        <v>348.51</v>
      </c>
      <c r="E37" s="179">
        <f t="shared" si="1"/>
        <v>2.1703683982802358E-3</v>
      </c>
      <c r="F37" s="178">
        <v>35252.885999999999</v>
      </c>
      <c r="G37" s="179">
        <f t="shared" si="2"/>
        <v>0.26094502719909263</v>
      </c>
      <c r="H37" s="178">
        <v>29533.359</v>
      </c>
      <c r="I37" s="179">
        <f t="shared" si="3"/>
        <v>0.21663909576278345</v>
      </c>
      <c r="J37" s="178">
        <v>34191.129999999997</v>
      </c>
      <c r="K37" s="178">
        <v>29184.849000000002</v>
      </c>
      <c r="L37" s="178"/>
      <c r="M37" s="155" t="s">
        <v>952</v>
      </c>
    </row>
    <row r="38" spans="1:13" x14ac:dyDescent="0.3">
      <c r="A38" s="155" t="s">
        <v>737</v>
      </c>
      <c r="B38" s="178">
        <v>19319508.714999996</v>
      </c>
      <c r="C38" s="179">
        <f t="shared" si="0"/>
        <v>99.619593676546032</v>
      </c>
      <c r="D38" s="178">
        <v>16017651.725</v>
      </c>
      <c r="E38" s="179">
        <f t="shared" si="1"/>
        <v>99.750954401879156</v>
      </c>
      <c r="F38" s="178">
        <v>12784838.715000005</v>
      </c>
      <c r="G38" s="179">
        <f t="shared" si="2"/>
        <v>94.634523999586563</v>
      </c>
      <c r="H38" s="178">
        <v>12965478.165999997</v>
      </c>
      <c r="I38" s="179">
        <f t="shared" si="3"/>
        <v>95.107009873626339</v>
      </c>
      <c r="J38" s="178">
        <v>-6534669.9999999907</v>
      </c>
      <c r="K38" s="178">
        <v>-3052173.5590000022</v>
      </c>
      <c r="L38" s="178"/>
      <c r="M38" s="155" t="s">
        <v>953</v>
      </c>
    </row>
    <row r="39" spans="1:13" x14ac:dyDescent="0.3">
      <c r="A39" s="155" t="s">
        <v>738</v>
      </c>
      <c r="B39" s="178">
        <v>2579860.6970000002</v>
      </c>
      <c r="C39" s="179">
        <f t="shared" si="0"/>
        <v>13.302857653812286</v>
      </c>
      <c r="D39" s="178">
        <v>2394434.2239999999</v>
      </c>
      <c r="E39" s="179">
        <f t="shared" si="1"/>
        <v>14.911492845342341</v>
      </c>
      <c r="F39" s="178">
        <v>3823055.9950000001</v>
      </c>
      <c r="G39" s="179">
        <f t="shared" si="2"/>
        <v>28.298603711450156</v>
      </c>
      <c r="H39" s="178">
        <v>3792488.7200000007</v>
      </c>
      <c r="I39" s="179">
        <f t="shared" si="3"/>
        <v>27.819433847377677</v>
      </c>
      <c r="J39" s="178">
        <v>1243195.298</v>
      </c>
      <c r="K39" s="178">
        <v>1398054.4960000007</v>
      </c>
      <c r="L39" s="178"/>
      <c r="M39" s="155" t="s">
        <v>954</v>
      </c>
    </row>
    <row r="40" spans="1:13" x14ac:dyDescent="0.3">
      <c r="A40" s="155" t="s">
        <v>739</v>
      </c>
      <c r="B40" s="178">
        <v>159.37100000000001</v>
      </c>
      <c r="C40" s="179">
        <f t="shared" si="0"/>
        <v>8.2178457527225073E-4</v>
      </c>
      <c r="D40" s="178">
        <v>331.86200000000002</v>
      </c>
      <c r="E40" s="179">
        <f t="shared" si="1"/>
        <v>2.0666919095293553E-3</v>
      </c>
      <c r="F40" s="178">
        <v>5486.2030000000004</v>
      </c>
      <c r="G40" s="179">
        <f t="shared" si="2"/>
        <v>4.0609367160882766E-2</v>
      </c>
      <c r="H40" s="178">
        <v>3811.5079999999998</v>
      </c>
      <c r="I40" s="179">
        <f t="shared" si="3"/>
        <v>2.795894793452432E-2</v>
      </c>
      <c r="J40" s="178">
        <v>5326.8320000000003</v>
      </c>
      <c r="K40" s="178">
        <v>3479.6459999999997</v>
      </c>
      <c r="L40" s="178"/>
      <c r="M40" s="155" t="s">
        <v>955</v>
      </c>
    </row>
    <row r="41" spans="1:13" x14ac:dyDescent="0.3">
      <c r="A41" s="155" t="s">
        <v>740</v>
      </c>
      <c r="B41" s="178">
        <v>3535.154</v>
      </c>
      <c r="C41" s="179">
        <f t="shared" si="0"/>
        <v>1.8228755723513051E-2</v>
      </c>
      <c r="D41" s="178">
        <v>1402.596</v>
      </c>
      <c r="E41" s="179">
        <f t="shared" si="1"/>
        <v>8.7347566323900776E-3</v>
      </c>
      <c r="F41" s="178">
        <v>7239.8119999999999</v>
      </c>
      <c r="G41" s="179">
        <f t="shared" si="2"/>
        <v>5.3589738419042264E-2</v>
      </c>
      <c r="H41" s="178">
        <v>4941.424</v>
      </c>
      <c r="I41" s="179">
        <f t="shared" si="3"/>
        <v>3.624733736316673E-2</v>
      </c>
      <c r="J41" s="178">
        <v>3704.6579999999999</v>
      </c>
      <c r="K41" s="178">
        <v>3538.828</v>
      </c>
      <c r="L41" s="178"/>
      <c r="M41" s="155" t="s">
        <v>956</v>
      </c>
    </row>
    <row r="42" spans="1:13" x14ac:dyDescent="0.3">
      <c r="A42" s="155" t="s">
        <v>741</v>
      </c>
      <c r="B42" s="178">
        <v>3339.34</v>
      </c>
      <c r="C42" s="179">
        <f t="shared" si="0"/>
        <v>1.721905555960393E-2</v>
      </c>
      <c r="D42" s="178">
        <v>3869.826</v>
      </c>
      <c r="E42" s="179">
        <f t="shared" si="1"/>
        <v>2.4099589846039462E-2</v>
      </c>
      <c r="F42" s="178">
        <v>2563.3110000000001</v>
      </c>
      <c r="G42" s="179">
        <f t="shared" si="2"/>
        <v>1.8973858157733055E-2</v>
      </c>
      <c r="H42" s="178">
        <v>2345.2620000000002</v>
      </c>
      <c r="I42" s="179">
        <f t="shared" si="3"/>
        <v>1.7203442351640973E-2</v>
      </c>
      <c r="J42" s="178">
        <v>-776.029</v>
      </c>
      <c r="K42" s="178">
        <v>-1524.5639999999999</v>
      </c>
      <c r="L42" s="178"/>
      <c r="M42" s="155" t="s">
        <v>957</v>
      </c>
    </row>
    <row r="43" spans="1:13" x14ac:dyDescent="0.3">
      <c r="A43" s="155" t="s">
        <v>742</v>
      </c>
      <c r="B43" s="178">
        <v>3253.8969999999999</v>
      </c>
      <c r="C43" s="179">
        <f t="shared" si="0"/>
        <v>1.6778475156237024E-2</v>
      </c>
      <c r="D43" s="178">
        <v>308.64400000000001</v>
      </c>
      <c r="E43" s="179">
        <f t="shared" si="1"/>
        <v>1.9221003240044907E-3</v>
      </c>
      <c r="F43" s="178">
        <v>2487.585</v>
      </c>
      <c r="G43" s="179">
        <f t="shared" si="2"/>
        <v>1.8413327507003394E-2</v>
      </c>
      <c r="H43" s="178">
        <v>9247.67</v>
      </c>
      <c r="I43" s="179">
        <f t="shared" si="3"/>
        <v>6.7835388000146532E-2</v>
      </c>
      <c r="J43" s="178">
        <v>-766.3119999999999</v>
      </c>
      <c r="K43" s="178">
        <v>8939.0259999999998</v>
      </c>
      <c r="L43" s="178"/>
      <c r="M43" s="155" t="s">
        <v>958</v>
      </c>
    </row>
    <row r="44" spans="1:13" x14ac:dyDescent="0.3">
      <c r="A44" s="155" t="s">
        <v>713</v>
      </c>
      <c r="B44" s="178">
        <v>254305.943</v>
      </c>
      <c r="C44" s="179">
        <f t="shared" si="0"/>
        <v>1.311309468833503</v>
      </c>
      <c r="D44" s="178">
        <v>328641.31599999999</v>
      </c>
      <c r="E44" s="179">
        <f t="shared" si="1"/>
        <v>2.0466348931612548</v>
      </c>
      <c r="F44" s="178">
        <v>437825.95600000001</v>
      </c>
      <c r="G44" s="179">
        <f t="shared" si="2"/>
        <v>3.2408270346118253</v>
      </c>
      <c r="H44" s="178">
        <v>464057.37199999997</v>
      </c>
      <c r="I44" s="179">
        <f t="shared" si="3"/>
        <v>3.4040479260125345</v>
      </c>
      <c r="J44" s="178">
        <v>183520.01300000001</v>
      </c>
      <c r="K44" s="178">
        <v>135416.05599999998</v>
      </c>
      <c r="L44" s="178"/>
      <c r="M44" s="155" t="s">
        <v>931</v>
      </c>
    </row>
    <row r="45" spans="1:13" x14ac:dyDescent="0.3">
      <c r="A45" s="155" t="s">
        <v>743</v>
      </c>
      <c r="B45" s="178">
        <v>387.01100000000002</v>
      </c>
      <c r="C45" s="179">
        <f t="shared" si="0"/>
        <v>1.9955931145609245E-3</v>
      </c>
      <c r="D45" s="178">
        <v>2.1440000000000001</v>
      </c>
      <c r="E45" s="179">
        <f t="shared" si="1"/>
        <v>1.3351897638268128E-5</v>
      </c>
      <c r="F45" s="178">
        <v>3135.1120000000001</v>
      </c>
      <c r="G45" s="179">
        <f t="shared" si="2"/>
        <v>2.3206380496399691E-2</v>
      </c>
      <c r="H45" s="178">
        <v>1839.1130000000001</v>
      </c>
      <c r="I45" s="179">
        <f t="shared" si="3"/>
        <v>1.3490635363406511E-2</v>
      </c>
      <c r="J45" s="178">
        <v>2748.1010000000001</v>
      </c>
      <c r="K45" s="178">
        <v>1836.9690000000001</v>
      </c>
      <c r="L45" s="178"/>
      <c r="M45" s="155" t="s">
        <v>959</v>
      </c>
    </row>
    <row r="46" spans="1:13" x14ac:dyDescent="0.3">
      <c r="A46" s="155" t="s">
        <v>744</v>
      </c>
      <c r="B46" s="178">
        <v>641791.17500000005</v>
      </c>
      <c r="C46" s="179">
        <f t="shared" si="0"/>
        <v>3.3093479250356328</v>
      </c>
      <c r="D46" s="178">
        <v>707939.66200000001</v>
      </c>
      <c r="E46" s="179">
        <f t="shared" si="1"/>
        <v>4.4087396926745042</v>
      </c>
      <c r="F46" s="178">
        <v>2179557.0830000001</v>
      </c>
      <c r="G46" s="179">
        <f t="shared" si="2"/>
        <v>16.13327721042215</v>
      </c>
      <c r="H46" s="178">
        <v>2175079.915</v>
      </c>
      <c r="I46" s="179">
        <f t="shared" si="3"/>
        <v>15.955088142780911</v>
      </c>
      <c r="J46" s="178">
        <v>1537765.9080000001</v>
      </c>
      <c r="K46" s="178">
        <v>1467140.253</v>
      </c>
      <c r="L46" s="178"/>
      <c r="M46" s="155" t="s">
        <v>960</v>
      </c>
    </row>
    <row r="47" spans="1:13" x14ac:dyDescent="0.3">
      <c r="A47" s="155" t="s">
        <v>745</v>
      </c>
      <c r="B47" s="178">
        <v>120.06399999999999</v>
      </c>
      <c r="C47" s="179">
        <f t="shared" si="0"/>
        <v>6.1910098603564965E-4</v>
      </c>
      <c r="D47" s="178">
        <v>436.74400000000003</v>
      </c>
      <c r="E47" s="179">
        <f t="shared" si="1"/>
        <v>2.7198512976342243E-3</v>
      </c>
      <c r="F47" s="178">
        <v>306251.19300000003</v>
      </c>
      <c r="G47" s="179">
        <f t="shared" si="2"/>
        <v>2.2668988260178069</v>
      </c>
      <c r="H47" s="178">
        <v>191608.73499999999</v>
      </c>
      <c r="I47" s="179">
        <f t="shared" si="3"/>
        <v>1.405527325579552</v>
      </c>
      <c r="J47" s="178">
        <v>306131.12900000002</v>
      </c>
      <c r="K47" s="178">
        <v>191171.99099999998</v>
      </c>
      <c r="L47" s="178"/>
      <c r="M47" s="155" t="s">
        <v>961</v>
      </c>
    </row>
    <row r="48" spans="1:13" x14ac:dyDescent="0.3">
      <c r="A48" s="155" t="s">
        <v>714</v>
      </c>
      <c r="B48" s="178">
        <v>8244.9709999999995</v>
      </c>
      <c r="C48" s="179">
        <f t="shared" si="0"/>
        <v>4.2514572860602139E-2</v>
      </c>
      <c r="D48" s="178">
        <v>12728.249</v>
      </c>
      <c r="E48" s="179">
        <f t="shared" si="1"/>
        <v>7.9265987762308157E-2</v>
      </c>
      <c r="F48" s="178">
        <v>10715.45</v>
      </c>
      <c r="G48" s="179">
        <f t="shared" si="2"/>
        <v>7.9316722940088291E-2</v>
      </c>
      <c r="H48" s="178">
        <v>8833.0660000000007</v>
      </c>
      <c r="I48" s="179">
        <f t="shared" si="3"/>
        <v>6.4794100496763235E-2</v>
      </c>
      <c r="J48" s="178">
        <v>2470.4790000000012</v>
      </c>
      <c r="K48" s="178">
        <v>-3895.1829999999991</v>
      </c>
      <c r="L48" s="178"/>
      <c r="M48" s="155" t="s">
        <v>932</v>
      </c>
    </row>
    <row r="49" spans="1:13" x14ac:dyDescent="0.3">
      <c r="A49" s="155" t="s">
        <v>715</v>
      </c>
      <c r="B49" s="178">
        <v>38.575000000000003</v>
      </c>
      <c r="C49" s="179">
        <f t="shared" si="0"/>
        <v>1.9890908629002188E-4</v>
      </c>
      <c r="D49" s="178">
        <v>51.094999999999999</v>
      </c>
      <c r="E49" s="179">
        <f t="shared" si="1"/>
        <v>3.1819739264333494E-4</v>
      </c>
      <c r="F49" s="178">
        <v>281.99200000000002</v>
      </c>
      <c r="G49" s="179">
        <f t="shared" si="2"/>
        <v>2.0873301014256401E-3</v>
      </c>
      <c r="H49" s="178">
        <v>210.30500000000001</v>
      </c>
      <c r="I49" s="179">
        <f t="shared" si="3"/>
        <v>1.5426719674654066E-3</v>
      </c>
      <c r="J49" s="178">
        <v>243.41700000000003</v>
      </c>
      <c r="K49" s="178">
        <v>159.21</v>
      </c>
      <c r="L49" s="178"/>
      <c r="M49" s="155" t="s">
        <v>933</v>
      </c>
    </row>
    <row r="50" spans="1:13" x14ac:dyDescent="0.3">
      <c r="A50" s="155" t="s">
        <v>746</v>
      </c>
      <c r="B50" s="178">
        <v>17117.7</v>
      </c>
      <c r="C50" s="179">
        <f t="shared" si="0"/>
        <v>8.8266132634781794E-2</v>
      </c>
      <c r="D50" s="178">
        <v>260.75</v>
      </c>
      <c r="E50" s="179">
        <f t="shared" si="1"/>
        <v>1.623837364355604E-3</v>
      </c>
      <c r="F50" s="178">
        <v>9821.0349999999999</v>
      </c>
      <c r="G50" s="179">
        <f t="shared" si="2"/>
        <v>7.2696182808926368E-2</v>
      </c>
      <c r="H50" s="178">
        <v>11505.772999999999</v>
      </c>
      <c r="I50" s="179">
        <f t="shared" si="3"/>
        <v>8.4399483945319195E-2</v>
      </c>
      <c r="J50" s="178">
        <v>-7296.6650000000009</v>
      </c>
      <c r="K50" s="178">
        <v>11245.022999999999</v>
      </c>
      <c r="L50" s="178"/>
      <c r="M50" s="155" t="s">
        <v>962</v>
      </c>
    </row>
    <row r="51" spans="1:13" x14ac:dyDescent="0.3">
      <c r="A51" s="155" t="s">
        <v>747</v>
      </c>
      <c r="B51" s="178">
        <v>9.6940000000000008</v>
      </c>
      <c r="C51" s="179">
        <f t="shared" si="0"/>
        <v>4.9986381918223513E-5</v>
      </c>
      <c r="D51" s="178">
        <v>35.914000000000001</v>
      </c>
      <c r="E51" s="179">
        <f t="shared" si="1"/>
        <v>2.2365674056938509E-4</v>
      </c>
      <c r="F51" s="178">
        <v>1247.172</v>
      </c>
      <c r="G51" s="179">
        <f t="shared" si="2"/>
        <v>9.2316791159154123E-3</v>
      </c>
      <c r="H51" s="178">
        <v>1737.414</v>
      </c>
      <c r="I51" s="179">
        <f t="shared" si="3"/>
        <v>1.274463219458378E-2</v>
      </c>
      <c r="J51" s="178">
        <v>1237.4780000000001</v>
      </c>
      <c r="K51" s="178">
        <v>1701.5</v>
      </c>
      <c r="L51" s="178"/>
      <c r="M51" s="155" t="s">
        <v>963</v>
      </c>
    </row>
    <row r="52" spans="1:13" x14ac:dyDescent="0.3">
      <c r="A52" s="155" t="s">
        <v>748</v>
      </c>
      <c r="B52" s="178">
        <v>2590.5650000000001</v>
      </c>
      <c r="C52" s="179">
        <f t="shared" si="0"/>
        <v>1.3358053587165535E-2</v>
      </c>
      <c r="D52" s="178">
        <v>828.15499999999997</v>
      </c>
      <c r="E52" s="179">
        <f t="shared" si="1"/>
        <v>5.1573884275279581E-3</v>
      </c>
      <c r="F52" s="178">
        <v>12080.062</v>
      </c>
      <c r="G52" s="179">
        <f t="shared" si="2"/>
        <v>8.9417703479843472E-2</v>
      </c>
      <c r="H52" s="178">
        <v>14517.49</v>
      </c>
      <c r="I52" s="179">
        <f t="shared" si="3"/>
        <v>0.1064916424286601</v>
      </c>
      <c r="J52" s="178">
        <v>9489.4969999999994</v>
      </c>
      <c r="K52" s="178">
        <v>13689.334999999999</v>
      </c>
      <c r="L52" s="178"/>
      <c r="M52" s="155" t="s">
        <v>964</v>
      </c>
    </row>
    <row r="53" spans="1:13" x14ac:dyDescent="0.3">
      <c r="A53" s="155" t="s">
        <v>716</v>
      </c>
      <c r="B53" s="178">
        <v>23590.416000000001</v>
      </c>
      <c r="C53" s="179">
        <f t="shared" si="0"/>
        <v>0.12164220587845788</v>
      </c>
      <c r="D53" s="178">
        <v>164967.606</v>
      </c>
      <c r="E53" s="179">
        <f t="shared" si="1"/>
        <v>1.0273463567827179</v>
      </c>
      <c r="F53" s="178">
        <v>204904.99400000001</v>
      </c>
      <c r="G53" s="179">
        <f t="shared" si="2"/>
        <v>1.5167251620919748</v>
      </c>
      <c r="H53" s="178">
        <v>155439.26500000001</v>
      </c>
      <c r="I53" s="179">
        <f t="shared" si="3"/>
        <v>1.1402096800310346</v>
      </c>
      <c r="J53" s="178">
        <v>181314.57800000001</v>
      </c>
      <c r="K53" s="178">
        <v>-9528.3409999999858</v>
      </c>
      <c r="L53" s="178"/>
      <c r="M53" s="155" t="s">
        <v>934</v>
      </c>
    </row>
    <row r="54" spans="1:13" x14ac:dyDescent="0.3">
      <c r="A54" s="155" t="s">
        <v>749</v>
      </c>
      <c r="B54" s="178">
        <v>521856.55099999998</v>
      </c>
      <c r="C54" s="179">
        <f t="shared" si="0"/>
        <v>2.6909140566136669</v>
      </c>
      <c r="D54" s="178">
        <v>197256.80799999999</v>
      </c>
      <c r="E54" s="179">
        <f t="shared" si="1"/>
        <v>1.2284294351061147</v>
      </c>
      <c r="F54" s="178">
        <v>54102.071000000004</v>
      </c>
      <c r="G54" s="179">
        <f t="shared" si="2"/>
        <v>0.40046838686121305</v>
      </c>
      <c r="H54" s="178">
        <v>48772.245999999999</v>
      </c>
      <c r="I54" s="179">
        <f t="shared" si="3"/>
        <v>0.35776408879735055</v>
      </c>
      <c r="J54" s="178">
        <v>-467754.48</v>
      </c>
      <c r="K54" s="178">
        <v>-148484.56199999998</v>
      </c>
      <c r="L54" s="178"/>
      <c r="M54" s="155" t="s">
        <v>965</v>
      </c>
    </row>
    <row r="55" spans="1:13" x14ac:dyDescent="0.3">
      <c r="A55" s="155" t="s">
        <v>750</v>
      </c>
      <c r="B55" s="178">
        <v>781.04499999999996</v>
      </c>
      <c r="C55" s="179">
        <f t="shared" si="0"/>
        <v>4.0273998004248896E-3</v>
      </c>
      <c r="D55" s="178">
        <v>648.67499999999995</v>
      </c>
      <c r="E55" s="179">
        <f t="shared" si="1"/>
        <v>4.0396652054587581E-3</v>
      </c>
      <c r="F55" s="178">
        <v>541.44299999999998</v>
      </c>
      <c r="G55" s="179">
        <f t="shared" si="2"/>
        <v>4.0078096971056017E-3</v>
      </c>
      <c r="H55" s="178">
        <v>667.60299999999995</v>
      </c>
      <c r="I55" s="179">
        <f t="shared" si="3"/>
        <v>4.8971371745598433E-3</v>
      </c>
      <c r="J55" s="178">
        <v>-239.60199999999998</v>
      </c>
      <c r="K55" s="178">
        <v>18.927999999999997</v>
      </c>
      <c r="L55" s="178"/>
      <c r="M55" s="155" t="s">
        <v>966</v>
      </c>
    </row>
    <row r="56" spans="1:13" x14ac:dyDescent="0.3">
      <c r="A56" s="155" t="s">
        <v>751</v>
      </c>
      <c r="B56" s="178">
        <v>926344.84900000005</v>
      </c>
      <c r="C56" s="179">
        <f t="shared" si="0"/>
        <v>4.7766275438511547</v>
      </c>
      <c r="D56" s="178">
        <v>698282.67500000005</v>
      </c>
      <c r="E56" s="179">
        <f t="shared" si="1"/>
        <v>4.3486001861828605</v>
      </c>
      <c r="F56" s="178">
        <v>548046.33799999999</v>
      </c>
      <c r="G56" s="179">
        <f t="shared" si="2"/>
        <v>4.0566881978335934</v>
      </c>
      <c r="H56" s="178">
        <v>634486.88600000006</v>
      </c>
      <c r="I56" s="179">
        <f t="shared" si="3"/>
        <v>4.6542171263480148</v>
      </c>
      <c r="J56" s="178">
        <v>-378298.51100000006</v>
      </c>
      <c r="K56" s="178">
        <v>-63795.78899999999</v>
      </c>
      <c r="L56" s="178"/>
      <c r="M56" s="155" t="s">
        <v>967</v>
      </c>
    </row>
    <row r="57" spans="1:13" x14ac:dyDescent="0.3">
      <c r="A57" s="155" t="s">
        <v>752</v>
      </c>
      <c r="B57" s="178">
        <v>148570.31</v>
      </c>
      <c r="C57" s="179">
        <f t="shared" si="0"/>
        <v>0.7660916296027297</v>
      </c>
      <c r="D57" s="178">
        <v>253475.375</v>
      </c>
      <c r="E57" s="179">
        <f t="shared" si="1"/>
        <v>1.5785341701593416</v>
      </c>
      <c r="F57" s="178">
        <v>12684.246999999999</v>
      </c>
      <c r="G57" s="179">
        <f t="shared" si="2"/>
        <v>9.3889935093966745E-2</v>
      </c>
      <c r="H57" s="178">
        <v>34194.103000000003</v>
      </c>
      <c r="I57" s="179">
        <f t="shared" si="3"/>
        <v>0.2508275321591249</v>
      </c>
      <c r="J57" s="178">
        <v>-135886.06299999999</v>
      </c>
      <c r="K57" s="178">
        <v>-219281.272</v>
      </c>
      <c r="L57" s="178"/>
      <c r="M57" s="155" t="s">
        <v>968</v>
      </c>
    </row>
    <row r="58" spans="1:13" x14ac:dyDescent="0.3">
      <c r="A58" s="155" t="s">
        <v>753</v>
      </c>
      <c r="B58" s="178">
        <v>5.7279999999999998</v>
      </c>
      <c r="C58" s="179">
        <f t="shared" si="0"/>
        <v>2.953600119946196E-5</v>
      </c>
      <c r="D58" s="178">
        <v>4.7809999999999997</v>
      </c>
      <c r="E58" s="179">
        <f t="shared" si="1"/>
        <v>2.9773984425634293E-5</v>
      </c>
      <c r="F58" s="178">
        <v>4.3129999999999997</v>
      </c>
      <c r="G58" s="179">
        <f t="shared" si="2"/>
        <v>3.19252132239524E-5</v>
      </c>
      <c r="H58" s="178" t="s">
        <v>724</v>
      </c>
      <c r="I58" s="179" t="str">
        <f t="shared" si="3"/>
        <v>x</v>
      </c>
      <c r="J58" s="178">
        <v>-1.415</v>
      </c>
      <c r="K58" s="178">
        <v>-4.3309999999999995</v>
      </c>
      <c r="L58" s="178"/>
      <c r="M58" s="155" t="s">
        <v>969</v>
      </c>
    </row>
    <row r="59" spans="1:13" x14ac:dyDescent="0.3">
      <c r="A59" s="155" t="s">
        <v>754</v>
      </c>
      <c r="B59" s="178">
        <v>32.073999999999998</v>
      </c>
      <c r="C59" s="179">
        <f t="shared" si="0"/>
        <v>1.6538716872757382E-4</v>
      </c>
      <c r="D59" s="178">
        <v>205.928</v>
      </c>
      <c r="E59" s="179">
        <f t="shared" si="1"/>
        <v>1.2824298399502236E-3</v>
      </c>
      <c r="F59" s="178">
        <v>2263.0940000000001</v>
      </c>
      <c r="G59" s="179">
        <f t="shared" si="2"/>
        <v>1.6751624970055029E-2</v>
      </c>
      <c r="H59" s="178">
        <v>2000.0029999999999</v>
      </c>
      <c r="I59" s="179">
        <f t="shared" si="3"/>
        <v>1.4670828382333826E-2</v>
      </c>
      <c r="J59" s="178">
        <v>2231.02</v>
      </c>
      <c r="K59" s="178">
        <v>1794.0749999999998</v>
      </c>
      <c r="L59" s="178"/>
      <c r="M59" s="155" t="s">
        <v>970</v>
      </c>
    </row>
    <row r="60" spans="1:13" x14ac:dyDescent="0.3">
      <c r="A60" s="155" t="s">
        <v>755</v>
      </c>
      <c r="B60" s="178">
        <v>23786.263999999999</v>
      </c>
      <c r="C60" s="179">
        <f t="shared" si="0"/>
        <v>0.12265208136080986</v>
      </c>
      <c r="D60" s="178">
        <v>22755.419000000002</v>
      </c>
      <c r="E60" s="179">
        <f t="shared" si="1"/>
        <v>0.14171083265107359</v>
      </c>
      <c r="F60" s="178">
        <v>21817.528999999999</v>
      </c>
      <c r="G60" s="179">
        <f t="shared" si="2"/>
        <v>0.16149530844998028</v>
      </c>
      <c r="H60" s="178">
        <v>27193.116999999998</v>
      </c>
      <c r="I60" s="179">
        <f t="shared" si="3"/>
        <v>0.19947247713514651</v>
      </c>
      <c r="J60" s="178">
        <v>-1968.7350000000006</v>
      </c>
      <c r="K60" s="178">
        <v>4437.6979999999967</v>
      </c>
      <c r="L60" s="178"/>
      <c r="M60" s="155" t="s">
        <v>971</v>
      </c>
    </row>
    <row r="61" spans="1:13" x14ac:dyDescent="0.3">
      <c r="A61" s="155" t="s">
        <v>756</v>
      </c>
      <c r="B61" s="178">
        <v>3420073.4669999992</v>
      </c>
      <c r="C61" s="179">
        <f t="shared" si="0"/>
        <v>17.635351610258382</v>
      </c>
      <c r="D61" s="178">
        <v>2382446.321</v>
      </c>
      <c r="E61" s="179">
        <f t="shared" si="1"/>
        <v>14.836837409822992</v>
      </c>
      <c r="F61" s="178">
        <v>2383288.9180000001</v>
      </c>
      <c r="G61" s="179">
        <f t="shared" si="2"/>
        <v>17.641318544269144</v>
      </c>
      <c r="H61" s="178">
        <v>2782405.0359999989</v>
      </c>
      <c r="I61" s="179">
        <f t="shared" si="3"/>
        <v>20.410062771554522</v>
      </c>
      <c r="J61" s="178">
        <v>-1036784.5489999992</v>
      </c>
      <c r="K61" s="178">
        <v>399958.71499999892</v>
      </c>
      <c r="L61" s="178"/>
      <c r="M61" s="155" t="s">
        <v>756</v>
      </c>
    </row>
    <row r="62" spans="1:13" x14ac:dyDescent="0.3">
      <c r="A62" s="155" t="s">
        <v>719</v>
      </c>
      <c r="B62" s="178">
        <v>436035.47700000001</v>
      </c>
      <c r="C62" s="179">
        <f t="shared" si="0"/>
        <v>2.2483841431005533</v>
      </c>
      <c r="D62" s="178">
        <v>99093.347999999998</v>
      </c>
      <c r="E62" s="179">
        <f t="shared" si="1"/>
        <v>0.61711018616104563</v>
      </c>
      <c r="F62" s="178">
        <v>764705.92700000003</v>
      </c>
      <c r="G62" s="179">
        <f t="shared" si="2"/>
        <v>5.6604219274507726</v>
      </c>
      <c r="H62" s="178">
        <v>803321.47100000002</v>
      </c>
      <c r="I62" s="179">
        <f t="shared" si="3"/>
        <v>5.8926868794121612</v>
      </c>
      <c r="J62" s="178">
        <v>328670.45</v>
      </c>
      <c r="K62" s="178">
        <v>704228.12300000002</v>
      </c>
      <c r="L62" s="178"/>
      <c r="M62" s="155" t="s">
        <v>937</v>
      </c>
    </row>
    <row r="63" spans="1:13" x14ac:dyDescent="0.3">
      <c r="A63" s="155" t="s">
        <v>757</v>
      </c>
      <c r="B63" s="178">
        <v>3813.0239999999999</v>
      </c>
      <c r="C63" s="179">
        <f t="shared" si="0"/>
        <v>1.9661571480023961E-2</v>
      </c>
      <c r="D63" s="178">
        <v>929.39700000000005</v>
      </c>
      <c r="E63" s="179">
        <f t="shared" si="1"/>
        <v>5.7878794819559163E-3</v>
      </c>
      <c r="F63" s="178">
        <v>6746.518</v>
      </c>
      <c r="G63" s="179">
        <f t="shared" si="2"/>
        <v>4.9938331942785283E-2</v>
      </c>
      <c r="H63" s="178">
        <v>6706.5360000000001</v>
      </c>
      <c r="I63" s="179">
        <f t="shared" si="3"/>
        <v>4.919514555525345E-2</v>
      </c>
      <c r="J63" s="178">
        <v>2933.4940000000001</v>
      </c>
      <c r="K63" s="178">
        <v>5777.1390000000001</v>
      </c>
      <c r="L63" s="178"/>
      <c r="M63" s="155" t="s">
        <v>972</v>
      </c>
    </row>
    <row r="64" spans="1:13" x14ac:dyDescent="0.3">
      <c r="A64" s="155" t="s">
        <v>758</v>
      </c>
      <c r="B64" s="178" t="s">
        <v>724</v>
      </c>
      <c r="C64" s="179" t="str">
        <f t="shared" si="0"/>
        <v>x</v>
      </c>
      <c r="D64" s="178">
        <v>110.46</v>
      </c>
      <c r="E64" s="179">
        <f t="shared" si="1"/>
        <v>6.8789674119547448E-4</v>
      </c>
      <c r="F64" s="178">
        <v>138.06800000000001</v>
      </c>
      <c r="G64" s="179">
        <f t="shared" si="2"/>
        <v>1.0219917318350709E-3</v>
      </c>
      <c r="H64" s="178">
        <v>148.99</v>
      </c>
      <c r="I64" s="179">
        <f t="shared" si="3"/>
        <v>1.092901720989377E-3</v>
      </c>
      <c r="J64" s="178">
        <v>137.90800000000002</v>
      </c>
      <c r="K64" s="178">
        <v>38.530000000000015</v>
      </c>
      <c r="L64" s="178"/>
      <c r="M64" s="155" t="s">
        <v>973</v>
      </c>
    </row>
    <row r="65" spans="1:13" x14ac:dyDescent="0.3">
      <c r="A65" s="155" t="s">
        <v>759</v>
      </c>
      <c r="B65" s="178">
        <v>5563.848</v>
      </c>
      <c r="C65" s="179">
        <f t="shared" si="0"/>
        <v>2.8689563757266768E-2</v>
      </c>
      <c r="D65" s="178">
        <v>1362.364</v>
      </c>
      <c r="E65" s="179">
        <f t="shared" si="1"/>
        <v>8.4842092696182474E-3</v>
      </c>
      <c r="F65" s="178">
        <v>6075.1559999999999</v>
      </c>
      <c r="G65" s="179">
        <f t="shared" si="2"/>
        <v>4.4968850143467139E-2</v>
      </c>
      <c r="H65" s="178">
        <v>8687.3880000000008</v>
      </c>
      <c r="I65" s="179">
        <f t="shared" si="3"/>
        <v>6.372549363113271E-2</v>
      </c>
      <c r="J65" s="178">
        <v>511.30799999999999</v>
      </c>
      <c r="K65" s="178">
        <v>7325.0240000000013</v>
      </c>
      <c r="L65" s="178"/>
      <c r="M65" s="155" t="s">
        <v>974</v>
      </c>
    </row>
    <row r="66" spans="1:13" x14ac:dyDescent="0.3">
      <c r="A66" s="155" t="s">
        <v>760</v>
      </c>
      <c r="B66" s="178">
        <v>149.96799999999999</v>
      </c>
      <c r="C66" s="179">
        <f t="shared" si="0"/>
        <v>7.7329871296803613E-4</v>
      </c>
      <c r="D66" s="178">
        <v>61.466000000000001</v>
      </c>
      <c r="E66" s="179">
        <f t="shared" si="1"/>
        <v>3.8278346092993884E-4</v>
      </c>
      <c r="F66" s="178">
        <v>1406.848</v>
      </c>
      <c r="G66" s="179">
        <f t="shared" si="2"/>
        <v>1.0413615203730811E-2</v>
      </c>
      <c r="H66" s="178">
        <v>184.88</v>
      </c>
      <c r="I66" s="179">
        <f t="shared" si="3"/>
        <v>1.3561693414089269E-3</v>
      </c>
      <c r="J66" s="178">
        <v>1256.8799999999999</v>
      </c>
      <c r="K66" s="178">
        <v>123.41399999999999</v>
      </c>
      <c r="L66" s="178"/>
      <c r="M66" s="155" t="s">
        <v>975</v>
      </c>
    </row>
    <row r="67" spans="1:13" x14ac:dyDescent="0.3">
      <c r="A67" s="155" t="s">
        <v>761</v>
      </c>
      <c r="B67" s="178">
        <v>333130.23800000001</v>
      </c>
      <c r="C67" s="179">
        <f t="shared" si="0"/>
        <v>1.7177610176580045</v>
      </c>
      <c r="D67" s="178">
        <v>4662.7860000000001</v>
      </c>
      <c r="E67" s="179">
        <f t="shared" si="1"/>
        <v>2.9037799151655642E-2</v>
      </c>
      <c r="F67" s="178">
        <v>4148.9840000000004</v>
      </c>
      <c r="G67" s="179">
        <f t="shared" si="2"/>
        <v>3.0711152066488979E-2</v>
      </c>
      <c r="H67" s="178">
        <v>5046.4129999999996</v>
      </c>
      <c r="I67" s="179">
        <f t="shared" si="3"/>
        <v>3.7017474008478185E-2</v>
      </c>
      <c r="J67" s="178">
        <v>-328981.25400000002</v>
      </c>
      <c r="K67" s="178">
        <v>383.6269999999995</v>
      </c>
      <c r="L67" s="178"/>
      <c r="M67" s="155" t="s">
        <v>976</v>
      </c>
    </row>
    <row r="68" spans="1:13" x14ac:dyDescent="0.3">
      <c r="A68" s="155" t="s">
        <v>762</v>
      </c>
      <c r="B68" s="178">
        <v>1372.9839999999999</v>
      </c>
      <c r="C68" s="179">
        <f t="shared" si="0"/>
        <v>7.0796887344347203E-3</v>
      </c>
      <c r="D68" s="178">
        <v>1367.348</v>
      </c>
      <c r="E68" s="179">
        <f t="shared" si="1"/>
        <v>8.5152474495758627E-3</v>
      </c>
      <c r="F68" s="178">
        <v>353.23899999999998</v>
      </c>
      <c r="G68" s="179">
        <f t="shared" si="2"/>
        <v>2.6147067920277585E-3</v>
      </c>
      <c r="H68" s="178">
        <v>94.676000000000002</v>
      </c>
      <c r="I68" s="179">
        <f t="shared" si="3"/>
        <v>6.9448663223297042E-4</v>
      </c>
      <c r="J68" s="178">
        <v>-1019.7449999999999</v>
      </c>
      <c r="K68" s="178">
        <v>-1272.672</v>
      </c>
      <c r="L68" s="178"/>
      <c r="M68" s="155" t="s">
        <v>977</v>
      </c>
    </row>
    <row r="69" spans="1:13" x14ac:dyDescent="0.3">
      <c r="A69" s="155" t="s">
        <v>720</v>
      </c>
      <c r="B69" s="178">
        <v>15010.308999999999</v>
      </c>
      <c r="C69" s="179">
        <f t="shared" si="0"/>
        <v>7.739952943929726E-2</v>
      </c>
      <c r="D69" s="178">
        <v>234396.03400000001</v>
      </c>
      <c r="E69" s="179">
        <f t="shared" si="1"/>
        <v>1.4597163492462764</v>
      </c>
      <c r="F69" s="178">
        <v>5524.8959999999997</v>
      </c>
      <c r="G69" s="179">
        <f t="shared" si="2"/>
        <v>4.0895776220765526E-2</v>
      </c>
      <c r="H69" s="178">
        <v>7372.0129999999999</v>
      </c>
      <c r="I69" s="179">
        <f t="shared" si="3"/>
        <v>5.4076687662635479E-2</v>
      </c>
      <c r="J69" s="178">
        <v>-9485.4130000000005</v>
      </c>
      <c r="K69" s="178">
        <v>-227024.02100000001</v>
      </c>
      <c r="L69" s="178"/>
      <c r="M69" s="155" t="s">
        <v>938</v>
      </c>
    </row>
    <row r="70" spans="1:13" x14ac:dyDescent="0.3">
      <c r="A70" s="155" t="s">
        <v>763</v>
      </c>
      <c r="B70" s="178">
        <v>56474.752999999997</v>
      </c>
      <c r="C70" s="179">
        <f t="shared" si="0"/>
        <v>0.29120781640141724</v>
      </c>
      <c r="D70" s="178">
        <v>31024.115000000002</v>
      </c>
      <c r="E70" s="179">
        <f t="shared" si="1"/>
        <v>0.19320466781616552</v>
      </c>
      <c r="F70" s="178">
        <v>49234.82</v>
      </c>
      <c r="G70" s="179">
        <f t="shared" si="2"/>
        <v>0.36444055797424446</v>
      </c>
      <c r="H70" s="178">
        <v>36885.108</v>
      </c>
      <c r="I70" s="179">
        <f t="shared" si="3"/>
        <v>0.27056713881521605</v>
      </c>
      <c r="J70" s="178">
        <v>-7239.9329999999973</v>
      </c>
      <c r="K70" s="178">
        <v>5860.9929999999986</v>
      </c>
      <c r="L70" s="178"/>
      <c r="M70" s="155" t="s">
        <v>978</v>
      </c>
    </row>
    <row r="71" spans="1:13" x14ac:dyDescent="0.3">
      <c r="A71" s="155" t="s">
        <v>764</v>
      </c>
      <c r="B71" s="178">
        <v>5369.5460000000003</v>
      </c>
      <c r="C71" s="179">
        <f t="shared" si="0"/>
        <v>2.7687660107640746E-2</v>
      </c>
      <c r="D71" s="178">
        <v>8513</v>
      </c>
      <c r="E71" s="179">
        <f t="shared" si="1"/>
        <v>5.3015254008664456E-2</v>
      </c>
      <c r="F71" s="178">
        <v>22658.848999999998</v>
      </c>
      <c r="G71" s="179">
        <f t="shared" si="2"/>
        <v>0.16772283462423851</v>
      </c>
      <c r="H71" s="178">
        <v>15607.266</v>
      </c>
      <c r="I71" s="179">
        <f t="shared" si="3"/>
        <v>0.11448558877333372</v>
      </c>
      <c r="J71" s="178">
        <v>17289.303</v>
      </c>
      <c r="K71" s="178">
        <v>7094.2659999999996</v>
      </c>
      <c r="L71" s="178"/>
      <c r="M71" s="155" t="s">
        <v>979</v>
      </c>
    </row>
    <row r="72" spans="1:13" x14ac:dyDescent="0.3">
      <c r="A72" s="155" t="s">
        <v>733</v>
      </c>
      <c r="B72" s="178">
        <v>5641.0389999999998</v>
      </c>
      <c r="C72" s="179">
        <f t="shared" si="0"/>
        <v>2.9087593343263215E-2</v>
      </c>
      <c r="D72" s="178">
        <v>6630.9390000000003</v>
      </c>
      <c r="E72" s="179">
        <f t="shared" si="1"/>
        <v>4.1294598308582106E-2</v>
      </c>
      <c r="F72" s="178">
        <v>203462.00599999999</v>
      </c>
      <c r="G72" s="179">
        <f t="shared" si="2"/>
        <v>1.5060440353635713</v>
      </c>
      <c r="H72" s="178">
        <v>207995.33499999999</v>
      </c>
      <c r="I72" s="179">
        <f t="shared" si="3"/>
        <v>1.525729643461051</v>
      </c>
      <c r="J72" s="178">
        <v>197820.967</v>
      </c>
      <c r="K72" s="178">
        <v>201364.39599999998</v>
      </c>
      <c r="L72" s="178"/>
      <c r="M72" s="155" t="s">
        <v>980</v>
      </c>
    </row>
    <row r="73" spans="1:13" x14ac:dyDescent="0.3">
      <c r="A73" s="155" t="s">
        <v>765</v>
      </c>
      <c r="B73" s="178">
        <v>36.92</v>
      </c>
      <c r="C73" s="179">
        <f t="shared" si="0"/>
        <v>1.903752032618952E-4</v>
      </c>
      <c r="D73" s="178">
        <v>11.250999999999999</v>
      </c>
      <c r="E73" s="179">
        <f t="shared" si="1"/>
        <v>7.0066324779922902E-5</v>
      </c>
      <c r="F73" s="178">
        <v>607.30399999999997</v>
      </c>
      <c r="G73" s="179">
        <f t="shared" si="2"/>
        <v>4.4953187321491277E-3</v>
      </c>
      <c r="H73" s="178">
        <v>298.12599999999998</v>
      </c>
      <c r="I73" s="179">
        <f t="shared" si="3"/>
        <v>2.1868744108442108E-3</v>
      </c>
      <c r="J73" s="178">
        <v>570.38400000000001</v>
      </c>
      <c r="K73" s="178">
        <v>286.875</v>
      </c>
      <c r="L73" s="178"/>
      <c r="M73" s="155" t="s">
        <v>981</v>
      </c>
    </row>
    <row r="74" spans="1:13" x14ac:dyDescent="0.3">
      <c r="A74" s="155" t="s">
        <v>721</v>
      </c>
      <c r="B74" s="178">
        <v>494840.97399999999</v>
      </c>
      <c r="C74" s="179">
        <f t="shared" si="0"/>
        <v>2.5516102656436672</v>
      </c>
      <c r="D74" s="178">
        <v>443372.592</v>
      </c>
      <c r="E74" s="179">
        <f t="shared" si="1"/>
        <v>2.7611312798496357</v>
      </c>
      <c r="F74" s="178">
        <v>109378.272</v>
      </c>
      <c r="G74" s="179">
        <f t="shared" si="2"/>
        <v>0.80962778939658309</v>
      </c>
      <c r="H74" s="178">
        <v>292218.84899999999</v>
      </c>
      <c r="I74" s="179">
        <f t="shared" si="3"/>
        <v>2.1435430765664463</v>
      </c>
      <c r="J74" s="178">
        <v>-385462.70199999999</v>
      </c>
      <c r="K74" s="178">
        <v>-151153.74300000002</v>
      </c>
      <c r="L74" s="178"/>
      <c r="M74" s="155" t="s">
        <v>939</v>
      </c>
    </row>
    <row r="75" spans="1:13" x14ac:dyDescent="0.3">
      <c r="A75" s="155" t="s">
        <v>766</v>
      </c>
      <c r="B75" s="178">
        <v>153580.30600000001</v>
      </c>
      <c r="C75" s="179">
        <f t="shared" si="0"/>
        <v>0.7919252971769789</v>
      </c>
      <c r="D75" s="178">
        <v>104498.219</v>
      </c>
      <c r="E75" s="179">
        <f t="shared" si="1"/>
        <v>0.6507693672897974</v>
      </c>
      <c r="F75" s="178">
        <v>94614.959000000003</v>
      </c>
      <c r="G75" s="179">
        <f t="shared" si="2"/>
        <v>0.70034842111071516</v>
      </c>
      <c r="H75" s="178">
        <v>69376.153000000006</v>
      </c>
      <c r="I75" s="179">
        <f t="shared" si="3"/>
        <v>0.50890205389168619</v>
      </c>
      <c r="J75" s="178">
        <v>-58965.347000000009</v>
      </c>
      <c r="K75" s="178">
        <v>-35122.065999999992</v>
      </c>
      <c r="L75" s="178"/>
      <c r="M75" s="155" t="s">
        <v>982</v>
      </c>
    </row>
    <row r="76" spans="1:13" x14ac:dyDescent="0.3">
      <c r="A76" s="155" t="s">
        <v>767</v>
      </c>
      <c r="B76" s="178" t="s">
        <v>768</v>
      </c>
      <c r="C76" s="179" t="str">
        <f t="shared" si="0"/>
        <v>x</v>
      </c>
      <c r="D76" s="178" t="s">
        <v>768</v>
      </c>
      <c r="E76" s="179" t="str">
        <f t="shared" si="1"/>
        <v>x</v>
      </c>
      <c r="F76" s="178" t="s">
        <v>724</v>
      </c>
      <c r="G76" s="179" t="str">
        <f t="shared" si="2"/>
        <v>x</v>
      </c>
      <c r="H76" s="178">
        <v>26.439</v>
      </c>
      <c r="I76" s="179">
        <f t="shared" si="3"/>
        <v>1.939407248891747E-4</v>
      </c>
      <c r="J76" s="178" t="s">
        <v>724</v>
      </c>
      <c r="K76" s="178">
        <v>26.439</v>
      </c>
      <c r="L76" s="178"/>
      <c r="M76" s="155" t="s">
        <v>983</v>
      </c>
    </row>
    <row r="77" spans="1:13" x14ac:dyDescent="0.3">
      <c r="A77" s="155" t="s">
        <v>769</v>
      </c>
      <c r="B77" s="178">
        <v>7411.3630000000003</v>
      </c>
      <c r="C77" s="179">
        <f t="shared" si="0"/>
        <v>3.8216135903919E-2</v>
      </c>
      <c r="D77" s="178">
        <v>5166.5360000000001</v>
      </c>
      <c r="E77" s="179">
        <f t="shared" si="1"/>
        <v>3.2174934615870926E-2</v>
      </c>
      <c r="F77" s="178">
        <v>2616.8159999999998</v>
      </c>
      <c r="G77" s="179">
        <f t="shared" si="2"/>
        <v>1.9369906971446842E-2</v>
      </c>
      <c r="H77" s="178">
        <v>4070.0540000000001</v>
      </c>
      <c r="I77" s="179">
        <f t="shared" si="3"/>
        <v>2.985548708718503E-2</v>
      </c>
      <c r="J77" s="178">
        <v>-4794.5470000000005</v>
      </c>
      <c r="K77" s="178">
        <v>-1096.482</v>
      </c>
      <c r="L77" s="178"/>
      <c r="M77" s="155" t="s">
        <v>984</v>
      </c>
    </row>
    <row r="78" spans="1:13" x14ac:dyDescent="0.3">
      <c r="A78" s="155" t="s">
        <v>722</v>
      </c>
      <c r="B78" s="178">
        <v>131874.58199999999</v>
      </c>
      <c r="C78" s="179">
        <f t="shared" ref="C78:C141" si="4">IF(B78=0,0,IF(OR(B78="x",B78="Ə"),"x",B78/$B$12*100))</f>
        <v>0.6800013638496063</v>
      </c>
      <c r="D78" s="178">
        <v>7969.6049999999996</v>
      </c>
      <c r="E78" s="179">
        <f t="shared" ref="E78:E141" si="5">IF(D78=0,0,IF(OR(D78="x",D78="Ə"),"x",D78/$D$12*100))</f>
        <v>4.963122676186095E-2</v>
      </c>
      <c r="F78" s="178">
        <v>5209.8959999999997</v>
      </c>
      <c r="G78" s="179">
        <f t="shared" ref="G78:G141" si="6">IF(F78=0,0,IF(OR(F78="x",F78="Ə"),"x",F78/$F$12*100))</f>
        <v>3.8564117939860129E-2</v>
      </c>
      <c r="H78" s="178">
        <v>5106.8130000000001</v>
      </c>
      <c r="I78" s="179">
        <f t="shared" ref="I78:I141" si="7">IF(H78=0,0,IF(OR(H78="x",H78="Ə"),"x",H78/$H$12*100))</f>
        <v>3.7460532361037135E-2</v>
      </c>
      <c r="J78" s="178">
        <v>-126664.686</v>
      </c>
      <c r="K78" s="178">
        <v>-2862.7919999999995</v>
      </c>
      <c r="L78" s="178"/>
      <c r="M78" s="155" t="s">
        <v>940</v>
      </c>
    </row>
    <row r="79" spans="1:13" x14ac:dyDescent="0.3">
      <c r="A79" s="155" t="s">
        <v>770</v>
      </c>
      <c r="B79" s="178">
        <v>5065.5290000000005</v>
      </c>
      <c r="C79" s="179">
        <f t="shared" si="4"/>
        <v>2.6120019312135014E-2</v>
      </c>
      <c r="D79" s="178">
        <v>221865.92</v>
      </c>
      <c r="E79" s="179">
        <f t="shared" si="5"/>
        <v>1.3816842599161316</v>
      </c>
      <c r="F79" s="178">
        <v>21633.42</v>
      </c>
      <c r="G79" s="179">
        <f t="shared" si="6"/>
        <v>0.16013251710255422</v>
      </c>
      <c r="H79" s="178">
        <v>11574.922</v>
      </c>
      <c r="I79" s="179">
        <f t="shared" si="7"/>
        <v>8.4906719740370507E-2</v>
      </c>
      <c r="J79" s="178">
        <v>16567.890999999996</v>
      </c>
      <c r="K79" s="178">
        <v>-210290.99800000002</v>
      </c>
      <c r="L79" s="178"/>
      <c r="M79" s="155" t="s">
        <v>985</v>
      </c>
    </row>
    <row r="80" spans="1:13" x14ac:dyDescent="0.3">
      <c r="A80" s="155" t="s">
        <v>771</v>
      </c>
      <c r="B80" s="178">
        <v>4851.6750000000002</v>
      </c>
      <c r="C80" s="179">
        <f t="shared" si="4"/>
        <v>2.5017297245006915E-2</v>
      </c>
      <c r="D80" s="178">
        <v>2990.1930000000002</v>
      </c>
      <c r="E80" s="179">
        <f t="shared" si="5"/>
        <v>1.8621618868780734E-2</v>
      </c>
      <c r="F80" s="178">
        <v>2729.2869999999998</v>
      </c>
      <c r="G80" s="179">
        <f t="shared" si="6"/>
        <v>2.0202427411166561E-2</v>
      </c>
      <c r="H80" s="178">
        <v>1346.403</v>
      </c>
      <c r="I80" s="179">
        <f t="shared" si="7"/>
        <v>9.8764088586164173E-3</v>
      </c>
      <c r="J80" s="178">
        <v>-2122.3880000000004</v>
      </c>
      <c r="K80" s="178">
        <v>-1643.7900000000002</v>
      </c>
      <c r="L80" s="178"/>
      <c r="M80" s="155" t="s">
        <v>986</v>
      </c>
    </row>
    <row r="81" spans="1:13" x14ac:dyDescent="0.3">
      <c r="A81" s="155" t="s">
        <v>772</v>
      </c>
      <c r="B81" s="178">
        <v>1343.1559999999999</v>
      </c>
      <c r="C81" s="179">
        <f t="shared" si="4"/>
        <v>6.9258828957864055E-3</v>
      </c>
      <c r="D81" s="178">
        <v>51.420999999999999</v>
      </c>
      <c r="E81" s="179">
        <f t="shared" si="5"/>
        <v>3.2022757857154172E-4</v>
      </c>
      <c r="F81" s="178">
        <v>10982.798000000001</v>
      </c>
      <c r="G81" s="179">
        <f t="shared" si="6"/>
        <v>8.1295656838766064E-2</v>
      </c>
      <c r="H81" s="178">
        <v>8296.7610000000004</v>
      </c>
      <c r="I81" s="179">
        <f t="shared" si="7"/>
        <v>6.0860087089989565E-2</v>
      </c>
      <c r="J81" s="178">
        <v>9639.6419999999998</v>
      </c>
      <c r="K81" s="178">
        <v>8245.34</v>
      </c>
      <c r="L81" s="178"/>
      <c r="M81" s="155" t="s">
        <v>987</v>
      </c>
    </row>
    <row r="82" spans="1:13" x14ac:dyDescent="0.3">
      <c r="A82" s="155" t="s">
        <v>723</v>
      </c>
      <c r="B82" s="178">
        <v>131672.663</v>
      </c>
      <c r="C82" s="179">
        <f t="shared" si="4"/>
        <v>0.67896018371235178</v>
      </c>
      <c r="D82" s="178" t="s">
        <v>724</v>
      </c>
      <c r="E82" s="179" t="str">
        <f t="shared" si="5"/>
        <v>x</v>
      </c>
      <c r="F82" s="178">
        <v>3200.2049999999999</v>
      </c>
      <c r="G82" s="179">
        <f t="shared" si="6"/>
        <v>2.3688204726491677E-2</v>
      </c>
      <c r="H82" s="178">
        <v>3607.739</v>
      </c>
      <c r="I82" s="179">
        <f t="shared" si="7"/>
        <v>2.646422016229609E-2</v>
      </c>
      <c r="J82" s="178">
        <v>-128472.458</v>
      </c>
      <c r="K82" s="178">
        <v>3607.5480000000002</v>
      </c>
      <c r="L82" s="178"/>
      <c r="M82" s="155" t="s">
        <v>941</v>
      </c>
    </row>
    <row r="83" spans="1:13" x14ac:dyDescent="0.3">
      <c r="A83" s="155" t="s">
        <v>734</v>
      </c>
      <c r="B83" s="178">
        <v>69.555999999999997</v>
      </c>
      <c r="C83" s="179">
        <f t="shared" si="4"/>
        <v>3.5866028272167882E-4</v>
      </c>
      <c r="D83" s="178">
        <v>102.19</v>
      </c>
      <c r="E83" s="179">
        <f t="shared" si="5"/>
        <v>6.3639478528666987E-4</v>
      </c>
      <c r="F83" s="178">
        <v>76344.429000000004</v>
      </c>
      <c r="G83" s="179">
        <f t="shared" si="6"/>
        <v>0.56510831771061798</v>
      </c>
      <c r="H83" s="178">
        <v>70663.357000000004</v>
      </c>
      <c r="I83" s="179">
        <f t="shared" si="7"/>
        <v>0.51834421421697252</v>
      </c>
      <c r="J83" s="178">
        <v>76274.873000000007</v>
      </c>
      <c r="K83" s="178">
        <v>70561.167000000001</v>
      </c>
      <c r="L83" s="178"/>
      <c r="M83" s="155" t="s">
        <v>950</v>
      </c>
    </row>
    <row r="84" spans="1:13" x14ac:dyDescent="0.3">
      <c r="A84" s="155" t="s">
        <v>773</v>
      </c>
      <c r="B84" s="178">
        <v>1.2</v>
      </c>
      <c r="C84" s="179">
        <f t="shared" si="4"/>
        <v>6.1877097484906339E-6</v>
      </c>
      <c r="D84" s="178" t="s">
        <v>724</v>
      </c>
      <c r="E84" s="179" t="str">
        <f t="shared" si="5"/>
        <v>x</v>
      </c>
      <c r="F84" s="178" t="s">
        <v>768</v>
      </c>
      <c r="G84" s="179" t="str">
        <f t="shared" si="6"/>
        <v>x</v>
      </c>
      <c r="H84" s="178" t="s">
        <v>768</v>
      </c>
      <c r="I84" s="179" t="str">
        <f t="shared" si="7"/>
        <v>x</v>
      </c>
      <c r="J84" s="178">
        <v>-1.2</v>
      </c>
      <c r="K84" s="178" t="s">
        <v>724</v>
      </c>
      <c r="L84" s="178"/>
      <c r="M84" s="155" t="s">
        <v>988</v>
      </c>
    </row>
    <row r="85" spans="1:13" x14ac:dyDescent="0.3">
      <c r="A85" s="155" t="s">
        <v>774</v>
      </c>
      <c r="B85" s="178">
        <v>2907.018</v>
      </c>
      <c r="C85" s="179">
        <f t="shared" si="4"/>
        <v>1.4989819681364791E-2</v>
      </c>
      <c r="D85" s="178">
        <v>4423.4489999999996</v>
      </c>
      <c r="E85" s="179">
        <f t="shared" si="5"/>
        <v>2.7547312619449402E-2</v>
      </c>
      <c r="F85" s="178">
        <v>7492.1319999999996</v>
      </c>
      <c r="G85" s="179">
        <f t="shared" si="6"/>
        <v>5.5457433712496396E-2</v>
      </c>
      <c r="H85" s="178">
        <v>5337.0140000000001</v>
      </c>
      <c r="I85" s="179">
        <f t="shared" si="7"/>
        <v>3.9149149510332229E-2</v>
      </c>
      <c r="J85" s="178">
        <v>4585.1139999999996</v>
      </c>
      <c r="K85" s="178">
        <v>913.56500000000051</v>
      </c>
      <c r="L85" s="178"/>
      <c r="M85" s="155" t="s">
        <v>989</v>
      </c>
    </row>
    <row r="86" spans="1:13" x14ac:dyDescent="0.3">
      <c r="A86" s="155" t="s">
        <v>775</v>
      </c>
      <c r="B86" s="178" t="s">
        <v>768</v>
      </c>
      <c r="C86" s="179" t="str">
        <f t="shared" si="4"/>
        <v>x</v>
      </c>
      <c r="D86" s="178" t="s">
        <v>724</v>
      </c>
      <c r="E86" s="179" t="str">
        <f t="shared" si="5"/>
        <v>x</v>
      </c>
      <c r="F86" s="178">
        <v>156.12700000000001</v>
      </c>
      <c r="G86" s="179">
        <f t="shared" si="6"/>
        <v>1.1556660711838666E-3</v>
      </c>
      <c r="H86" s="178">
        <v>277.36599999999999</v>
      </c>
      <c r="I86" s="179">
        <f t="shared" si="7"/>
        <v>2.0345914406600411E-3</v>
      </c>
      <c r="J86" s="178">
        <v>156.12700000000001</v>
      </c>
      <c r="K86" s="178">
        <v>277.137</v>
      </c>
      <c r="L86" s="178"/>
      <c r="M86" s="155" t="s">
        <v>990</v>
      </c>
    </row>
    <row r="87" spans="1:13" x14ac:dyDescent="0.3">
      <c r="A87" s="155" t="s">
        <v>776</v>
      </c>
      <c r="B87" s="178">
        <v>186.285</v>
      </c>
      <c r="C87" s="179">
        <f t="shared" si="4"/>
        <v>9.6056459208131487E-4</v>
      </c>
      <c r="D87" s="178">
        <v>215.85900000000001</v>
      </c>
      <c r="E87" s="179">
        <f t="shared" si="5"/>
        <v>1.344275779990168E-3</v>
      </c>
      <c r="F87" s="178">
        <v>1353.924</v>
      </c>
      <c r="G87" s="179">
        <f t="shared" si="6"/>
        <v>1.0021867004179582E-2</v>
      </c>
      <c r="H87" s="178">
        <v>2566.3470000000002</v>
      </c>
      <c r="I87" s="179">
        <f t="shared" si="7"/>
        <v>1.882518996547369E-2</v>
      </c>
      <c r="J87" s="178">
        <v>1167.6389999999999</v>
      </c>
      <c r="K87" s="178">
        <v>2350.4880000000003</v>
      </c>
      <c r="L87" s="178"/>
      <c r="M87" s="155" t="s">
        <v>991</v>
      </c>
    </row>
    <row r="88" spans="1:13" x14ac:dyDescent="0.3">
      <c r="A88" s="155" t="s">
        <v>777</v>
      </c>
      <c r="B88" s="178" t="s">
        <v>724</v>
      </c>
      <c r="C88" s="179" t="str">
        <f t="shared" si="4"/>
        <v>x</v>
      </c>
      <c r="D88" s="178" t="s">
        <v>724</v>
      </c>
      <c r="E88" s="179" t="str">
        <f t="shared" si="5"/>
        <v>x</v>
      </c>
      <c r="F88" s="178" t="s">
        <v>768</v>
      </c>
      <c r="G88" s="179" t="str">
        <f t="shared" si="6"/>
        <v>x</v>
      </c>
      <c r="H88" s="178" t="s">
        <v>768</v>
      </c>
      <c r="I88" s="179" t="str">
        <f t="shared" si="7"/>
        <v>x</v>
      </c>
      <c r="J88" s="178" t="s">
        <v>724</v>
      </c>
      <c r="K88" s="178" t="s">
        <v>724</v>
      </c>
      <c r="L88" s="178"/>
      <c r="M88" s="155" t="s">
        <v>992</v>
      </c>
    </row>
    <row r="89" spans="1:13" x14ac:dyDescent="0.3">
      <c r="A89" s="155" t="s">
        <v>728</v>
      </c>
      <c r="B89" s="178">
        <v>8638.7139999999999</v>
      </c>
      <c r="C89" s="179">
        <f t="shared" si="4"/>
        <v>4.4544879026852099E-2</v>
      </c>
      <c r="D89" s="178">
        <v>2063.1979999999999</v>
      </c>
      <c r="E89" s="179">
        <f t="shared" si="5"/>
        <v>1.28486979960259E-2</v>
      </c>
      <c r="F89" s="178">
        <v>18410.109</v>
      </c>
      <c r="G89" s="179">
        <f t="shared" si="6"/>
        <v>0.13627327968959083</v>
      </c>
      <c r="H89" s="178">
        <v>30862.841</v>
      </c>
      <c r="I89" s="179">
        <f t="shared" si="7"/>
        <v>0.22639138226405467</v>
      </c>
      <c r="J89" s="178">
        <v>9771.3950000000004</v>
      </c>
      <c r="K89" s="178">
        <v>28799.643</v>
      </c>
      <c r="L89" s="178"/>
      <c r="M89" s="155" t="s">
        <v>945</v>
      </c>
    </row>
    <row r="90" spans="1:13" x14ac:dyDescent="0.3">
      <c r="A90" s="155" t="s">
        <v>778</v>
      </c>
      <c r="B90" s="178">
        <v>183088.29800000001</v>
      </c>
      <c r="C90" s="179">
        <f t="shared" si="4"/>
        <v>0.94408103864096538</v>
      </c>
      <c r="D90" s="178">
        <v>269362.79200000002</v>
      </c>
      <c r="E90" s="179">
        <f t="shared" si="5"/>
        <v>1.6774740794506107</v>
      </c>
      <c r="F90" s="178">
        <v>398832.41499999998</v>
      </c>
      <c r="G90" s="179">
        <f t="shared" si="6"/>
        <v>2.9521933432642875</v>
      </c>
      <c r="H90" s="178">
        <v>638087.67599999998</v>
      </c>
      <c r="I90" s="179">
        <f t="shared" si="7"/>
        <v>4.6806303727935559</v>
      </c>
      <c r="J90" s="178">
        <v>215744.11699999997</v>
      </c>
      <c r="K90" s="178">
        <v>368724.88399999996</v>
      </c>
      <c r="L90" s="178"/>
      <c r="M90" s="155" t="s">
        <v>993</v>
      </c>
    </row>
    <row r="91" spans="1:13" x14ac:dyDescent="0.3">
      <c r="A91" s="155" t="s">
        <v>779</v>
      </c>
      <c r="B91" s="178">
        <v>5895.165</v>
      </c>
      <c r="C91" s="179">
        <f t="shared" si="4"/>
        <v>3.0397974949550658E-2</v>
      </c>
      <c r="D91" s="178">
        <v>3976.7060000000001</v>
      </c>
      <c r="E91" s="179">
        <f t="shared" si="5"/>
        <v>2.4765191907409841E-2</v>
      </c>
      <c r="F91" s="178">
        <v>2815.1990000000001</v>
      </c>
      <c r="G91" s="179">
        <f t="shared" si="6"/>
        <v>2.0838355748401944E-2</v>
      </c>
      <c r="H91" s="178">
        <v>2799.2930000000001</v>
      </c>
      <c r="I91" s="179">
        <f t="shared" si="7"/>
        <v>2.0533942796520009E-2</v>
      </c>
      <c r="J91" s="178">
        <v>-3079.9659999999999</v>
      </c>
      <c r="K91" s="178">
        <v>-1177.413</v>
      </c>
      <c r="L91" s="178"/>
      <c r="M91" s="155" t="s">
        <v>994</v>
      </c>
    </row>
    <row r="92" spans="1:13" x14ac:dyDescent="0.3">
      <c r="A92" s="155" t="s">
        <v>780</v>
      </c>
      <c r="B92" s="178">
        <v>1897.883</v>
      </c>
      <c r="C92" s="179">
        <f t="shared" si="4"/>
        <v>9.786290950495543E-3</v>
      </c>
      <c r="D92" s="178">
        <v>2223.9870000000001</v>
      </c>
      <c r="E92" s="179">
        <f t="shared" si="5"/>
        <v>1.3850021815689843E-2</v>
      </c>
      <c r="F92" s="178">
        <v>10748.834000000001</v>
      </c>
      <c r="G92" s="179">
        <f t="shared" si="6"/>
        <v>7.9563834305325584E-2</v>
      </c>
      <c r="H92" s="178">
        <v>9085.3629999999994</v>
      </c>
      <c r="I92" s="179">
        <f t="shared" si="7"/>
        <v>6.6644800714901725E-2</v>
      </c>
      <c r="J92" s="178">
        <v>8850.9510000000009</v>
      </c>
      <c r="K92" s="178">
        <v>6861.3759999999993</v>
      </c>
      <c r="L92" s="178"/>
      <c r="M92" s="155" t="s">
        <v>995</v>
      </c>
    </row>
    <row r="93" spans="1:13" x14ac:dyDescent="0.3">
      <c r="A93" s="155" t="s">
        <v>781</v>
      </c>
      <c r="B93" s="178">
        <v>6456.1930000000002</v>
      </c>
      <c r="C93" s="179">
        <f t="shared" si="4"/>
        <v>3.3290873636864164E-2</v>
      </c>
      <c r="D93" s="178">
        <v>13204.75</v>
      </c>
      <c r="E93" s="179">
        <f t="shared" si="5"/>
        <v>8.2233428329720651E-2</v>
      </c>
      <c r="F93" s="178">
        <v>6487.0050000000001</v>
      </c>
      <c r="G93" s="179">
        <f t="shared" si="6"/>
        <v>4.8017393417538919E-2</v>
      </c>
      <c r="H93" s="178">
        <v>6010.6549999999997</v>
      </c>
      <c r="I93" s="179">
        <f t="shared" si="7"/>
        <v>4.4090577849341589E-2</v>
      </c>
      <c r="J93" s="178">
        <v>30.811999999999898</v>
      </c>
      <c r="K93" s="178">
        <v>-7194.0950000000003</v>
      </c>
      <c r="L93" s="178"/>
      <c r="M93" s="155" t="s">
        <v>996</v>
      </c>
    </row>
    <row r="94" spans="1:13" x14ac:dyDescent="0.3">
      <c r="A94" s="155" t="s">
        <v>782</v>
      </c>
      <c r="B94" s="178">
        <v>2641.5250000000001</v>
      </c>
      <c r="C94" s="179">
        <f t="shared" si="4"/>
        <v>1.3620824994484769E-2</v>
      </c>
      <c r="D94" s="178">
        <v>11906.371999999999</v>
      </c>
      <c r="E94" s="179">
        <f t="shared" si="5"/>
        <v>7.4147695982808667E-2</v>
      </c>
      <c r="F94" s="178">
        <v>11440.448</v>
      </c>
      <c r="G94" s="179">
        <f t="shared" si="6"/>
        <v>8.4683223226881474E-2</v>
      </c>
      <c r="H94" s="178">
        <v>8699.77</v>
      </c>
      <c r="I94" s="179">
        <f t="shared" si="7"/>
        <v>6.3816320593407291E-2</v>
      </c>
      <c r="J94" s="178">
        <v>8798.9230000000007</v>
      </c>
      <c r="K94" s="178">
        <v>-3206.601999999999</v>
      </c>
      <c r="L94" s="178"/>
      <c r="M94" s="155" t="s">
        <v>997</v>
      </c>
    </row>
    <row r="95" spans="1:13" x14ac:dyDescent="0.3">
      <c r="A95" s="155" t="s">
        <v>783</v>
      </c>
      <c r="B95" s="178">
        <v>1097.5619999999999</v>
      </c>
      <c r="C95" s="179">
        <f t="shared" si="4"/>
        <v>5.6594959058107307E-3</v>
      </c>
      <c r="D95" s="178">
        <v>3645.21</v>
      </c>
      <c r="E95" s="179">
        <f t="shared" si="5"/>
        <v>2.2700779286376569E-2</v>
      </c>
      <c r="F95" s="178">
        <v>2252.605</v>
      </c>
      <c r="G95" s="179">
        <f t="shared" si="6"/>
        <v>1.667398445034577E-2</v>
      </c>
      <c r="H95" s="178">
        <v>1166.741</v>
      </c>
      <c r="I95" s="179">
        <f t="shared" si="7"/>
        <v>8.5585156510427987E-3</v>
      </c>
      <c r="J95" s="178">
        <v>1155.0430000000001</v>
      </c>
      <c r="K95" s="178">
        <v>-2478.4690000000001</v>
      </c>
      <c r="L95" s="178"/>
      <c r="M95" s="155" t="s">
        <v>998</v>
      </c>
    </row>
    <row r="96" spans="1:13" x14ac:dyDescent="0.3">
      <c r="A96" s="155" t="s">
        <v>735</v>
      </c>
      <c r="B96" s="178">
        <v>32351.772000000001</v>
      </c>
      <c r="C96" s="179">
        <f t="shared" si="4"/>
        <v>0.1668194791544553</v>
      </c>
      <c r="D96" s="178">
        <v>21809.499</v>
      </c>
      <c r="E96" s="179">
        <f t="shared" si="5"/>
        <v>0.1358200551258914</v>
      </c>
      <c r="F96" s="178">
        <v>132154.878</v>
      </c>
      <c r="G96" s="179">
        <f t="shared" si="6"/>
        <v>0.97822227190712174</v>
      </c>
      <c r="H96" s="178">
        <v>122511.095</v>
      </c>
      <c r="I96" s="179">
        <f t="shared" si="7"/>
        <v>0.8986682768359826</v>
      </c>
      <c r="J96" s="178">
        <v>99803.106</v>
      </c>
      <c r="K96" s="178">
        <v>100701.59600000001</v>
      </c>
      <c r="L96" s="178"/>
      <c r="M96" s="155" t="s">
        <v>951</v>
      </c>
    </row>
    <row r="97" spans="1:14" x14ac:dyDescent="0.3">
      <c r="A97" s="155" t="s">
        <v>784</v>
      </c>
      <c r="B97" s="178">
        <v>16510.346000000001</v>
      </c>
      <c r="C97" s="179">
        <f t="shared" si="4"/>
        <v>8.5134357412627801E-2</v>
      </c>
      <c r="D97" s="178">
        <v>15859.647000000001</v>
      </c>
      <c r="E97" s="179">
        <f t="shared" si="5"/>
        <v>9.8766969833519708E-2</v>
      </c>
      <c r="F97" s="178">
        <v>1570.57</v>
      </c>
      <c r="G97" s="179">
        <f t="shared" si="6"/>
        <v>1.162550014679873E-2</v>
      </c>
      <c r="H97" s="178">
        <v>2014.0820000000001</v>
      </c>
      <c r="I97" s="179">
        <f t="shared" si="7"/>
        <v>1.4774103523818556E-2</v>
      </c>
      <c r="J97" s="178">
        <v>-14939.776000000002</v>
      </c>
      <c r="K97" s="178">
        <v>-13845.565000000001</v>
      </c>
      <c r="L97" s="178"/>
      <c r="M97" s="155" t="s">
        <v>999</v>
      </c>
    </row>
    <row r="98" spans="1:14" x14ac:dyDescent="0.3">
      <c r="A98" s="155" t="s">
        <v>785</v>
      </c>
      <c r="B98" s="178">
        <v>18.251999999999999</v>
      </c>
      <c r="C98" s="179">
        <f t="shared" si="4"/>
        <v>9.4115065274542542E-5</v>
      </c>
      <c r="D98" s="178">
        <v>1.4530000000000001</v>
      </c>
      <c r="E98" s="179">
        <f t="shared" si="5"/>
        <v>9.0486507781733176E-6</v>
      </c>
      <c r="F98" s="178">
        <v>738.95299999999997</v>
      </c>
      <c r="G98" s="179">
        <f t="shared" si="6"/>
        <v>5.4697964496821933E-3</v>
      </c>
      <c r="H98" s="178">
        <v>1059.1759999999999</v>
      </c>
      <c r="I98" s="179">
        <f t="shared" si="7"/>
        <v>7.7694830071188955E-3</v>
      </c>
      <c r="J98" s="178">
        <v>720.70100000000002</v>
      </c>
      <c r="K98" s="178">
        <v>1057.723</v>
      </c>
      <c r="L98" s="178"/>
      <c r="M98" s="155" t="s">
        <v>1000</v>
      </c>
    </row>
    <row r="99" spans="1:14" x14ac:dyDescent="0.3">
      <c r="A99" s="155" t="s">
        <v>729</v>
      </c>
      <c r="B99" s="178">
        <v>1176611.844</v>
      </c>
      <c r="C99" s="179">
        <f t="shared" si="4"/>
        <v>6.0671104810902845</v>
      </c>
      <c r="D99" s="178">
        <v>669339.66399999999</v>
      </c>
      <c r="E99" s="179">
        <f t="shared" si="5"/>
        <v>4.1683557271272305</v>
      </c>
      <c r="F99" s="178">
        <v>18996.294999999998</v>
      </c>
      <c r="G99" s="179">
        <f t="shared" si="6"/>
        <v>0.1406122810897521</v>
      </c>
      <c r="H99" s="178">
        <v>25485.83</v>
      </c>
      <c r="I99" s="179">
        <f t="shared" si="7"/>
        <v>0.18694883863240952</v>
      </c>
      <c r="J99" s="178">
        <v>-1157615.5490000001</v>
      </c>
      <c r="K99" s="178">
        <v>-643853.83400000003</v>
      </c>
      <c r="L99" s="178"/>
      <c r="M99" s="155" t="s">
        <v>946</v>
      </c>
    </row>
    <row r="100" spans="1:14" x14ac:dyDescent="0.3">
      <c r="A100" s="155" t="s">
        <v>786</v>
      </c>
      <c r="B100" s="178">
        <v>5.8259999999999996</v>
      </c>
      <c r="C100" s="179">
        <f t="shared" si="4"/>
        <v>3.004133082892203E-5</v>
      </c>
      <c r="D100" s="178">
        <v>25.056999999999999</v>
      </c>
      <c r="E100" s="179">
        <f t="shared" si="5"/>
        <v>1.5604407608306179E-4</v>
      </c>
      <c r="F100" s="178">
        <v>10746.657999999999</v>
      </c>
      <c r="G100" s="179">
        <f t="shared" si="6"/>
        <v>7.9547727357962866E-2</v>
      </c>
      <c r="H100" s="178">
        <v>12085.753000000001</v>
      </c>
      <c r="I100" s="179">
        <f t="shared" si="7"/>
        <v>8.8653871086331479E-2</v>
      </c>
      <c r="J100" s="178">
        <v>10740.832</v>
      </c>
      <c r="K100" s="178">
        <v>12060.696</v>
      </c>
      <c r="L100" s="178"/>
      <c r="M100" s="155" t="s">
        <v>1001</v>
      </c>
    </row>
    <row r="101" spans="1:14" x14ac:dyDescent="0.3">
      <c r="A101" s="155" t="s">
        <v>787</v>
      </c>
      <c r="B101" s="178">
        <v>7.6159999999999997</v>
      </c>
      <c r="C101" s="179">
        <f t="shared" si="4"/>
        <v>3.9271331203753893E-5</v>
      </c>
      <c r="D101" s="178">
        <v>2540.8339999999998</v>
      </c>
      <c r="E101" s="179">
        <f t="shared" si="5"/>
        <v>1.5823206848801941E-2</v>
      </c>
      <c r="F101" s="178">
        <v>3677.366</v>
      </c>
      <c r="G101" s="179">
        <f t="shared" si="6"/>
        <v>2.7220193288317398E-2</v>
      </c>
      <c r="H101" s="178">
        <v>3081.34</v>
      </c>
      <c r="I101" s="179">
        <f t="shared" si="7"/>
        <v>2.260287125950337E-2</v>
      </c>
      <c r="J101" s="178">
        <v>3669.75</v>
      </c>
      <c r="K101" s="178">
        <v>540.50600000000031</v>
      </c>
      <c r="L101" s="178"/>
      <c r="M101" s="155" t="s">
        <v>1002</v>
      </c>
    </row>
    <row r="102" spans="1:14" x14ac:dyDescent="0.3">
      <c r="A102" s="155" t="s">
        <v>788</v>
      </c>
      <c r="B102" s="178">
        <v>2.423</v>
      </c>
      <c r="C102" s="179">
        <f t="shared" si="4"/>
        <v>1.2494017267160672E-5</v>
      </c>
      <c r="D102" s="178">
        <v>3.992</v>
      </c>
      <c r="E102" s="179">
        <f t="shared" si="5"/>
        <v>2.4860436274238049E-5</v>
      </c>
      <c r="F102" s="178">
        <v>3489.1550000000002</v>
      </c>
      <c r="G102" s="179">
        <f t="shared" si="6"/>
        <v>2.5827038568611099E-2</v>
      </c>
      <c r="H102" s="178">
        <v>1107.6099999999999</v>
      </c>
      <c r="I102" s="179">
        <f t="shared" si="7"/>
        <v>8.1247659251294964E-3</v>
      </c>
      <c r="J102" s="178">
        <v>3486.7320000000004</v>
      </c>
      <c r="K102" s="178">
        <v>1103.6179999999999</v>
      </c>
      <c r="L102" s="178"/>
      <c r="M102" s="155" t="s">
        <v>1003</v>
      </c>
    </row>
    <row r="103" spans="1:14" x14ac:dyDescent="0.3">
      <c r="A103" s="155" t="s">
        <v>789</v>
      </c>
      <c r="B103" s="178" t="s">
        <v>724</v>
      </c>
      <c r="C103" s="179" t="str">
        <f t="shared" si="4"/>
        <v>x</v>
      </c>
      <c r="D103" s="178" t="s">
        <v>768</v>
      </c>
      <c r="E103" s="179" t="str">
        <f t="shared" si="5"/>
        <v>x</v>
      </c>
      <c r="F103" s="178" t="s">
        <v>768</v>
      </c>
      <c r="G103" s="179" t="str">
        <f t="shared" si="6"/>
        <v>x</v>
      </c>
      <c r="H103" s="178">
        <v>319.85899999999998</v>
      </c>
      <c r="I103" s="179">
        <f t="shared" si="7"/>
        <v>2.3462947283303653E-3</v>
      </c>
      <c r="J103" s="178" t="s">
        <v>724</v>
      </c>
      <c r="K103" s="178">
        <v>319.85899999999998</v>
      </c>
      <c r="L103" s="178"/>
      <c r="M103" s="155" t="s">
        <v>1004</v>
      </c>
      <c r="N103" s="65"/>
    </row>
    <row r="104" spans="1:14" x14ac:dyDescent="0.3">
      <c r="A104" s="155" t="s">
        <v>790</v>
      </c>
      <c r="B104" s="178">
        <v>3760.373</v>
      </c>
      <c r="C104" s="179">
        <f t="shared" si="4"/>
        <v>1.9390080558384145E-2</v>
      </c>
      <c r="D104" s="178">
        <v>183.46100000000001</v>
      </c>
      <c r="E104" s="179">
        <f t="shared" si="5"/>
        <v>1.1425151551372713E-3</v>
      </c>
      <c r="F104" s="178">
        <v>770.68</v>
      </c>
      <c r="G104" s="179">
        <f t="shared" si="6"/>
        <v>5.7046425521529416E-3</v>
      </c>
      <c r="H104" s="178">
        <v>503.47399999999999</v>
      </c>
      <c r="I104" s="179">
        <f t="shared" si="7"/>
        <v>3.6931847847063936E-3</v>
      </c>
      <c r="J104" s="178">
        <v>-2989.6930000000002</v>
      </c>
      <c r="K104" s="178">
        <v>320.01299999999998</v>
      </c>
      <c r="L104" s="178"/>
      <c r="M104" s="155" t="s">
        <v>1005</v>
      </c>
    </row>
    <row r="105" spans="1:14" x14ac:dyDescent="0.3">
      <c r="A105" s="155" t="s">
        <v>791</v>
      </c>
      <c r="B105" s="178">
        <v>11770.531999999999</v>
      </c>
      <c r="C105" s="179">
        <f t="shared" si="4"/>
        <v>6.0693863001100801E-2</v>
      </c>
      <c r="D105" s="178">
        <v>9190.8330000000005</v>
      </c>
      <c r="E105" s="179">
        <f t="shared" si="5"/>
        <v>5.7236502530977978E-2</v>
      </c>
      <c r="F105" s="178">
        <v>26461.437000000002</v>
      </c>
      <c r="G105" s="179">
        <f t="shared" si="6"/>
        <v>0.19586993239906875</v>
      </c>
      <c r="H105" s="178">
        <v>28377.315999999999</v>
      </c>
      <c r="I105" s="179">
        <f t="shared" si="7"/>
        <v>0.20815905425504655</v>
      </c>
      <c r="J105" s="178">
        <v>14690.905000000002</v>
      </c>
      <c r="K105" s="178">
        <v>19186.483</v>
      </c>
      <c r="L105" s="178"/>
      <c r="M105" s="155" t="s">
        <v>1006</v>
      </c>
    </row>
    <row r="106" spans="1:14" x14ac:dyDescent="0.3">
      <c r="A106" s="155" t="s">
        <v>792</v>
      </c>
      <c r="B106" s="178" t="s">
        <v>768</v>
      </c>
      <c r="C106" s="179" t="str">
        <f t="shared" si="4"/>
        <v>x</v>
      </c>
      <c r="D106" s="178" t="s">
        <v>768</v>
      </c>
      <c r="E106" s="179" t="str">
        <f t="shared" si="5"/>
        <v>x</v>
      </c>
      <c r="F106" s="178">
        <v>350.15300000000002</v>
      </c>
      <c r="G106" s="179">
        <f t="shared" si="6"/>
        <v>2.5918639429646662E-3</v>
      </c>
      <c r="H106" s="178">
        <v>693.63300000000004</v>
      </c>
      <c r="I106" s="179">
        <f t="shared" si="7"/>
        <v>5.0880777195451005E-3</v>
      </c>
      <c r="J106" s="178">
        <v>350.15300000000002</v>
      </c>
      <c r="K106" s="178">
        <v>693.63300000000004</v>
      </c>
      <c r="L106" s="178"/>
      <c r="M106" s="155" t="s">
        <v>1007</v>
      </c>
    </row>
    <row r="107" spans="1:14" x14ac:dyDescent="0.3">
      <c r="A107" s="155" t="s">
        <v>793</v>
      </c>
      <c r="B107" s="178" t="s">
        <v>724</v>
      </c>
      <c r="C107" s="179" t="str">
        <f t="shared" si="4"/>
        <v>x</v>
      </c>
      <c r="D107" s="178" t="s">
        <v>724</v>
      </c>
      <c r="E107" s="179" t="str">
        <f t="shared" si="5"/>
        <v>x</v>
      </c>
      <c r="F107" s="178">
        <v>10.461</v>
      </c>
      <c r="G107" s="179">
        <f t="shared" si="6"/>
        <v>7.7433261195401369E-5</v>
      </c>
      <c r="H107" s="178">
        <v>918.69299999999998</v>
      </c>
      <c r="I107" s="179">
        <f t="shared" si="7"/>
        <v>6.7389835610503629E-3</v>
      </c>
      <c r="J107" s="178">
        <v>10.398</v>
      </c>
      <c r="K107" s="178">
        <v>918.68799999999999</v>
      </c>
      <c r="L107" s="178"/>
      <c r="M107" s="155" t="s">
        <v>1008</v>
      </c>
    </row>
    <row r="108" spans="1:14" x14ac:dyDescent="0.3">
      <c r="A108" s="155" t="s">
        <v>736</v>
      </c>
      <c r="B108" s="178">
        <v>1061.7560000000001</v>
      </c>
      <c r="C108" s="179">
        <f t="shared" si="4"/>
        <v>5.4748649597653526E-3</v>
      </c>
      <c r="D108" s="178">
        <v>348.51</v>
      </c>
      <c r="E108" s="179">
        <f t="shared" si="5"/>
        <v>2.1703683982802358E-3</v>
      </c>
      <c r="F108" s="178">
        <v>35252.885999999999</v>
      </c>
      <c r="G108" s="179">
        <f t="shared" si="6"/>
        <v>0.26094502719909263</v>
      </c>
      <c r="H108" s="178">
        <v>29533.359</v>
      </c>
      <c r="I108" s="179">
        <f t="shared" si="7"/>
        <v>0.21663909576278345</v>
      </c>
      <c r="J108" s="178">
        <v>34191.129999999997</v>
      </c>
      <c r="K108" s="178">
        <v>29184.849000000002</v>
      </c>
      <c r="L108" s="178"/>
      <c r="M108" s="155" t="s">
        <v>952</v>
      </c>
    </row>
    <row r="109" spans="1:14" x14ac:dyDescent="0.3">
      <c r="A109" s="155" t="s">
        <v>794</v>
      </c>
      <c r="B109" s="178">
        <v>13389.13</v>
      </c>
      <c r="C109" s="179">
        <f t="shared" si="4"/>
        <v>6.9040041854007014E-2</v>
      </c>
      <c r="D109" s="178">
        <v>11209.808999999999</v>
      </c>
      <c r="E109" s="179">
        <f t="shared" si="5"/>
        <v>6.9809805183086188E-2</v>
      </c>
      <c r="F109" s="178">
        <v>1658.944</v>
      </c>
      <c r="G109" s="179">
        <f t="shared" si="6"/>
        <v>1.2279652429074079E-2</v>
      </c>
      <c r="H109" s="178">
        <v>1928.422</v>
      </c>
      <c r="I109" s="179">
        <f t="shared" si="7"/>
        <v>1.4145752886729151E-2</v>
      </c>
      <c r="J109" s="178">
        <v>-11730.186</v>
      </c>
      <c r="K109" s="178">
        <v>-9281.3869999999988</v>
      </c>
      <c r="L109" s="178"/>
      <c r="M109" s="155" t="s">
        <v>1009</v>
      </c>
    </row>
    <row r="110" spans="1:14" x14ac:dyDescent="0.3">
      <c r="A110" s="155" t="s">
        <v>795</v>
      </c>
      <c r="B110" s="178" t="s">
        <v>768</v>
      </c>
      <c r="C110" s="179" t="str">
        <f t="shared" si="4"/>
        <v>x</v>
      </c>
      <c r="D110" s="178">
        <v>1.7290000000000001</v>
      </c>
      <c r="E110" s="179">
        <f t="shared" si="5"/>
        <v>1.076745849653246E-5</v>
      </c>
      <c r="F110" s="178">
        <v>93.742999999999995</v>
      </c>
      <c r="G110" s="179">
        <f t="shared" si="6"/>
        <v>6.9389410230766757E-4</v>
      </c>
      <c r="H110" s="178">
        <v>121.842</v>
      </c>
      <c r="I110" s="179">
        <f t="shared" si="7"/>
        <v>8.9376019523986622E-4</v>
      </c>
      <c r="J110" s="178">
        <v>93.742999999999995</v>
      </c>
      <c r="K110" s="178">
        <v>120.113</v>
      </c>
      <c r="L110" s="178"/>
      <c r="M110" s="155" t="s">
        <v>1010</v>
      </c>
    </row>
    <row r="111" spans="1:14" x14ac:dyDescent="0.3">
      <c r="A111" s="155" t="s">
        <v>796</v>
      </c>
      <c r="B111" s="178">
        <v>27.073</v>
      </c>
      <c r="C111" s="179">
        <f t="shared" si="4"/>
        <v>1.3959988835073912E-4</v>
      </c>
      <c r="D111" s="178">
        <v>27.779</v>
      </c>
      <c r="E111" s="179">
        <f t="shared" si="5"/>
        <v>1.72995505827169E-4</v>
      </c>
      <c r="F111" s="178">
        <v>4244.99</v>
      </c>
      <c r="G111" s="179">
        <f t="shared" si="6"/>
        <v>3.1421797097970258E-2</v>
      </c>
      <c r="H111" s="178">
        <v>2727.127</v>
      </c>
      <c r="I111" s="179">
        <f t="shared" si="7"/>
        <v>2.0004576090050314E-2</v>
      </c>
      <c r="J111" s="178">
        <v>4217.9169999999995</v>
      </c>
      <c r="K111" s="178">
        <v>2699.348</v>
      </c>
      <c r="L111" s="178"/>
      <c r="M111" s="155" t="s">
        <v>1011</v>
      </c>
    </row>
    <row r="112" spans="1:14" x14ac:dyDescent="0.3">
      <c r="A112" s="155" t="s">
        <v>797</v>
      </c>
      <c r="B112" s="178">
        <v>31431.45</v>
      </c>
      <c r="C112" s="179">
        <f t="shared" si="4"/>
        <v>0.16207390797849663</v>
      </c>
      <c r="D112" s="178">
        <v>29828.991999999998</v>
      </c>
      <c r="E112" s="179">
        <f t="shared" si="5"/>
        <v>0.18576196261040995</v>
      </c>
      <c r="F112" s="178">
        <v>90903.285000000003</v>
      </c>
      <c r="G112" s="179">
        <f t="shared" si="6"/>
        <v>0.67287427692620316</v>
      </c>
      <c r="H112" s="178">
        <v>86060.989000000001</v>
      </c>
      <c r="I112" s="179">
        <f t="shared" si="7"/>
        <v>0.63129205307837999</v>
      </c>
      <c r="J112" s="178">
        <v>59471.835000000006</v>
      </c>
      <c r="K112" s="178">
        <v>56231.997000000003</v>
      </c>
      <c r="L112" s="178"/>
      <c r="M112" s="155" t="s">
        <v>1012</v>
      </c>
    </row>
    <row r="113" spans="1:13" x14ac:dyDescent="0.3">
      <c r="A113" s="155" t="s">
        <v>798</v>
      </c>
      <c r="B113" s="178">
        <v>8723.2829999999994</v>
      </c>
      <c r="C113" s="179">
        <f t="shared" si="4"/>
        <v>4.4980952714952185E-2</v>
      </c>
      <c r="D113" s="178">
        <v>9527.9</v>
      </c>
      <c r="E113" s="179">
        <f t="shared" si="5"/>
        <v>5.933560891215247E-2</v>
      </c>
      <c r="F113" s="178">
        <v>1826.9</v>
      </c>
      <c r="G113" s="179">
        <f t="shared" si="6"/>
        <v>1.3522877820273279E-2</v>
      </c>
      <c r="H113" s="178">
        <v>1131.6379999999999</v>
      </c>
      <c r="I113" s="179">
        <f t="shared" si="7"/>
        <v>8.301020992932253E-3</v>
      </c>
      <c r="J113" s="178">
        <v>-6896.3829999999998</v>
      </c>
      <c r="K113" s="178">
        <v>-8396.2619999999988</v>
      </c>
      <c r="L113" s="178"/>
      <c r="M113" s="155" t="s">
        <v>1013</v>
      </c>
    </row>
    <row r="114" spans="1:13" x14ac:dyDescent="0.3">
      <c r="A114" s="155" t="s">
        <v>799</v>
      </c>
      <c r="B114" s="178">
        <v>17326.618999999999</v>
      </c>
      <c r="C114" s="179">
        <f t="shared" si="4"/>
        <v>8.9343407745569203E-2</v>
      </c>
      <c r="D114" s="178">
        <v>14591.04</v>
      </c>
      <c r="E114" s="179">
        <f t="shared" si="5"/>
        <v>9.0866638300315217E-2</v>
      </c>
      <c r="F114" s="178">
        <v>3018.2910000000002</v>
      </c>
      <c r="G114" s="179">
        <f t="shared" si="6"/>
        <v>2.2341660966134137E-2</v>
      </c>
      <c r="H114" s="178">
        <v>6208.5</v>
      </c>
      <c r="I114" s="179">
        <f t="shared" si="7"/>
        <v>4.5541850693083745E-2</v>
      </c>
      <c r="J114" s="178">
        <v>-14308.327999999998</v>
      </c>
      <c r="K114" s="178">
        <v>-8382.5400000000009</v>
      </c>
      <c r="L114" s="178"/>
      <c r="M114" s="155" t="s">
        <v>1014</v>
      </c>
    </row>
    <row r="115" spans="1:13" x14ac:dyDescent="0.3">
      <c r="A115" s="155" t="s">
        <v>800</v>
      </c>
      <c r="B115" s="178" t="s">
        <v>768</v>
      </c>
      <c r="C115" s="179" t="str">
        <f t="shared" si="4"/>
        <v>x</v>
      </c>
      <c r="D115" s="178" t="s">
        <v>768</v>
      </c>
      <c r="E115" s="179" t="str">
        <f t="shared" si="5"/>
        <v>x</v>
      </c>
      <c r="F115" s="178">
        <v>31865.664000000001</v>
      </c>
      <c r="G115" s="179">
        <f t="shared" si="6"/>
        <v>0.23587250584809275</v>
      </c>
      <c r="H115" s="178">
        <v>31948.931</v>
      </c>
      <c r="I115" s="179">
        <f t="shared" si="7"/>
        <v>0.23435829031257707</v>
      </c>
      <c r="J115" s="178">
        <v>31865.664000000001</v>
      </c>
      <c r="K115" s="178">
        <v>31948.931</v>
      </c>
      <c r="L115" s="178"/>
      <c r="M115" s="155" t="s">
        <v>1015</v>
      </c>
    </row>
    <row r="116" spans="1:13" x14ac:dyDescent="0.3">
      <c r="A116" s="155" t="s">
        <v>801</v>
      </c>
      <c r="B116" s="178" t="s">
        <v>768</v>
      </c>
      <c r="C116" s="179" t="str">
        <f t="shared" si="4"/>
        <v>x</v>
      </c>
      <c r="D116" s="178" t="s">
        <v>768</v>
      </c>
      <c r="E116" s="179" t="str">
        <f t="shared" si="5"/>
        <v>x</v>
      </c>
      <c r="F116" s="178">
        <v>397.71800000000002</v>
      </c>
      <c r="G116" s="179">
        <f t="shared" si="6"/>
        <v>2.9439443433813823E-3</v>
      </c>
      <c r="H116" s="178">
        <v>382.83800000000002</v>
      </c>
      <c r="I116" s="179">
        <f t="shared" si="7"/>
        <v>2.8082710857113306E-3</v>
      </c>
      <c r="J116" s="178">
        <v>397.71800000000002</v>
      </c>
      <c r="K116" s="178">
        <v>382.83800000000002</v>
      </c>
      <c r="L116" s="178"/>
      <c r="M116" s="155" t="s">
        <v>1016</v>
      </c>
    </row>
    <row r="117" spans="1:13" x14ac:dyDescent="0.3">
      <c r="A117" s="155" t="s">
        <v>802</v>
      </c>
      <c r="B117" s="178">
        <v>96893.304999999993</v>
      </c>
      <c r="C117" s="179">
        <f t="shared" si="4"/>
        <v>0.49962303992664686</v>
      </c>
      <c r="D117" s="178">
        <v>111024.304</v>
      </c>
      <c r="E117" s="179">
        <f t="shared" si="5"/>
        <v>0.69141098058207229</v>
      </c>
      <c r="F117" s="178">
        <v>159965.39300000001</v>
      </c>
      <c r="G117" s="179">
        <f t="shared" si="6"/>
        <v>1.1840782007832931</v>
      </c>
      <c r="H117" s="178">
        <v>159199.01300000001</v>
      </c>
      <c r="I117" s="179">
        <f t="shared" si="7"/>
        <v>1.1677889474965448</v>
      </c>
      <c r="J117" s="178">
        <v>63072.088000000018</v>
      </c>
      <c r="K117" s="178">
        <v>48174.709000000003</v>
      </c>
      <c r="L117" s="178"/>
      <c r="M117" s="155" t="s">
        <v>1017</v>
      </c>
    </row>
    <row r="118" spans="1:13" x14ac:dyDescent="0.3">
      <c r="A118" s="155" t="s">
        <v>803</v>
      </c>
      <c r="B118" s="178">
        <v>44.84</v>
      </c>
      <c r="C118" s="179">
        <f t="shared" si="4"/>
        <v>2.312140876019334E-4</v>
      </c>
      <c r="D118" s="178">
        <v>347.64699999999999</v>
      </c>
      <c r="E118" s="179">
        <f t="shared" si="5"/>
        <v>2.164994010378265E-3</v>
      </c>
      <c r="F118" s="178">
        <v>1124.116</v>
      </c>
      <c r="G118" s="179">
        <f t="shared" si="6"/>
        <v>8.3208075558674887E-3</v>
      </c>
      <c r="H118" s="178">
        <v>1151.799</v>
      </c>
      <c r="I118" s="179">
        <f t="shared" si="7"/>
        <v>8.4489100566067753E-3</v>
      </c>
      <c r="J118" s="178">
        <v>1079.2760000000001</v>
      </c>
      <c r="K118" s="178">
        <v>804.15200000000004</v>
      </c>
      <c r="L118" s="178"/>
      <c r="M118" s="155" t="s">
        <v>1018</v>
      </c>
    </row>
    <row r="119" spans="1:13" x14ac:dyDescent="0.3">
      <c r="A119" s="155" t="s">
        <v>804</v>
      </c>
      <c r="B119" s="178">
        <v>4018.9560000000001</v>
      </c>
      <c r="C119" s="179">
        <f t="shared" si="4"/>
        <v>2.0723444349962438E-2</v>
      </c>
      <c r="D119" s="178">
        <v>1382.1769999999999</v>
      </c>
      <c r="E119" s="179">
        <f t="shared" si="5"/>
        <v>8.6075959990524857E-3</v>
      </c>
      <c r="F119" s="178">
        <v>2208.85</v>
      </c>
      <c r="G119" s="179">
        <f t="shared" si="6"/>
        <v>1.6350106011993337E-2</v>
      </c>
      <c r="H119" s="178">
        <v>323.959</v>
      </c>
      <c r="I119" s="179">
        <f t="shared" si="7"/>
        <v>2.3763698814014203E-3</v>
      </c>
      <c r="J119" s="178">
        <v>-1810.1060000000002</v>
      </c>
      <c r="K119" s="178">
        <v>-1058.2179999999998</v>
      </c>
      <c r="L119" s="178"/>
      <c r="M119" s="155" t="s">
        <v>1019</v>
      </c>
    </row>
    <row r="120" spans="1:13" x14ac:dyDescent="0.3">
      <c r="A120" s="155" t="s">
        <v>805</v>
      </c>
      <c r="B120" s="178">
        <v>5997132.4299999997</v>
      </c>
      <c r="C120" s="179">
        <f t="shared" si="4"/>
        <v>30.923762333416938</v>
      </c>
      <c r="D120" s="178">
        <v>4558770.9629999986</v>
      </c>
      <c r="E120" s="179">
        <f t="shared" si="5"/>
        <v>28.390038831289647</v>
      </c>
      <c r="F120" s="178">
        <v>4660401.04</v>
      </c>
      <c r="G120" s="179">
        <f t="shared" si="6"/>
        <v>34.496706911924306</v>
      </c>
      <c r="H120" s="178">
        <v>4181633.8930000002</v>
      </c>
      <c r="I120" s="179">
        <f t="shared" si="7"/>
        <v>30.673970590020865</v>
      </c>
      <c r="J120" s="178">
        <v>-1336731.3899999997</v>
      </c>
      <c r="K120" s="178">
        <v>-377137.06999999844</v>
      </c>
      <c r="L120" s="178"/>
      <c r="M120" s="155" t="s">
        <v>805</v>
      </c>
    </row>
    <row r="121" spans="1:13" x14ac:dyDescent="0.3">
      <c r="A121" s="155" t="s">
        <v>806</v>
      </c>
      <c r="B121" s="178">
        <v>6.0419999999999998</v>
      </c>
      <c r="C121" s="179">
        <f t="shared" si="4"/>
        <v>3.1155118583650341E-5</v>
      </c>
      <c r="D121" s="178">
        <v>12.686999999999999</v>
      </c>
      <c r="E121" s="179">
        <f t="shared" si="5"/>
        <v>7.9009106966748015E-5</v>
      </c>
      <c r="F121" s="178">
        <v>285.81299999999999</v>
      </c>
      <c r="G121" s="179">
        <f t="shared" si="6"/>
        <v>2.1156134864775116E-3</v>
      </c>
      <c r="H121" s="178">
        <v>749.53899999999999</v>
      </c>
      <c r="I121" s="179">
        <f t="shared" si="7"/>
        <v>5.4981707701769024E-3</v>
      </c>
      <c r="J121" s="178">
        <v>279.77100000000002</v>
      </c>
      <c r="K121" s="178">
        <v>736.85199999999998</v>
      </c>
      <c r="L121" s="178"/>
      <c r="M121" s="155" t="s">
        <v>1020</v>
      </c>
    </row>
    <row r="122" spans="1:13" x14ac:dyDescent="0.3">
      <c r="A122" s="155" t="s">
        <v>807</v>
      </c>
      <c r="B122" s="178" t="s">
        <v>724</v>
      </c>
      <c r="C122" s="179" t="str">
        <f t="shared" si="4"/>
        <v>x</v>
      </c>
      <c r="D122" s="178" t="s">
        <v>724</v>
      </c>
      <c r="E122" s="179" t="str">
        <f t="shared" si="5"/>
        <v>x</v>
      </c>
      <c r="F122" s="178">
        <v>33.545000000000002</v>
      </c>
      <c r="G122" s="179">
        <f t="shared" si="6"/>
        <v>2.4830310169197392E-4</v>
      </c>
      <c r="H122" s="178">
        <v>29.253</v>
      </c>
      <c r="I122" s="179">
        <f t="shared" si="7"/>
        <v>2.1458254946038152E-4</v>
      </c>
      <c r="J122" s="178">
        <v>33.374000000000002</v>
      </c>
      <c r="K122" s="178">
        <v>29.164999999999999</v>
      </c>
      <c r="L122" s="178"/>
      <c r="M122" s="155" t="s">
        <v>1021</v>
      </c>
    </row>
    <row r="123" spans="1:13" x14ac:dyDescent="0.3">
      <c r="A123" s="155" t="s">
        <v>808</v>
      </c>
      <c r="B123" s="178">
        <v>94168.501000000004</v>
      </c>
      <c r="C123" s="179">
        <f t="shared" si="4"/>
        <v>0.48557279303204176</v>
      </c>
      <c r="D123" s="178">
        <v>63870.269</v>
      </c>
      <c r="E123" s="179">
        <f t="shared" si="5"/>
        <v>0.39775620047418386</v>
      </c>
      <c r="F123" s="178">
        <v>89355.615999999995</v>
      </c>
      <c r="G123" s="179">
        <f t="shared" si="6"/>
        <v>0.66141829203747116</v>
      </c>
      <c r="H123" s="178">
        <v>25173.148000000001</v>
      </c>
      <c r="I123" s="179">
        <f t="shared" si="7"/>
        <v>0.18465519009275988</v>
      </c>
      <c r="J123" s="178">
        <v>-4812.8850000000093</v>
      </c>
      <c r="K123" s="178">
        <v>-38697.120999999999</v>
      </c>
      <c r="L123" s="178"/>
      <c r="M123" s="155" t="s">
        <v>1022</v>
      </c>
    </row>
    <row r="124" spans="1:13" x14ac:dyDescent="0.3">
      <c r="A124" s="155" t="s">
        <v>809</v>
      </c>
      <c r="B124" s="178" t="s">
        <v>724</v>
      </c>
      <c r="C124" s="179" t="str">
        <f t="shared" si="4"/>
        <v>x</v>
      </c>
      <c r="D124" s="178">
        <v>22.731000000000002</v>
      </c>
      <c r="E124" s="179">
        <f t="shared" si="5"/>
        <v>1.4155876176094817E-4</v>
      </c>
      <c r="F124" s="178">
        <v>665.78700000000003</v>
      </c>
      <c r="G124" s="179">
        <f t="shared" si="6"/>
        <v>4.9282151487910035E-3</v>
      </c>
      <c r="H124" s="178">
        <v>1119.192</v>
      </c>
      <c r="I124" s="179">
        <f t="shared" si="7"/>
        <v>8.2097245648536325E-3</v>
      </c>
      <c r="J124" s="178">
        <v>665.60599999999999</v>
      </c>
      <c r="K124" s="178">
        <v>1096.461</v>
      </c>
      <c r="L124" s="178"/>
      <c r="M124" s="155" t="s">
        <v>1023</v>
      </c>
    </row>
    <row r="125" spans="1:13" x14ac:dyDescent="0.3">
      <c r="A125" s="155" t="s">
        <v>810</v>
      </c>
      <c r="B125" s="178">
        <v>0.93200000000000005</v>
      </c>
      <c r="C125" s="179">
        <f t="shared" si="4"/>
        <v>4.80578790466106E-6</v>
      </c>
      <c r="D125" s="178">
        <v>7.0640000000000001</v>
      </c>
      <c r="E125" s="179">
        <f t="shared" si="5"/>
        <v>4.3991513487278948E-5</v>
      </c>
      <c r="F125" s="178">
        <v>1197.5650000000001</v>
      </c>
      <c r="G125" s="179">
        <f t="shared" si="6"/>
        <v>8.8644836481666031E-3</v>
      </c>
      <c r="H125" s="178">
        <v>947.52200000000005</v>
      </c>
      <c r="I125" s="179">
        <f t="shared" si="7"/>
        <v>6.9504558995590066E-3</v>
      </c>
      <c r="J125" s="178">
        <v>1196.633</v>
      </c>
      <c r="K125" s="178">
        <v>940.45800000000008</v>
      </c>
      <c r="L125" s="178"/>
      <c r="M125" s="155" t="s">
        <v>1024</v>
      </c>
    </row>
    <row r="126" spans="1:13" x14ac:dyDescent="0.3">
      <c r="A126" s="155" t="s">
        <v>811</v>
      </c>
      <c r="B126" s="178">
        <v>41.511000000000003</v>
      </c>
      <c r="C126" s="179">
        <f t="shared" si="4"/>
        <v>2.1404834947466228E-4</v>
      </c>
      <c r="D126" s="178">
        <v>51.573999999999998</v>
      </c>
      <c r="E126" s="179">
        <f t="shared" si="5"/>
        <v>3.211803958936756E-4</v>
      </c>
      <c r="F126" s="178">
        <v>4015.13</v>
      </c>
      <c r="G126" s="179">
        <f t="shared" si="6"/>
        <v>2.972035274098957E-2</v>
      </c>
      <c r="H126" s="178">
        <v>2641.221</v>
      </c>
      <c r="I126" s="179">
        <f t="shared" si="7"/>
        <v>1.937442094377665E-2</v>
      </c>
      <c r="J126" s="178">
        <v>3973.6190000000001</v>
      </c>
      <c r="K126" s="178">
        <v>2589.6469999999999</v>
      </c>
      <c r="L126" s="178"/>
      <c r="M126" s="155" t="s">
        <v>1025</v>
      </c>
    </row>
    <row r="127" spans="1:13" x14ac:dyDescent="0.3">
      <c r="A127" s="155" t="s">
        <v>812</v>
      </c>
      <c r="B127" s="178">
        <v>17.384</v>
      </c>
      <c r="C127" s="179">
        <f t="shared" si="4"/>
        <v>8.9639288556467661E-5</v>
      </c>
      <c r="D127" s="178">
        <v>71.337999999999994</v>
      </c>
      <c r="E127" s="179">
        <f t="shared" si="5"/>
        <v>4.442619746822629E-4</v>
      </c>
      <c r="F127" s="178">
        <v>693.28099999999995</v>
      </c>
      <c r="G127" s="179">
        <f t="shared" si="6"/>
        <v>5.1317282052202517E-3</v>
      </c>
      <c r="H127" s="178">
        <v>1062.518</v>
      </c>
      <c r="I127" s="179">
        <f t="shared" si="7"/>
        <v>7.7939979245734009E-3</v>
      </c>
      <c r="J127" s="178">
        <v>675.89699999999993</v>
      </c>
      <c r="K127" s="178">
        <v>991.18000000000006</v>
      </c>
      <c r="L127" s="178"/>
      <c r="M127" s="155" t="s">
        <v>1026</v>
      </c>
    </row>
    <row r="128" spans="1:13" x14ac:dyDescent="0.3">
      <c r="A128" s="155" t="s">
        <v>813</v>
      </c>
      <c r="B128" s="178">
        <v>2003.396</v>
      </c>
      <c r="C128" s="179">
        <f t="shared" si="4"/>
        <v>1.0330360799405953E-2</v>
      </c>
      <c r="D128" s="178">
        <v>2551.232</v>
      </c>
      <c r="E128" s="179">
        <f t="shared" si="5"/>
        <v>1.5887961061321863E-2</v>
      </c>
      <c r="F128" s="178">
        <v>2590.25</v>
      </c>
      <c r="G128" s="179">
        <f t="shared" si="6"/>
        <v>1.917326305433404E-2</v>
      </c>
      <c r="H128" s="178">
        <v>3858.2539999999999</v>
      </c>
      <c r="I128" s="179">
        <f t="shared" si="7"/>
        <v>2.8301848691953471E-2</v>
      </c>
      <c r="J128" s="178">
        <v>586.85400000000004</v>
      </c>
      <c r="K128" s="178">
        <v>1307.0219999999999</v>
      </c>
      <c r="L128" s="178"/>
      <c r="M128" s="155" t="s">
        <v>1027</v>
      </c>
    </row>
    <row r="129" spans="1:13" x14ac:dyDescent="0.3">
      <c r="A129" s="155" t="s">
        <v>814</v>
      </c>
      <c r="B129" s="178">
        <v>4.4950000000000001</v>
      </c>
      <c r="C129" s="179">
        <f t="shared" si="4"/>
        <v>2.3178129432887836E-5</v>
      </c>
      <c r="D129" s="178" t="s">
        <v>768</v>
      </c>
      <c r="E129" s="179" t="str">
        <f t="shared" si="5"/>
        <v>x</v>
      </c>
      <c r="F129" s="178">
        <v>1114.604</v>
      </c>
      <c r="G129" s="179">
        <f t="shared" si="6"/>
        <v>8.2503988778739271E-3</v>
      </c>
      <c r="H129" s="178">
        <v>549.88</v>
      </c>
      <c r="I129" s="179">
        <f t="shared" si="7"/>
        <v>4.0335915050516051E-3</v>
      </c>
      <c r="J129" s="178">
        <v>1110.1090000000002</v>
      </c>
      <c r="K129" s="178">
        <v>549.88</v>
      </c>
      <c r="L129" s="178"/>
      <c r="M129" s="155" t="s">
        <v>1028</v>
      </c>
    </row>
    <row r="130" spans="1:13" x14ac:dyDescent="0.3">
      <c r="A130" s="155" t="s">
        <v>815</v>
      </c>
      <c r="B130" s="178">
        <v>2900333.46</v>
      </c>
      <c r="C130" s="179">
        <f t="shared" si="4"/>
        <v>14.95535135359631</v>
      </c>
      <c r="D130" s="178">
        <v>2355517.7149999999</v>
      </c>
      <c r="E130" s="179">
        <f t="shared" si="5"/>
        <v>14.669137787223525</v>
      </c>
      <c r="F130" s="178">
        <v>490280.19900000002</v>
      </c>
      <c r="G130" s="179">
        <f t="shared" si="6"/>
        <v>3.6290980506739663</v>
      </c>
      <c r="H130" s="178">
        <v>535604.98400000005</v>
      </c>
      <c r="I130" s="179">
        <f t="shared" si="7"/>
        <v>3.928878507175567</v>
      </c>
      <c r="J130" s="178">
        <v>-2410053.2609999999</v>
      </c>
      <c r="K130" s="178">
        <v>-1819912.7309999997</v>
      </c>
      <c r="L130" s="178"/>
      <c r="M130" s="155" t="s">
        <v>1029</v>
      </c>
    </row>
    <row r="131" spans="1:13" x14ac:dyDescent="0.3">
      <c r="A131" s="155" t="s">
        <v>816</v>
      </c>
      <c r="B131" s="178">
        <v>513.55499999999995</v>
      </c>
      <c r="C131" s="179">
        <f t="shared" si="4"/>
        <v>2.6481077332384229E-3</v>
      </c>
      <c r="D131" s="178">
        <v>15.016</v>
      </c>
      <c r="E131" s="179">
        <f t="shared" si="5"/>
        <v>9.3513103981452528E-5</v>
      </c>
      <c r="F131" s="178">
        <v>3582.4630000000002</v>
      </c>
      <c r="G131" s="179">
        <f t="shared" si="6"/>
        <v>2.6517712761864178E-2</v>
      </c>
      <c r="H131" s="178">
        <v>1863.9269999999999</v>
      </c>
      <c r="I131" s="179">
        <f t="shared" si="7"/>
        <v>1.3672656058115082E-2</v>
      </c>
      <c r="J131" s="178">
        <v>3068.9080000000004</v>
      </c>
      <c r="K131" s="178">
        <v>1848.9109999999998</v>
      </c>
      <c r="L131" s="178"/>
      <c r="M131" s="155" t="s">
        <v>1030</v>
      </c>
    </row>
    <row r="132" spans="1:13" x14ac:dyDescent="0.3">
      <c r="A132" s="155" t="s">
        <v>817</v>
      </c>
      <c r="B132" s="178">
        <v>1964.646</v>
      </c>
      <c r="C132" s="179">
        <f t="shared" si="4"/>
        <v>1.0130549338777609E-2</v>
      </c>
      <c r="D132" s="178">
        <v>16700.213</v>
      </c>
      <c r="E132" s="179">
        <f t="shared" si="5"/>
        <v>0.10400164856029603</v>
      </c>
      <c r="F132" s="178">
        <v>37.689</v>
      </c>
      <c r="G132" s="179">
        <f t="shared" si="6"/>
        <v>2.7897736174299609E-4</v>
      </c>
      <c r="H132" s="178">
        <v>160.94300000000001</v>
      </c>
      <c r="I132" s="179">
        <f t="shared" si="7"/>
        <v>1.1805817952962839E-3</v>
      </c>
      <c r="J132" s="178">
        <v>-1926.9569999999999</v>
      </c>
      <c r="K132" s="178">
        <v>-16539.27</v>
      </c>
      <c r="L132" s="178"/>
      <c r="M132" s="155" t="s">
        <v>1031</v>
      </c>
    </row>
    <row r="133" spans="1:13" x14ac:dyDescent="0.3">
      <c r="A133" s="155" t="s">
        <v>818</v>
      </c>
      <c r="B133" s="178">
        <v>127582.708</v>
      </c>
      <c r="C133" s="179">
        <f t="shared" si="4"/>
        <v>0.65787063835869508</v>
      </c>
      <c r="D133" s="178">
        <v>169658.23</v>
      </c>
      <c r="E133" s="179">
        <f t="shared" si="5"/>
        <v>1.0565575188664884</v>
      </c>
      <c r="F133" s="178">
        <v>259461.25</v>
      </c>
      <c r="G133" s="179">
        <f t="shared" si="6"/>
        <v>1.9205554671002136</v>
      </c>
      <c r="H133" s="178">
        <v>232565.46900000001</v>
      </c>
      <c r="I133" s="179">
        <f t="shared" si="7"/>
        <v>1.7059614827357648</v>
      </c>
      <c r="J133" s="178">
        <v>131878.54200000002</v>
      </c>
      <c r="K133" s="178">
        <v>62907.239000000001</v>
      </c>
      <c r="L133" s="178"/>
      <c r="M133" s="155" t="s">
        <v>1032</v>
      </c>
    </row>
    <row r="134" spans="1:13" x14ac:dyDescent="0.3">
      <c r="A134" s="155" t="s">
        <v>819</v>
      </c>
      <c r="B134" s="178">
        <v>38587.178</v>
      </c>
      <c r="C134" s="179">
        <f t="shared" si="4"/>
        <v>0.19897188123111945</v>
      </c>
      <c r="D134" s="178">
        <v>46760.559000000001</v>
      </c>
      <c r="E134" s="179">
        <f t="shared" si="5"/>
        <v>0.29120438305792795</v>
      </c>
      <c r="F134" s="178">
        <v>61367.970999999998</v>
      </c>
      <c r="G134" s="179">
        <f t="shared" si="6"/>
        <v>0.45425123099845299</v>
      </c>
      <c r="H134" s="178">
        <v>46048.411</v>
      </c>
      <c r="I134" s="179">
        <f t="shared" si="7"/>
        <v>0.33778366085459532</v>
      </c>
      <c r="J134" s="178">
        <v>22780.792999999998</v>
      </c>
      <c r="K134" s="178">
        <v>-712.14800000000105</v>
      </c>
      <c r="L134" s="178"/>
      <c r="M134" s="155" t="s">
        <v>1033</v>
      </c>
    </row>
    <row r="135" spans="1:13" x14ac:dyDescent="0.3">
      <c r="A135" s="155" t="s">
        <v>820</v>
      </c>
      <c r="B135" s="178">
        <v>25466.875</v>
      </c>
      <c r="C135" s="179">
        <f t="shared" si="4"/>
        <v>0.13131802558424369</v>
      </c>
      <c r="D135" s="178">
        <v>26713.846000000001</v>
      </c>
      <c r="E135" s="179">
        <f t="shared" si="5"/>
        <v>0.1663621909125273</v>
      </c>
      <c r="F135" s="178">
        <v>34585.847999999998</v>
      </c>
      <c r="G135" s="179">
        <f t="shared" si="6"/>
        <v>0.25600755203598602</v>
      </c>
      <c r="H135" s="178">
        <v>35984.205999999998</v>
      </c>
      <c r="I135" s="179">
        <f t="shared" si="7"/>
        <v>0.26395865941228447</v>
      </c>
      <c r="J135" s="178">
        <v>9118.9729999999981</v>
      </c>
      <c r="K135" s="178">
        <v>9270.3599999999969</v>
      </c>
      <c r="L135" s="178"/>
      <c r="M135" s="155" t="s">
        <v>1034</v>
      </c>
    </row>
    <row r="136" spans="1:13" x14ac:dyDescent="0.3">
      <c r="A136" s="155" t="s">
        <v>821</v>
      </c>
      <c r="B136" s="178">
        <v>44786.601999999999</v>
      </c>
      <c r="C136" s="179">
        <f t="shared" si="4"/>
        <v>0.23093874483097512</v>
      </c>
      <c r="D136" s="178">
        <v>42063.807999999997</v>
      </c>
      <c r="E136" s="179">
        <f t="shared" si="5"/>
        <v>0.26195506468832275</v>
      </c>
      <c r="F136" s="178">
        <v>6052.9859999999999</v>
      </c>
      <c r="G136" s="179">
        <f t="shared" si="6"/>
        <v>4.4804745813030088E-2</v>
      </c>
      <c r="H136" s="178">
        <v>6128.3029999999999</v>
      </c>
      <c r="I136" s="179">
        <f t="shared" si="7"/>
        <v>4.4953573363610728E-2</v>
      </c>
      <c r="J136" s="178">
        <v>-38733.616000000002</v>
      </c>
      <c r="K136" s="178">
        <v>-35935.504999999997</v>
      </c>
      <c r="L136" s="178"/>
      <c r="M136" s="155" t="s">
        <v>1035</v>
      </c>
    </row>
    <row r="137" spans="1:13" x14ac:dyDescent="0.3">
      <c r="A137" s="155" t="s">
        <v>822</v>
      </c>
      <c r="B137" s="178">
        <v>25847.761999999999</v>
      </c>
      <c r="C137" s="179">
        <f t="shared" si="4"/>
        <v>0.13328204075338815</v>
      </c>
      <c r="D137" s="178">
        <v>12128.6</v>
      </c>
      <c r="E137" s="179">
        <f t="shared" si="5"/>
        <v>7.553163511916923E-2</v>
      </c>
      <c r="F137" s="178">
        <v>13739.848</v>
      </c>
      <c r="G137" s="179">
        <f t="shared" si="6"/>
        <v>0.10170358846851286</v>
      </c>
      <c r="H137" s="178">
        <v>25223.613000000001</v>
      </c>
      <c r="I137" s="179">
        <f t="shared" si="7"/>
        <v>0.18502537121464543</v>
      </c>
      <c r="J137" s="178">
        <v>-12107.913999999999</v>
      </c>
      <c r="K137" s="178">
        <v>13095.013000000001</v>
      </c>
      <c r="L137" s="178"/>
      <c r="M137" s="155" t="s">
        <v>1036</v>
      </c>
    </row>
    <row r="138" spans="1:13" x14ac:dyDescent="0.3">
      <c r="A138" s="155" t="s">
        <v>823</v>
      </c>
      <c r="B138" s="178">
        <v>30.78</v>
      </c>
      <c r="C138" s="179">
        <f t="shared" si="4"/>
        <v>1.5871475504878479E-4</v>
      </c>
      <c r="D138" s="178">
        <v>209.327</v>
      </c>
      <c r="E138" s="179">
        <f t="shared" si="5"/>
        <v>1.3035973306556681E-3</v>
      </c>
      <c r="F138" s="178">
        <v>1101.2570000000001</v>
      </c>
      <c r="G138" s="179">
        <f t="shared" si="6"/>
        <v>8.1516031855715636E-3</v>
      </c>
      <c r="H138" s="178">
        <v>1196.5650000000001</v>
      </c>
      <c r="I138" s="179">
        <f t="shared" si="7"/>
        <v>8.7772867157235659E-3</v>
      </c>
      <c r="J138" s="178">
        <v>1070.4770000000001</v>
      </c>
      <c r="K138" s="178">
        <v>987.23800000000006</v>
      </c>
      <c r="L138" s="178"/>
      <c r="M138" s="155" t="s">
        <v>1037</v>
      </c>
    </row>
    <row r="139" spans="1:13" x14ac:dyDescent="0.3">
      <c r="A139" s="155" t="s">
        <v>824</v>
      </c>
      <c r="B139" s="178" t="s">
        <v>768</v>
      </c>
      <c r="C139" s="179" t="str">
        <f t="shared" si="4"/>
        <v>x</v>
      </c>
      <c r="D139" s="178">
        <v>5.7409999999999997</v>
      </c>
      <c r="E139" s="179">
        <f t="shared" si="5"/>
        <v>3.5752446054709573E-5</v>
      </c>
      <c r="F139" s="178">
        <v>204.27699999999999</v>
      </c>
      <c r="G139" s="179">
        <f t="shared" si="6"/>
        <v>1.512076694122264E-3</v>
      </c>
      <c r="H139" s="178">
        <v>657.85299999999995</v>
      </c>
      <c r="I139" s="179">
        <f t="shared" si="7"/>
        <v>4.8256169934762366E-3</v>
      </c>
      <c r="J139" s="178">
        <v>204.27699999999999</v>
      </c>
      <c r="K139" s="178">
        <v>652.11199999999997</v>
      </c>
      <c r="L139" s="178"/>
      <c r="M139" s="155" t="s">
        <v>1038</v>
      </c>
    </row>
    <row r="140" spans="1:13" x14ac:dyDescent="0.3">
      <c r="A140" s="155" t="s">
        <v>825</v>
      </c>
      <c r="B140" s="178">
        <v>3686.904</v>
      </c>
      <c r="C140" s="179">
        <f t="shared" si="4"/>
        <v>1.9011243185457594E-2</v>
      </c>
      <c r="D140" s="178">
        <v>4956.7460000000001</v>
      </c>
      <c r="E140" s="179">
        <f t="shared" si="5"/>
        <v>3.0868453922992069E-2</v>
      </c>
      <c r="F140" s="178">
        <v>30109.256000000001</v>
      </c>
      <c r="G140" s="179">
        <f t="shared" si="6"/>
        <v>0.22287141614063724</v>
      </c>
      <c r="H140" s="178">
        <v>25617.409</v>
      </c>
      <c r="I140" s="179">
        <f t="shared" si="7"/>
        <v>0.18791402364849155</v>
      </c>
      <c r="J140" s="178">
        <v>26422.352000000003</v>
      </c>
      <c r="K140" s="178">
        <v>20660.663</v>
      </c>
      <c r="L140" s="178"/>
      <c r="M140" s="155" t="s">
        <v>1039</v>
      </c>
    </row>
    <row r="141" spans="1:13" x14ac:dyDescent="0.3">
      <c r="A141" s="155" t="s">
        <v>826</v>
      </c>
      <c r="B141" s="178">
        <v>49577.182000000001</v>
      </c>
      <c r="C141" s="179">
        <f t="shared" si="4"/>
        <v>0.25564101030341202</v>
      </c>
      <c r="D141" s="178">
        <v>41784.224999999999</v>
      </c>
      <c r="E141" s="179">
        <f t="shared" si="5"/>
        <v>0.26021394360744593</v>
      </c>
      <c r="F141" s="178">
        <v>11493.085999999999</v>
      </c>
      <c r="G141" s="179">
        <f t="shared" si="6"/>
        <v>8.5072854428755437E-2</v>
      </c>
      <c r="H141" s="178">
        <v>16430.856</v>
      </c>
      <c r="I141" s="179">
        <f t="shared" si="7"/>
        <v>0.1205269534849898</v>
      </c>
      <c r="J141" s="178">
        <v>-38084.096000000005</v>
      </c>
      <c r="K141" s="178">
        <v>-25353.368999999999</v>
      </c>
      <c r="L141" s="178"/>
      <c r="M141" s="155" t="s">
        <v>1040</v>
      </c>
    </row>
    <row r="142" spans="1:13" x14ac:dyDescent="0.3">
      <c r="A142" s="155" t="s">
        <v>827</v>
      </c>
      <c r="B142" s="178" t="s">
        <v>768</v>
      </c>
      <c r="C142" s="179" t="str">
        <f t="shared" ref="C142:C205" si="8">IF(B142=0,0,IF(OR(B142="x",B142="Ə"),"x",B142/$B$12*100))</f>
        <v>x</v>
      </c>
      <c r="D142" s="178">
        <v>26.027999999999999</v>
      </c>
      <c r="E142" s="179">
        <f t="shared" ref="E142:E205" si="9">IF(D142=0,0,IF(OR(D142="x",D142="Ə"),"x",D142/$D$12*100))</f>
        <v>1.6209104091830358E-4</v>
      </c>
      <c r="F142" s="178" t="s">
        <v>768</v>
      </c>
      <c r="G142" s="179" t="str">
        <f t="shared" ref="G142:G205" si="10">IF(F142=0,0,IF(OR(F142="x",F142="Ə"),"x",F142/$F$12*100))</f>
        <v>x</v>
      </c>
      <c r="H142" s="178">
        <v>0.98199999999999998</v>
      </c>
      <c r="I142" s="179">
        <f t="shared" ref="I142:I205" si="11">IF(H142=0,0,IF(OR(H142="x",H142="Ə"),"x",H142/$H$12*100))</f>
        <v>7.2033659306770133E-6</v>
      </c>
      <c r="J142" s="178" t="s">
        <v>768</v>
      </c>
      <c r="K142" s="178">
        <v>-25.045999999999999</v>
      </c>
      <c r="L142" s="178"/>
      <c r="M142" s="155" t="s">
        <v>1041</v>
      </c>
    </row>
    <row r="143" spans="1:13" x14ac:dyDescent="0.3">
      <c r="A143" s="155" t="s">
        <v>828</v>
      </c>
      <c r="B143" s="178" t="s">
        <v>768</v>
      </c>
      <c r="C143" s="179" t="str">
        <f t="shared" si="8"/>
        <v>x</v>
      </c>
      <c r="D143" s="178" t="s">
        <v>724</v>
      </c>
      <c r="E143" s="179" t="str">
        <f t="shared" si="9"/>
        <v>x</v>
      </c>
      <c r="F143" s="178" t="s">
        <v>724</v>
      </c>
      <c r="G143" s="179" t="str">
        <f t="shared" si="10"/>
        <v>x</v>
      </c>
      <c r="H143" s="178">
        <v>7.702</v>
      </c>
      <c r="I143" s="179">
        <f t="shared" si="11"/>
        <v>5.6497275354454534E-5</v>
      </c>
      <c r="J143" s="178" t="s">
        <v>724</v>
      </c>
      <c r="K143" s="178">
        <v>7.3469999999999995</v>
      </c>
      <c r="L143" s="178"/>
      <c r="M143" s="155" t="s">
        <v>1042</v>
      </c>
    </row>
    <row r="144" spans="1:13" x14ac:dyDescent="0.3">
      <c r="A144" s="155" t="s">
        <v>829</v>
      </c>
      <c r="B144" s="178" t="s">
        <v>768</v>
      </c>
      <c r="C144" s="179" t="str">
        <f t="shared" si="8"/>
        <v>x</v>
      </c>
      <c r="D144" s="178" t="s">
        <v>724</v>
      </c>
      <c r="E144" s="179" t="str">
        <f t="shared" si="9"/>
        <v>x</v>
      </c>
      <c r="F144" s="178">
        <v>1022.008</v>
      </c>
      <c r="G144" s="179">
        <f t="shared" si="10"/>
        <v>7.5649949725446674E-3</v>
      </c>
      <c r="H144" s="178">
        <v>767.726</v>
      </c>
      <c r="I144" s="179">
        <f t="shared" si="11"/>
        <v>5.6315797479581878E-3</v>
      </c>
      <c r="J144" s="178">
        <v>1022.008</v>
      </c>
      <c r="K144" s="178">
        <v>767.65300000000002</v>
      </c>
      <c r="L144" s="178"/>
      <c r="M144" s="155" t="s">
        <v>1043</v>
      </c>
    </row>
    <row r="145" spans="1:13" x14ac:dyDescent="0.3">
      <c r="A145" s="155" t="s">
        <v>830</v>
      </c>
      <c r="B145" s="178">
        <v>2048.6689999999999</v>
      </c>
      <c r="C145" s="179">
        <f t="shared" si="8"/>
        <v>1.0563807618942133E-2</v>
      </c>
      <c r="D145" s="178">
        <v>2951.83</v>
      </c>
      <c r="E145" s="179">
        <f t="shared" si="9"/>
        <v>1.838271082349301E-2</v>
      </c>
      <c r="F145" s="178">
        <v>14511.601000000001</v>
      </c>
      <c r="G145" s="179">
        <f t="shared" si="10"/>
        <v>0.10741617346300045</v>
      </c>
      <c r="H145" s="178">
        <v>8712.1730000000007</v>
      </c>
      <c r="I145" s="179">
        <f t="shared" si="11"/>
        <v>6.3907301599148827E-2</v>
      </c>
      <c r="J145" s="178">
        <v>12462.932000000001</v>
      </c>
      <c r="K145" s="178">
        <v>5760.3430000000008</v>
      </c>
      <c r="L145" s="178"/>
      <c r="M145" s="155" t="s">
        <v>1044</v>
      </c>
    </row>
    <row r="146" spans="1:13" x14ac:dyDescent="0.3">
      <c r="A146" s="155" t="s">
        <v>831</v>
      </c>
      <c r="B146" s="178">
        <v>19046.313999999998</v>
      </c>
      <c r="C146" s="179">
        <f t="shared" si="8"/>
        <v>9.8210885675511367E-2</v>
      </c>
      <c r="D146" s="178">
        <v>23795.413</v>
      </c>
      <c r="E146" s="179">
        <f t="shared" si="9"/>
        <v>0.14818746205051994</v>
      </c>
      <c r="F146" s="178">
        <v>93.453999999999994</v>
      </c>
      <c r="G146" s="179">
        <f t="shared" si="10"/>
        <v>6.9175489836105898E-4</v>
      </c>
      <c r="H146" s="178">
        <v>331.08699999999999</v>
      </c>
      <c r="I146" s="179">
        <f t="shared" si="11"/>
        <v>2.4286566353259268E-3</v>
      </c>
      <c r="J146" s="178">
        <v>-18952.859999999997</v>
      </c>
      <c r="K146" s="178">
        <v>-23464.326000000001</v>
      </c>
      <c r="L146" s="178"/>
      <c r="M146" s="155" t="s">
        <v>1045</v>
      </c>
    </row>
    <row r="147" spans="1:13" x14ac:dyDescent="0.3">
      <c r="A147" s="155" t="s">
        <v>832</v>
      </c>
      <c r="B147" s="178">
        <v>2877.6439999999998</v>
      </c>
      <c r="C147" s="179">
        <f t="shared" si="8"/>
        <v>1.4838354859571318E-2</v>
      </c>
      <c r="D147" s="178">
        <v>3834.0720000000001</v>
      </c>
      <c r="E147" s="179">
        <f t="shared" si="9"/>
        <v>2.3876929515741586E-2</v>
      </c>
      <c r="F147" s="178">
        <v>6113.9009999999998</v>
      </c>
      <c r="G147" s="179">
        <f t="shared" si="10"/>
        <v>4.525564411201851E-2</v>
      </c>
      <c r="H147" s="178">
        <v>10554.841</v>
      </c>
      <c r="I147" s="179">
        <f t="shared" si="11"/>
        <v>7.7424014320888898E-2</v>
      </c>
      <c r="J147" s="178">
        <v>3236.2570000000001</v>
      </c>
      <c r="K147" s="178">
        <v>6720.7690000000002</v>
      </c>
      <c r="L147" s="178"/>
      <c r="M147" s="155" t="s">
        <v>1046</v>
      </c>
    </row>
    <row r="148" spans="1:13" x14ac:dyDescent="0.3">
      <c r="A148" s="155" t="s">
        <v>833</v>
      </c>
      <c r="B148" s="178">
        <v>49.796999999999997</v>
      </c>
      <c r="C148" s="179">
        <f t="shared" si="8"/>
        <v>2.5677448528799011E-4</v>
      </c>
      <c r="D148" s="178">
        <v>26.513999999999999</v>
      </c>
      <c r="E148" s="179">
        <f t="shared" si="9"/>
        <v>1.6511763711802292E-4</v>
      </c>
      <c r="F148" s="178">
        <v>753.04499999999996</v>
      </c>
      <c r="G148" s="179">
        <f t="shared" si="10"/>
        <v>5.5741066988711421E-3</v>
      </c>
      <c r="H148" s="178">
        <v>374.7</v>
      </c>
      <c r="I148" s="179">
        <f t="shared" si="11"/>
        <v>2.7485755745668807E-3</v>
      </c>
      <c r="J148" s="178">
        <v>703.24799999999993</v>
      </c>
      <c r="K148" s="178">
        <v>348.18599999999998</v>
      </c>
      <c r="L148" s="178"/>
      <c r="M148" s="155" t="s">
        <v>1047</v>
      </c>
    </row>
    <row r="149" spans="1:13" x14ac:dyDescent="0.3">
      <c r="A149" s="155" t="s">
        <v>834</v>
      </c>
      <c r="B149" s="178">
        <v>11.865</v>
      </c>
      <c r="C149" s="179">
        <f t="shared" si="8"/>
        <v>6.1180980138201158E-5</v>
      </c>
      <c r="D149" s="178">
        <v>170.29599999999999</v>
      </c>
      <c r="E149" s="179">
        <f t="shared" si="9"/>
        <v>1.0605292724843792E-3</v>
      </c>
      <c r="F149" s="178">
        <v>2304.3760000000002</v>
      </c>
      <c r="G149" s="179">
        <f t="shared" si="10"/>
        <v>1.705719804037991E-2</v>
      </c>
      <c r="H149" s="178">
        <v>969.50300000000004</v>
      </c>
      <c r="I149" s="179">
        <f t="shared" si="11"/>
        <v>7.1116953970358004E-3</v>
      </c>
      <c r="J149" s="178">
        <v>2292.5110000000004</v>
      </c>
      <c r="K149" s="178">
        <v>799.20700000000011</v>
      </c>
      <c r="L149" s="178"/>
      <c r="M149" s="155" t="s">
        <v>1048</v>
      </c>
    </row>
    <row r="150" spans="1:13" x14ac:dyDescent="0.3">
      <c r="A150" s="155" t="s">
        <v>835</v>
      </c>
      <c r="B150" s="178" t="s">
        <v>724</v>
      </c>
      <c r="C150" s="179" t="str">
        <f t="shared" si="8"/>
        <v>x</v>
      </c>
      <c r="D150" s="178">
        <v>25.170999999999999</v>
      </c>
      <c r="E150" s="179">
        <f t="shared" si="9"/>
        <v>1.5675401840151449E-4</v>
      </c>
      <c r="F150" s="178">
        <v>139.02600000000001</v>
      </c>
      <c r="G150" s="179">
        <f t="shared" si="10"/>
        <v>1.0290829338449356E-3</v>
      </c>
      <c r="H150" s="178" t="s">
        <v>768</v>
      </c>
      <c r="I150" s="179" t="str">
        <f t="shared" si="11"/>
        <v>x</v>
      </c>
      <c r="J150" s="178">
        <v>138.71900000000002</v>
      </c>
      <c r="K150" s="178">
        <v>-25.170999999999999</v>
      </c>
      <c r="L150" s="178"/>
      <c r="M150" s="155" t="s">
        <v>1049</v>
      </c>
    </row>
    <row r="151" spans="1:13" x14ac:dyDescent="0.3">
      <c r="A151" s="155" t="s">
        <v>836</v>
      </c>
      <c r="B151" s="178">
        <v>8.8699999999999992</v>
      </c>
      <c r="C151" s="179">
        <f t="shared" si="8"/>
        <v>4.5737487890926606E-5</v>
      </c>
      <c r="D151" s="178" t="s">
        <v>724</v>
      </c>
      <c r="E151" s="179" t="str">
        <f t="shared" si="9"/>
        <v>x</v>
      </c>
      <c r="F151" s="178">
        <v>92.105999999999995</v>
      </c>
      <c r="G151" s="179">
        <f t="shared" si="10"/>
        <v>6.8177688133674007E-4</v>
      </c>
      <c r="H151" s="178">
        <v>331.69400000000002</v>
      </c>
      <c r="I151" s="179">
        <f t="shared" si="11"/>
        <v>2.4331092250610806E-3</v>
      </c>
      <c r="J151" s="178">
        <v>83.23599999999999</v>
      </c>
      <c r="K151" s="178">
        <v>331.315</v>
      </c>
      <c r="L151" s="178"/>
      <c r="M151" s="155" t="s">
        <v>1050</v>
      </c>
    </row>
    <row r="152" spans="1:13" x14ac:dyDescent="0.3">
      <c r="A152" s="155" t="s">
        <v>837</v>
      </c>
      <c r="B152" s="178">
        <v>1.264</v>
      </c>
      <c r="C152" s="179">
        <f t="shared" si="8"/>
        <v>6.5177209350768019E-6</v>
      </c>
      <c r="D152" s="178" t="s">
        <v>768</v>
      </c>
      <c r="E152" s="179" t="str">
        <f t="shared" si="9"/>
        <v>x</v>
      </c>
      <c r="F152" s="178">
        <v>57.201999999999998</v>
      </c>
      <c r="G152" s="179">
        <f t="shared" si="10"/>
        <v>4.2341433963286008E-4</v>
      </c>
      <c r="H152" s="178">
        <v>734.64499999999998</v>
      </c>
      <c r="I152" s="179">
        <f t="shared" si="11"/>
        <v>5.3889172750939051E-3</v>
      </c>
      <c r="J152" s="178">
        <v>55.937999999999995</v>
      </c>
      <c r="K152" s="178">
        <v>734.64499999999998</v>
      </c>
      <c r="L152" s="178"/>
      <c r="M152" s="155" t="s">
        <v>1051</v>
      </c>
    </row>
    <row r="153" spans="1:13" x14ac:dyDescent="0.3">
      <c r="A153" s="155" t="s">
        <v>838</v>
      </c>
      <c r="B153" s="178">
        <v>0.98899999999999999</v>
      </c>
      <c r="C153" s="179">
        <f t="shared" si="8"/>
        <v>5.0997041177143648E-6</v>
      </c>
      <c r="D153" s="178" t="s">
        <v>768</v>
      </c>
      <c r="E153" s="179" t="str">
        <f t="shared" si="9"/>
        <v>x</v>
      </c>
      <c r="F153" s="178" t="s">
        <v>768</v>
      </c>
      <c r="G153" s="179" t="str">
        <f t="shared" si="10"/>
        <v>x</v>
      </c>
      <c r="H153" s="178" t="s">
        <v>724</v>
      </c>
      <c r="I153" s="179" t="str">
        <f t="shared" si="11"/>
        <v>x</v>
      </c>
      <c r="J153" s="178">
        <v>-0.98899999999999999</v>
      </c>
      <c r="K153" s="178" t="s">
        <v>724</v>
      </c>
      <c r="L153" s="178"/>
      <c r="M153" s="155" t="s">
        <v>1052</v>
      </c>
    </row>
    <row r="154" spans="1:13" x14ac:dyDescent="0.3">
      <c r="A154" s="155" t="s">
        <v>839</v>
      </c>
      <c r="B154" s="178">
        <v>51891.898999999998</v>
      </c>
      <c r="C154" s="179">
        <f t="shared" si="8"/>
        <v>0.26757667442499283</v>
      </c>
      <c r="D154" s="178">
        <v>64791.135000000002</v>
      </c>
      <c r="E154" s="179">
        <f t="shared" si="9"/>
        <v>0.40349095260597556</v>
      </c>
      <c r="F154" s="178">
        <v>213789.76</v>
      </c>
      <c r="G154" s="179">
        <f t="shared" si="10"/>
        <v>1.58249099770406</v>
      </c>
      <c r="H154" s="178">
        <v>208028.114</v>
      </c>
      <c r="I154" s="179">
        <f t="shared" si="11"/>
        <v>1.5259700906421525</v>
      </c>
      <c r="J154" s="178">
        <v>161897.861</v>
      </c>
      <c r="K154" s="178">
        <v>143236.97899999999</v>
      </c>
      <c r="L154" s="178"/>
      <c r="M154" s="155" t="s">
        <v>1053</v>
      </c>
    </row>
    <row r="155" spans="1:13" x14ac:dyDescent="0.3">
      <c r="A155" s="155" t="s">
        <v>840</v>
      </c>
      <c r="B155" s="178">
        <v>1772.9559999999999</v>
      </c>
      <c r="C155" s="179">
        <f t="shared" si="8"/>
        <v>9.1421142707041343E-3</v>
      </c>
      <c r="D155" s="178">
        <v>512.15599999999995</v>
      </c>
      <c r="E155" s="179">
        <f t="shared" si="9"/>
        <v>3.1894843688548748E-3</v>
      </c>
      <c r="F155" s="178">
        <v>3725.7049999999999</v>
      </c>
      <c r="G155" s="179">
        <f t="shared" si="10"/>
        <v>2.7578002906224343E-2</v>
      </c>
      <c r="H155" s="178">
        <v>3072.7660000000001</v>
      </c>
      <c r="I155" s="179">
        <f t="shared" si="11"/>
        <v>2.2539977512568924E-2</v>
      </c>
      <c r="J155" s="178">
        <v>1952.749</v>
      </c>
      <c r="K155" s="178">
        <v>2560.61</v>
      </c>
      <c r="L155" s="178"/>
      <c r="M155" s="155" t="s">
        <v>1054</v>
      </c>
    </row>
    <row r="156" spans="1:13" x14ac:dyDescent="0.3">
      <c r="A156" s="155" t="s">
        <v>841</v>
      </c>
      <c r="B156" s="178">
        <v>3609.28</v>
      </c>
      <c r="C156" s="179">
        <f t="shared" si="8"/>
        <v>1.8610980867526897E-2</v>
      </c>
      <c r="D156" s="178">
        <v>2155.3510000000001</v>
      </c>
      <c r="E156" s="179">
        <f t="shared" si="9"/>
        <v>1.3422586719467748E-2</v>
      </c>
      <c r="F156" s="178">
        <v>121564.833</v>
      </c>
      <c r="G156" s="179">
        <f t="shared" si="10"/>
        <v>0.89983380803597623</v>
      </c>
      <c r="H156" s="178">
        <v>41543.044999999998</v>
      </c>
      <c r="I156" s="179">
        <f t="shared" si="11"/>
        <v>0.30473498473480859</v>
      </c>
      <c r="J156" s="178">
        <v>117955.553</v>
      </c>
      <c r="K156" s="178">
        <v>39387.693999999996</v>
      </c>
      <c r="L156" s="178"/>
      <c r="M156" s="155" t="s">
        <v>1055</v>
      </c>
    </row>
    <row r="157" spans="1:13" x14ac:dyDescent="0.3">
      <c r="A157" s="155" t="s">
        <v>842</v>
      </c>
      <c r="B157" s="178">
        <v>19578.984</v>
      </c>
      <c r="C157" s="179">
        <f t="shared" si="8"/>
        <v>0.10095755846861847</v>
      </c>
      <c r="D157" s="178">
        <v>22402.724999999999</v>
      </c>
      <c r="E157" s="179">
        <f t="shared" si="9"/>
        <v>0.13951440812419325</v>
      </c>
      <c r="F157" s="178">
        <v>17812.626</v>
      </c>
      <c r="G157" s="179">
        <f t="shared" si="10"/>
        <v>0.13185065688117747</v>
      </c>
      <c r="H157" s="178">
        <v>15531.513000000001</v>
      </c>
      <c r="I157" s="179">
        <f t="shared" si="11"/>
        <v>0.11392990997562845</v>
      </c>
      <c r="J157" s="178">
        <v>-1766.3580000000002</v>
      </c>
      <c r="K157" s="178">
        <v>-6871.2119999999977</v>
      </c>
      <c r="L157" s="178"/>
      <c r="M157" s="155" t="s">
        <v>1056</v>
      </c>
    </row>
    <row r="158" spans="1:13" x14ac:dyDescent="0.3">
      <c r="A158" s="155" t="s">
        <v>843</v>
      </c>
      <c r="B158" s="178" t="s">
        <v>768</v>
      </c>
      <c r="C158" s="179" t="str">
        <f t="shared" si="8"/>
        <v>x</v>
      </c>
      <c r="D158" s="178" t="s">
        <v>768</v>
      </c>
      <c r="E158" s="179" t="str">
        <f t="shared" si="9"/>
        <v>x</v>
      </c>
      <c r="F158" s="178">
        <v>7.86</v>
      </c>
      <c r="G158" s="179">
        <f t="shared" si="10"/>
        <v>5.8180425675925317E-5</v>
      </c>
      <c r="H158" s="178" t="s">
        <v>768</v>
      </c>
      <c r="I158" s="179" t="str">
        <f t="shared" si="11"/>
        <v>x</v>
      </c>
      <c r="J158" s="178">
        <v>7.86</v>
      </c>
      <c r="K158" s="178" t="s">
        <v>768</v>
      </c>
      <c r="L158" s="178"/>
      <c r="M158" s="155" t="s">
        <v>1057</v>
      </c>
    </row>
    <row r="159" spans="1:13" x14ac:dyDescent="0.3">
      <c r="A159" s="155" t="s">
        <v>844</v>
      </c>
      <c r="B159" s="178">
        <v>8820.3330000000005</v>
      </c>
      <c r="C159" s="179">
        <f t="shared" si="8"/>
        <v>4.5481383740861372E-2</v>
      </c>
      <c r="D159" s="178">
        <v>4447.1040000000003</v>
      </c>
      <c r="E159" s="179">
        <f t="shared" si="9"/>
        <v>2.7694625650528337E-2</v>
      </c>
      <c r="F159" s="178">
        <v>4565.3940000000002</v>
      </c>
      <c r="G159" s="179">
        <f t="shared" si="10"/>
        <v>3.3793456272050305E-2</v>
      </c>
      <c r="H159" s="178">
        <v>7386.4250000000002</v>
      </c>
      <c r="I159" s="179">
        <f t="shared" si="11"/>
        <v>5.4182405493381831E-2</v>
      </c>
      <c r="J159" s="178">
        <v>-4254.9390000000003</v>
      </c>
      <c r="K159" s="178">
        <v>2939.3209999999999</v>
      </c>
      <c r="L159" s="178"/>
      <c r="M159" s="155" t="s">
        <v>1058</v>
      </c>
    </row>
    <row r="160" spans="1:13" x14ac:dyDescent="0.3">
      <c r="A160" s="155" t="s">
        <v>845</v>
      </c>
      <c r="B160" s="178">
        <v>20.001999999999999</v>
      </c>
      <c r="C160" s="179">
        <f t="shared" si="8"/>
        <v>1.0313880865775805E-4</v>
      </c>
      <c r="D160" s="178">
        <v>18.419</v>
      </c>
      <c r="E160" s="179">
        <f t="shared" si="9"/>
        <v>1.1470550494368502E-4</v>
      </c>
      <c r="F160" s="178">
        <v>532.43700000000001</v>
      </c>
      <c r="G160" s="179">
        <f t="shared" si="10"/>
        <v>3.9411464765410492E-3</v>
      </c>
      <c r="H160" s="178">
        <v>406.96899999999999</v>
      </c>
      <c r="I160" s="179">
        <f t="shared" si="11"/>
        <v>2.9852817000424578E-3</v>
      </c>
      <c r="J160" s="178">
        <v>512.43500000000006</v>
      </c>
      <c r="K160" s="178">
        <v>388.55</v>
      </c>
      <c r="L160" s="178"/>
      <c r="M160" s="155" t="s">
        <v>1059</v>
      </c>
    </row>
    <row r="161" spans="1:13" x14ac:dyDescent="0.3">
      <c r="A161" s="155" t="s">
        <v>846</v>
      </c>
      <c r="B161" s="178">
        <v>521.995</v>
      </c>
      <c r="C161" s="179">
        <f t="shared" si="8"/>
        <v>2.6916279584694737E-3</v>
      </c>
      <c r="D161" s="178">
        <v>191.02699999999999</v>
      </c>
      <c r="E161" s="179">
        <f t="shared" si="9"/>
        <v>1.1896329058514205E-3</v>
      </c>
      <c r="F161" s="178">
        <v>5619.4579999999996</v>
      </c>
      <c r="G161" s="179">
        <f t="shared" si="10"/>
        <v>4.1595732634603547E-2</v>
      </c>
      <c r="H161" s="178">
        <v>5463.4229999999998</v>
      </c>
      <c r="I161" s="179">
        <f t="shared" si="11"/>
        <v>4.0076410491931974E-2</v>
      </c>
      <c r="J161" s="178">
        <v>5097.4629999999997</v>
      </c>
      <c r="K161" s="178">
        <v>5272.3959999999997</v>
      </c>
      <c r="L161" s="178"/>
      <c r="M161" s="155" t="s">
        <v>1060</v>
      </c>
    </row>
    <row r="162" spans="1:13" x14ac:dyDescent="0.3">
      <c r="A162" s="155" t="s">
        <v>847</v>
      </c>
      <c r="B162" s="178">
        <v>3.8119999999999998</v>
      </c>
      <c r="C162" s="179">
        <f t="shared" si="8"/>
        <v>1.9656291301038581E-5</v>
      </c>
      <c r="D162" s="178">
        <v>664.42200000000003</v>
      </c>
      <c r="E162" s="179">
        <f t="shared" si="9"/>
        <v>4.1377306588681849E-3</v>
      </c>
      <c r="F162" s="178">
        <v>304.62</v>
      </c>
      <c r="G162" s="179">
        <f t="shared" si="10"/>
        <v>2.2548245889822353E-3</v>
      </c>
      <c r="H162" s="178">
        <v>464.77</v>
      </c>
      <c r="I162" s="179">
        <f t="shared" si="11"/>
        <v>3.4092753397156365E-3</v>
      </c>
      <c r="J162" s="178">
        <v>300.80799999999999</v>
      </c>
      <c r="K162" s="178">
        <v>-199.65200000000004</v>
      </c>
      <c r="L162" s="178"/>
      <c r="M162" s="155" t="s">
        <v>1061</v>
      </c>
    </row>
    <row r="163" spans="1:13" x14ac:dyDescent="0.3">
      <c r="A163" s="155" t="s">
        <v>848</v>
      </c>
      <c r="B163" s="178" t="s">
        <v>724</v>
      </c>
      <c r="C163" s="179" t="str">
        <f t="shared" si="8"/>
        <v>x</v>
      </c>
      <c r="D163" s="178" t="s">
        <v>724</v>
      </c>
      <c r="E163" s="179" t="str">
        <f t="shared" si="9"/>
        <v>x</v>
      </c>
      <c r="F163" s="178">
        <v>248.417</v>
      </c>
      <c r="G163" s="179">
        <f t="shared" si="10"/>
        <v>1.8388049370402467E-3</v>
      </c>
      <c r="H163" s="178">
        <v>407.29</v>
      </c>
      <c r="I163" s="179">
        <f t="shared" si="11"/>
        <v>2.9876363644658257E-3</v>
      </c>
      <c r="J163" s="178">
        <v>248.38</v>
      </c>
      <c r="K163" s="178">
        <v>407.23400000000004</v>
      </c>
      <c r="L163" s="178"/>
      <c r="M163" s="155" t="s">
        <v>1062</v>
      </c>
    </row>
    <row r="164" spans="1:13" x14ac:dyDescent="0.3">
      <c r="A164" s="155" t="s">
        <v>849</v>
      </c>
      <c r="B164" s="178">
        <v>469289.33799999999</v>
      </c>
      <c r="C164" s="179">
        <f t="shared" si="8"/>
        <v>2.4198551763377636</v>
      </c>
      <c r="D164" s="178">
        <v>29094.644</v>
      </c>
      <c r="E164" s="179">
        <f t="shared" si="9"/>
        <v>0.18118876329750561</v>
      </c>
      <c r="F164" s="178">
        <v>7878.1229999999996</v>
      </c>
      <c r="G164" s="179">
        <f t="shared" si="10"/>
        <v>5.831457374902007E-2</v>
      </c>
      <c r="H164" s="178">
        <v>928.48500000000001</v>
      </c>
      <c r="I164" s="179">
        <f t="shared" si="11"/>
        <v>6.8108118290678681E-3</v>
      </c>
      <c r="J164" s="178">
        <v>-461411.21499999997</v>
      </c>
      <c r="K164" s="178">
        <v>-28166.159</v>
      </c>
      <c r="L164" s="178"/>
      <c r="M164" s="155" t="s">
        <v>1063</v>
      </c>
    </row>
    <row r="165" spans="1:13" x14ac:dyDescent="0.3">
      <c r="A165" s="155" t="s">
        <v>850</v>
      </c>
      <c r="B165" s="178">
        <v>2012149.7250000001</v>
      </c>
      <c r="C165" s="179">
        <f t="shared" si="8"/>
        <v>10.375498724004375</v>
      </c>
      <c r="D165" s="178">
        <v>1520868.514</v>
      </c>
      <c r="E165" s="179">
        <f t="shared" si="9"/>
        <v>9.4713063060601481</v>
      </c>
      <c r="F165" s="178">
        <v>3229181.0469999998</v>
      </c>
      <c r="G165" s="179">
        <f t="shared" si="10"/>
        <v>23.902688027874071</v>
      </c>
      <c r="H165" s="178">
        <v>2897401.02</v>
      </c>
      <c r="I165" s="179">
        <f t="shared" si="11"/>
        <v>21.253604679202471</v>
      </c>
      <c r="J165" s="178">
        <v>1217031.3219999997</v>
      </c>
      <c r="K165" s="178">
        <v>1376532.5060000001</v>
      </c>
      <c r="L165" s="178"/>
      <c r="M165" s="155" t="s">
        <v>1064</v>
      </c>
    </row>
    <row r="166" spans="1:13" x14ac:dyDescent="0.3">
      <c r="A166" s="155" t="s">
        <v>851</v>
      </c>
      <c r="B166" s="178">
        <v>77542.775999999998</v>
      </c>
      <c r="C166" s="179">
        <f t="shared" si="8"/>
        <v>0.3998434924835213</v>
      </c>
      <c r="D166" s="178">
        <v>84196.625</v>
      </c>
      <c r="E166" s="179">
        <f t="shared" si="9"/>
        <v>0.52433988735431314</v>
      </c>
      <c r="F166" s="178">
        <v>12625.004000000001</v>
      </c>
      <c r="G166" s="179">
        <f t="shared" si="10"/>
        <v>9.3451413089091578E-2</v>
      </c>
      <c r="H166" s="178">
        <v>8109.6639999999998</v>
      </c>
      <c r="I166" s="179">
        <f t="shared" si="11"/>
        <v>5.9487655159712695E-2</v>
      </c>
      <c r="J166" s="178">
        <v>-64917.771999999997</v>
      </c>
      <c r="K166" s="178">
        <v>-76086.960999999996</v>
      </c>
      <c r="L166" s="178"/>
      <c r="M166" s="155" t="s">
        <v>1065</v>
      </c>
    </row>
    <row r="167" spans="1:13" x14ac:dyDescent="0.3">
      <c r="A167" s="155" t="s">
        <v>852</v>
      </c>
      <c r="B167" s="178" t="s">
        <v>724</v>
      </c>
      <c r="C167" s="179" t="str">
        <f t="shared" si="8"/>
        <v>x</v>
      </c>
      <c r="D167" s="178" t="s">
        <v>724</v>
      </c>
      <c r="E167" s="179" t="str">
        <f t="shared" si="9"/>
        <v>x</v>
      </c>
      <c r="F167" s="178">
        <v>139.869</v>
      </c>
      <c r="G167" s="179">
        <f t="shared" si="10"/>
        <v>1.0353228955300253E-3</v>
      </c>
      <c r="H167" s="178">
        <v>228.96</v>
      </c>
      <c r="I167" s="179">
        <f t="shared" si="11"/>
        <v>1.6795139139387058E-3</v>
      </c>
      <c r="J167" s="178">
        <v>139.797</v>
      </c>
      <c r="K167" s="178">
        <v>228.934</v>
      </c>
      <c r="L167" s="178"/>
      <c r="M167" s="155" t="s">
        <v>1066</v>
      </c>
    </row>
    <row r="168" spans="1:13" x14ac:dyDescent="0.3">
      <c r="A168" s="155" t="s">
        <v>731</v>
      </c>
      <c r="B168" s="178">
        <v>12899.971</v>
      </c>
      <c r="C168" s="179">
        <f t="shared" si="8"/>
        <v>6.6517730259955402E-2</v>
      </c>
      <c r="D168" s="178">
        <v>13043.608</v>
      </c>
      <c r="E168" s="179">
        <f t="shared" si="9"/>
        <v>8.1229906179895187E-2</v>
      </c>
      <c r="F168" s="178">
        <v>5231.1350000000002</v>
      </c>
      <c r="G168" s="179">
        <f t="shared" si="10"/>
        <v>3.8721330924711403E-2</v>
      </c>
      <c r="H168" s="178">
        <v>5625.3810000000003</v>
      </c>
      <c r="I168" s="179">
        <f t="shared" si="11"/>
        <v>4.1264437721464146E-2</v>
      </c>
      <c r="J168" s="178">
        <v>-7668.8359999999993</v>
      </c>
      <c r="K168" s="178">
        <v>-7418.2269999999999</v>
      </c>
      <c r="L168" s="178"/>
      <c r="M168" s="155" t="s">
        <v>948</v>
      </c>
    </row>
    <row r="169" spans="1:13" x14ac:dyDescent="0.3">
      <c r="A169" s="155" t="s">
        <v>853</v>
      </c>
      <c r="B169" s="178">
        <v>362.77699999999999</v>
      </c>
      <c r="C169" s="179">
        <f t="shared" si="8"/>
        <v>1.8706323161901555E-3</v>
      </c>
      <c r="D169" s="178" t="s">
        <v>724</v>
      </c>
      <c r="E169" s="179" t="str">
        <f t="shared" si="9"/>
        <v>x</v>
      </c>
      <c r="F169" s="178">
        <v>118.137</v>
      </c>
      <c r="G169" s="179">
        <f t="shared" si="10"/>
        <v>8.7446068041689435E-4</v>
      </c>
      <c r="H169" s="178">
        <v>608.57899999999995</v>
      </c>
      <c r="I169" s="179">
        <f t="shared" si="11"/>
        <v>4.4641723367876635E-3</v>
      </c>
      <c r="J169" s="178">
        <v>-244.64</v>
      </c>
      <c r="K169" s="178">
        <v>608.57499999999993</v>
      </c>
      <c r="L169" s="178"/>
      <c r="M169" s="155" t="s">
        <v>1067</v>
      </c>
    </row>
    <row r="170" spans="1:13" x14ac:dyDescent="0.3">
      <c r="A170" s="155" t="s">
        <v>854</v>
      </c>
      <c r="B170" s="178">
        <v>2.4889999999999999</v>
      </c>
      <c r="C170" s="179">
        <f t="shared" si="8"/>
        <v>1.2834341303327657E-5</v>
      </c>
      <c r="D170" s="178">
        <v>2454.0070000000001</v>
      </c>
      <c r="E170" s="179">
        <f t="shared" si="9"/>
        <v>1.5282486132273067E-2</v>
      </c>
      <c r="F170" s="178">
        <v>1.8560000000000001</v>
      </c>
      <c r="G170" s="179">
        <f t="shared" si="10"/>
        <v>1.3738278632890255E-5</v>
      </c>
      <c r="H170" s="178">
        <v>29.006</v>
      </c>
      <c r="I170" s="179">
        <f t="shared" si="11"/>
        <v>2.1277070487293019E-4</v>
      </c>
      <c r="J170" s="178">
        <v>-0.63299999999999979</v>
      </c>
      <c r="K170" s="178">
        <v>-2425.0010000000002</v>
      </c>
      <c r="L170" s="178"/>
      <c r="M170" s="155" t="s">
        <v>1068</v>
      </c>
    </row>
    <row r="171" spans="1:13" x14ac:dyDescent="0.3">
      <c r="A171" s="155" t="s">
        <v>855</v>
      </c>
      <c r="B171" s="178">
        <v>7294417.6919999989</v>
      </c>
      <c r="C171" s="179">
        <f t="shared" si="8"/>
        <v>37.613116218625791</v>
      </c>
      <c r="D171" s="178">
        <v>6624771.0680000009</v>
      </c>
      <c r="E171" s="179">
        <f t="shared" si="9"/>
        <v>41.256187116089663</v>
      </c>
      <c r="F171" s="178">
        <v>1747512.3689999995</v>
      </c>
      <c r="G171" s="179">
        <f t="shared" si="10"/>
        <v>12.935243448137996</v>
      </c>
      <c r="H171" s="178">
        <v>1976232.2410000002</v>
      </c>
      <c r="I171" s="179">
        <f t="shared" si="11"/>
        <v>14.496460280982571</v>
      </c>
      <c r="J171" s="178">
        <v>-5546905.3229999989</v>
      </c>
      <c r="K171" s="178">
        <v>-4648538.8270000005</v>
      </c>
      <c r="L171" s="178"/>
      <c r="M171" s="155" t="s">
        <v>855</v>
      </c>
    </row>
    <row r="172" spans="1:13" x14ac:dyDescent="0.3">
      <c r="A172" s="155" t="s">
        <v>718</v>
      </c>
      <c r="B172" s="178">
        <v>22814.726999999999</v>
      </c>
      <c r="C172" s="179">
        <f t="shared" si="8"/>
        <v>0.1176424238892104</v>
      </c>
      <c r="D172" s="178">
        <v>21823.293000000001</v>
      </c>
      <c r="E172" s="179">
        <f t="shared" si="9"/>
        <v>0.13590595814642417</v>
      </c>
      <c r="F172" s="178">
        <v>83766.148000000001</v>
      </c>
      <c r="G172" s="179">
        <f t="shared" si="10"/>
        <v>0.62004454807538933</v>
      </c>
      <c r="H172" s="178">
        <v>146858.269</v>
      </c>
      <c r="I172" s="179">
        <f t="shared" si="11"/>
        <v>1.0772646146158862</v>
      </c>
      <c r="J172" s="178">
        <v>60951.421000000002</v>
      </c>
      <c r="K172" s="178">
        <v>125034.976</v>
      </c>
      <c r="L172" s="178"/>
      <c r="M172" s="155" t="s">
        <v>936</v>
      </c>
    </row>
    <row r="173" spans="1:13" x14ac:dyDescent="0.3">
      <c r="A173" s="155" t="s">
        <v>856</v>
      </c>
      <c r="B173" s="178">
        <v>9.9770000000000003</v>
      </c>
      <c r="C173" s="179">
        <f t="shared" si="8"/>
        <v>5.1445650133909212E-5</v>
      </c>
      <c r="D173" s="178">
        <v>13.186</v>
      </c>
      <c r="E173" s="179">
        <f t="shared" si="9"/>
        <v>8.211666150102778E-5</v>
      </c>
      <c r="F173" s="178">
        <v>649.26</v>
      </c>
      <c r="G173" s="179">
        <f t="shared" si="10"/>
        <v>4.8058808109861665E-3</v>
      </c>
      <c r="H173" s="178">
        <v>435.69200000000001</v>
      </c>
      <c r="I173" s="179">
        <f t="shared" si="11"/>
        <v>3.1959764858131663E-3</v>
      </c>
      <c r="J173" s="178">
        <v>639.28300000000002</v>
      </c>
      <c r="K173" s="178">
        <v>422.50600000000003</v>
      </c>
      <c r="L173" s="178"/>
      <c r="M173" s="155" t="s">
        <v>1069</v>
      </c>
    </row>
    <row r="174" spans="1:13" x14ac:dyDescent="0.3">
      <c r="A174" s="155" t="s">
        <v>857</v>
      </c>
      <c r="B174" s="178">
        <v>118.34399999999999</v>
      </c>
      <c r="C174" s="179">
        <f t="shared" si="8"/>
        <v>6.1023193539614642E-4</v>
      </c>
      <c r="D174" s="178">
        <v>63.274000000000001</v>
      </c>
      <c r="E174" s="179">
        <f t="shared" si="9"/>
        <v>3.9404289699803059E-4</v>
      </c>
      <c r="F174" s="178">
        <v>3236.7779999999998</v>
      </c>
      <c r="G174" s="179">
        <f t="shared" si="10"/>
        <v>2.3958921356039463E-2</v>
      </c>
      <c r="H174" s="178">
        <v>4472.7370000000001</v>
      </c>
      <c r="I174" s="179">
        <f t="shared" si="11"/>
        <v>3.2809329249163452E-2</v>
      </c>
      <c r="J174" s="178">
        <v>3118.4339999999997</v>
      </c>
      <c r="K174" s="178">
        <v>4409.4629999999997</v>
      </c>
      <c r="L174" s="178"/>
      <c r="M174" s="155" t="s">
        <v>1070</v>
      </c>
    </row>
    <row r="175" spans="1:13" x14ac:dyDescent="0.3">
      <c r="A175" s="155" t="s">
        <v>858</v>
      </c>
      <c r="B175" s="178">
        <v>609196.723</v>
      </c>
      <c r="C175" s="179">
        <f t="shared" si="8"/>
        <v>3.1412770847130407</v>
      </c>
      <c r="D175" s="178">
        <v>218308.33600000001</v>
      </c>
      <c r="E175" s="179">
        <f t="shared" si="9"/>
        <v>1.3595291771700773</v>
      </c>
      <c r="F175" s="178">
        <v>2504.576</v>
      </c>
      <c r="G175" s="179">
        <f t="shared" si="10"/>
        <v>1.8539096414466452E-2</v>
      </c>
      <c r="H175" s="178">
        <v>1849.826</v>
      </c>
      <c r="I175" s="179">
        <f t="shared" si="11"/>
        <v>1.356921953776022E-2</v>
      </c>
      <c r="J175" s="178">
        <v>-606692.147</v>
      </c>
      <c r="K175" s="178">
        <v>-216458.51</v>
      </c>
      <c r="L175" s="178"/>
      <c r="M175" s="155" t="s">
        <v>1071</v>
      </c>
    </row>
    <row r="176" spans="1:13" x14ac:dyDescent="0.3">
      <c r="A176" s="155" t="s">
        <v>859</v>
      </c>
      <c r="B176" s="178">
        <v>64602.71</v>
      </c>
      <c r="C176" s="179">
        <f t="shared" si="8"/>
        <v>0.3331190153715945</v>
      </c>
      <c r="D176" s="178">
        <v>62452.211000000003</v>
      </c>
      <c r="E176" s="179">
        <f t="shared" si="9"/>
        <v>0.38892515324418042</v>
      </c>
      <c r="F176" s="178">
        <v>12239.817999999999</v>
      </c>
      <c r="G176" s="179">
        <f t="shared" si="10"/>
        <v>9.0600231734841316E-2</v>
      </c>
      <c r="H176" s="178">
        <v>9834.2420000000002</v>
      </c>
      <c r="I176" s="179">
        <f t="shared" si="11"/>
        <v>7.2138130118974519E-2</v>
      </c>
      <c r="J176" s="178">
        <v>-52362.892</v>
      </c>
      <c r="K176" s="178">
        <v>-52617.969000000005</v>
      </c>
      <c r="L176" s="178"/>
      <c r="M176" s="155" t="s">
        <v>1072</v>
      </c>
    </row>
    <row r="177" spans="1:13" x14ac:dyDescent="0.3">
      <c r="A177" s="155" t="s">
        <v>860</v>
      </c>
      <c r="B177" s="178">
        <v>74.853999999999999</v>
      </c>
      <c r="C177" s="179">
        <f t="shared" si="8"/>
        <v>3.8597902126126499E-4</v>
      </c>
      <c r="D177" s="178">
        <v>241.48099999999999</v>
      </c>
      <c r="E177" s="179">
        <f t="shared" si="9"/>
        <v>1.5038384298445085E-3</v>
      </c>
      <c r="F177" s="178">
        <v>4199.8109999999997</v>
      </c>
      <c r="G177" s="179">
        <f t="shared" si="10"/>
        <v>3.108737808377017E-2</v>
      </c>
      <c r="H177" s="178">
        <v>3862.24</v>
      </c>
      <c r="I177" s="179">
        <f t="shared" si="11"/>
        <v>2.8331087609061088E-2</v>
      </c>
      <c r="J177" s="178">
        <v>4124.9569999999994</v>
      </c>
      <c r="K177" s="178">
        <v>3620.759</v>
      </c>
      <c r="L177" s="178"/>
      <c r="M177" s="155" t="s">
        <v>1073</v>
      </c>
    </row>
    <row r="178" spans="1:13" x14ac:dyDescent="0.3">
      <c r="A178" s="155" t="s">
        <v>861</v>
      </c>
      <c r="B178" s="178" t="s">
        <v>724</v>
      </c>
      <c r="C178" s="179" t="str">
        <f t="shared" si="8"/>
        <v>x</v>
      </c>
      <c r="D178" s="178">
        <v>0.63300000000000001</v>
      </c>
      <c r="E178" s="179">
        <f t="shared" si="9"/>
        <v>3.942048136671514E-6</v>
      </c>
      <c r="F178" s="178">
        <v>69.191999999999993</v>
      </c>
      <c r="G178" s="179">
        <f t="shared" si="10"/>
        <v>5.1216539610287833E-4</v>
      </c>
      <c r="H178" s="178">
        <v>193.685</v>
      </c>
      <c r="I178" s="179">
        <f t="shared" si="11"/>
        <v>1.4207575664798139E-3</v>
      </c>
      <c r="J178" s="178">
        <v>69.071999999999989</v>
      </c>
      <c r="K178" s="178">
        <v>193.05199999999999</v>
      </c>
      <c r="L178" s="178"/>
      <c r="M178" s="155" t="s">
        <v>1074</v>
      </c>
    </row>
    <row r="179" spans="1:13" x14ac:dyDescent="0.3">
      <c r="A179" s="155" t="s">
        <v>862</v>
      </c>
      <c r="B179" s="178">
        <v>1.002</v>
      </c>
      <c r="C179" s="179">
        <f t="shared" si="8"/>
        <v>5.1667376399896799E-6</v>
      </c>
      <c r="D179" s="178" t="s">
        <v>724</v>
      </c>
      <c r="E179" s="179" t="str">
        <f t="shared" si="9"/>
        <v>x</v>
      </c>
      <c r="F179" s="178">
        <v>52.265999999999998</v>
      </c>
      <c r="G179" s="179">
        <f t="shared" si="10"/>
        <v>3.8687762447556142E-4</v>
      </c>
      <c r="H179" s="178">
        <v>1.7150000000000001</v>
      </c>
      <c r="I179" s="179">
        <f t="shared" si="11"/>
        <v>1.2580216467526556E-5</v>
      </c>
      <c r="J179" s="178">
        <v>51.263999999999996</v>
      </c>
      <c r="K179" s="178">
        <v>1.3380000000000001</v>
      </c>
      <c r="L179" s="178"/>
      <c r="M179" s="155" t="s">
        <v>1075</v>
      </c>
    </row>
    <row r="180" spans="1:13" x14ac:dyDescent="0.3">
      <c r="A180" s="155" t="s">
        <v>863</v>
      </c>
      <c r="B180" s="178">
        <v>3000009.355</v>
      </c>
      <c r="C180" s="179">
        <f t="shared" si="8"/>
        <v>15.469322609580502</v>
      </c>
      <c r="D180" s="178">
        <v>3069839.6779999998</v>
      </c>
      <c r="E180" s="179">
        <f t="shared" si="9"/>
        <v>19.11762366909981</v>
      </c>
      <c r="F180" s="178">
        <v>374036.696</v>
      </c>
      <c r="G180" s="179">
        <f t="shared" si="10"/>
        <v>2.7686532050504673</v>
      </c>
      <c r="H180" s="178">
        <v>444645.19</v>
      </c>
      <c r="I180" s="179">
        <f t="shared" si="11"/>
        <v>3.2616517442824922</v>
      </c>
      <c r="J180" s="178">
        <v>-2625972.659</v>
      </c>
      <c r="K180" s="178">
        <v>-2625194.4879999999</v>
      </c>
      <c r="L180" s="178"/>
      <c r="M180" s="155" t="s">
        <v>1076</v>
      </c>
    </row>
    <row r="181" spans="1:13" x14ac:dyDescent="0.3">
      <c r="A181" s="155" t="s">
        <v>864</v>
      </c>
      <c r="B181" s="178">
        <v>498.82499999999999</v>
      </c>
      <c r="C181" s="179">
        <f t="shared" si="8"/>
        <v>2.5721535960757007E-3</v>
      </c>
      <c r="D181" s="178">
        <v>2103.9059999999999</v>
      </c>
      <c r="E181" s="179">
        <f t="shared" si="9"/>
        <v>1.3102209679355478E-2</v>
      </c>
      <c r="F181" s="178">
        <v>6645.7020000000002</v>
      </c>
      <c r="G181" s="179">
        <f t="shared" si="10"/>
        <v>4.9192082859459071E-2</v>
      </c>
      <c r="H181" s="178">
        <v>10057.064</v>
      </c>
      <c r="I181" s="179">
        <f t="shared" si="11"/>
        <v>7.3772619328144898E-2</v>
      </c>
      <c r="J181" s="178">
        <v>6146.8770000000004</v>
      </c>
      <c r="K181" s="178">
        <v>7953.1580000000004</v>
      </c>
      <c r="L181" s="178"/>
      <c r="M181" s="155" t="s">
        <v>1077</v>
      </c>
    </row>
    <row r="182" spans="1:13" x14ac:dyDescent="0.3">
      <c r="A182" s="155" t="s">
        <v>865</v>
      </c>
      <c r="B182" s="178">
        <v>93575.183999999994</v>
      </c>
      <c r="C182" s="179">
        <f t="shared" si="8"/>
        <v>0.48251339854467068</v>
      </c>
      <c r="D182" s="178">
        <v>60166.402999999998</v>
      </c>
      <c r="E182" s="179">
        <f t="shared" si="9"/>
        <v>0.37469013718227073</v>
      </c>
      <c r="F182" s="178">
        <v>87431.256999999998</v>
      </c>
      <c r="G182" s="179">
        <f t="shared" si="10"/>
        <v>0.64717401394926533</v>
      </c>
      <c r="H182" s="178">
        <v>66640.932000000001</v>
      </c>
      <c r="I182" s="179">
        <f t="shared" si="11"/>
        <v>0.48883810504823166</v>
      </c>
      <c r="J182" s="178">
        <v>-6143.926999999996</v>
      </c>
      <c r="K182" s="178">
        <v>6474.5290000000023</v>
      </c>
      <c r="L182" s="178"/>
      <c r="M182" s="155" t="s">
        <v>1078</v>
      </c>
    </row>
    <row r="183" spans="1:13" x14ac:dyDescent="0.3">
      <c r="A183" s="155" t="s">
        <v>866</v>
      </c>
      <c r="B183" s="178">
        <v>96619.195999999996</v>
      </c>
      <c r="C183" s="179">
        <f t="shared" si="8"/>
        <v>0.49820961748377279</v>
      </c>
      <c r="D183" s="178">
        <v>107565.349</v>
      </c>
      <c r="E183" s="179">
        <f t="shared" si="9"/>
        <v>0.66987011626519921</v>
      </c>
      <c r="F183" s="178">
        <v>9815.2970000000005</v>
      </c>
      <c r="G183" s="179">
        <f t="shared" si="10"/>
        <v>7.2653709617764975E-2</v>
      </c>
      <c r="H183" s="178">
        <v>13642.535</v>
      </c>
      <c r="I183" s="179">
        <f t="shared" si="11"/>
        <v>0.1000734947322492</v>
      </c>
      <c r="J183" s="178">
        <v>-86803.89899999999</v>
      </c>
      <c r="K183" s="178">
        <v>-93922.813999999998</v>
      </c>
      <c r="L183" s="178"/>
      <c r="M183" s="155" t="s">
        <v>1079</v>
      </c>
    </row>
    <row r="184" spans="1:13" x14ac:dyDescent="0.3">
      <c r="A184" s="155" t="s">
        <v>867</v>
      </c>
      <c r="B184" s="178">
        <v>67219.854999999996</v>
      </c>
      <c r="C184" s="179">
        <f t="shared" si="8"/>
        <v>0.34661412672968905</v>
      </c>
      <c r="D184" s="178">
        <v>40250.334999999999</v>
      </c>
      <c r="E184" s="179">
        <f t="shared" si="9"/>
        <v>0.25066154516138106</v>
      </c>
      <c r="F184" s="178">
        <v>265525.93099999998</v>
      </c>
      <c r="G184" s="179">
        <f t="shared" si="10"/>
        <v>1.9654467803532281</v>
      </c>
      <c r="H184" s="178">
        <v>236279.177</v>
      </c>
      <c r="I184" s="179">
        <f t="shared" si="11"/>
        <v>1.7332030282384967</v>
      </c>
      <c r="J184" s="178">
        <v>198306.076</v>
      </c>
      <c r="K184" s="178">
        <v>196028.842</v>
      </c>
      <c r="L184" s="178"/>
      <c r="M184" s="155" t="s">
        <v>1080</v>
      </c>
    </row>
    <row r="185" spans="1:13" x14ac:dyDescent="0.3">
      <c r="A185" s="155" t="s">
        <v>868</v>
      </c>
      <c r="B185" s="178">
        <v>758842.78799999994</v>
      </c>
      <c r="C185" s="179">
        <f t="shared" si="8"/>
        <v>3.9129157640661765</v>
      </c>
      <c r="D185" s="178">
        <v>634392.29799999995</v>
      </c>
      <c r="E185" s="179">
        <f t="shared" si="9"/>
        <v>3.9507187618478032</v>
      </c>
      <c r="F185" s="178">
        <v>92179.392000000007</v>
      </c>
      <c r="G185" s="179">
        <f t="shared" si="10"/>
        <v>0.68232013550992177</v>
      </c>
      <c r="H185" s="178">
        <v>91310.135999999999</v>
      </c>
      <c r="I185" s="179">
        <f t="shared" si="11"/>
        <v>0.66979666271678673</v>
      </c>
      <c r="J185" s="178">
        <v>-666663.39599999995</v>
      </c>
      <c r="K185" s="178">
        <v>-543082.16200000001</v>
      </c>
      <c r="L185" s="178"/>
      <c r="M185" s="155" t="s">
        <v>1081</v>
      </c>
    </row>
    <row r="186" spans="1:13" x14ac:dyDescent="0.3">
      <c r="A186" s="155" t="s">
        <v>725</v>
      </c>
      <c r="B186" s="178">
        <v>11.981</v>
      </c>
      <c r="C186" s="179">
        <f t="shared" si="8"/>
        <v>6.1779125413888577E-5</v>
      </c>
      <c r="D186" s="178">
        <v>2.4359999999999999</v>
      </c>
      <c r="E186" s="179">
        <f t="shared" si="9"/>
        <v>1.5170346383778526E-5</v>
      </c>
      <c r="F186" s="178">
        <v>18408.784</v>
      </c>
      <c r="G186" s="179">
        <f t="shared" si="10"/>
        <v>0.13626347192063146</v>
      </c>
      <c r="H186" s="178">
        <v>14859.289000000001</v>
      </c>
      <c r="I186" s="179">
        <f t="shared" si="11"/>
        <v>0.10899887590293657</v>
      </c>
      <c r="J186" s="178">
        <v>18396.803</v>
      </c>
      <c r="K186" s="178">
        <v>14856.853000000001</v>
      </c>
      <c r="L186" s="178"/>
      <c r="M186" s="155" t="s">
        <v>942</v>
      </c>
    </row>
    <row r="187" spans="1:13" x14ac:dyDescent="0.3">
      <c r="A187" s="155" t="s">
        <v>726</v>
      </c>
      <c r="B187" s="178">
        <v>219.464</v>
      </c>
      <c r="C187" s="179">
        <f t="shared" si="8"/>
        <v>1.1316496102022906E-3</v>
      </c>
      <c r="D187" s="178">
        <v>310.375</v>
      </c>
      <c r="E187" s="179">
        <f t="shared" si="9"/>
        <v>1.9328802376294173E-3</v>
      </c>
      <c r="F187" s="178">
        <v>1393.1389999999999</v>
      </c>
      <c r="G187" s="179">
        <f t="shared" si="10"/>
        <v>1.0312139954927852E-2</v>
      </c>
      <c r="H187" s="178">
        <v>1340.085</v>
      </c>
      <c r="I187" s="179">
        <f t="shared" si="11"/>
        <v>9.8300637812742415E-3</v>
      </c>
      <c r="J187" s="178">
        <v>1173.675</v>
      </c>
      <c r="K187" s="178">
        <v>1029.71</v>
      </c>
      <c r="L187" s="178"/>
      <c r="M187" s="155" t="s">
        <v>943</v>
      </c>
    </row>
    <row r="188" spans="1:13" x14ac:dyDescent="0.3">
      <c r="A188" s="155" t="s">
        <v>869</v>
      </c>
      <c r="B188" s="178">
        <v>5132.2879999999996</v>
      </c>
      <c r="C188" s="179">
        <f t="shared" si="8"/>
        <v>2.6464257074717917E-2</v>
      </c>
      <c r="D188" s="178">
        <v>6277.85</v>
      </c>
      <c r="E188" s="179">
        <f t="shared" si="9"/>
        <v>3.9095713893844024E-2</v>
      </c>
      <c r="F188" s="178">
        <v>35947.642999999996</v>
      </c>
      <c r="G188" s="179">
        <f t="shared" si="10"/>
        <v>0.26608768088882911</v>
      </c>
      <c r="H188" s="178">
        <v>35101.150999999998</v>
      </c>
      <c r="I188" s="179">
        <f t="shared" si="11"/>
        <v>0.25748109495005028</v>
      </c>
      <c r="J188" s="178">
        <v>30815.354999999996</v>
      </c>
      <c r="K188" s="178">
        <v>28823.300999999999</v>
      </c>
      <c r="L188" s="178"/>
      <c r="M188" s="155" t="s">
        <v>1082</v>
      </c>
    </row>
    <row r="189" spans="1:13" x14ac:dyDescent="0.3">
      <c r="A189" s="155" t="s">
        <v>870</v>
      </c>
      <c r="B189" s="178">
        <v>378905.033</v>
      </c>
      <c r="C189" s="179">
        <f t="shared" si="8"/>
        <v>1.9537953053718879</v>
      </c>
      <c r="D189" s="178">
        <v>321282.12599999999</v>
      </c>
      <c r="E189" s="179">
        <f t="shared" si="9"/>
        <v>2.0008050649986768</v>
      </c>
      <c r="F189" s="178">
        <v>151893.73199999999</v>
      </c>
      <c r="G189" s="179">
        <f t="shared" si="10"/>
        <v>1.1243310413823051</v>
      </c>
      <c r="H189" s="178">
        <v>277854.50599999999</v>
      </c>
      <c r="I189" s="179">
        <f t="shared" si="11"/>
        <v>2.0381748291298285</v>
      </c>
      <c r="J189" s="178">
        <v>-227011.30100000001</v>
      </c>
      <c r="K189" s="178">
        <v>-43427.619999999995</v>
      </c>
      <c r="L189" s="178"/>
      <c r="M189" s="155" t="s">
        <v>1083</v>
      </c>
    </row>
    <row r="190" spans="1:13" x14ac:dyDescent="0.3">
      <c r="A190" s="155" t="s">
        <v>871</v>
      </c>
      <c r="B190" s="178">
        <v>5.23</v>
      </c>
      <c r="C190" s="179">
        <f t="shared" si="8"/>
        <v>2.6968101653838352E-5</v>
      </c>
      <c r="D190" s="178">
        <v>10.004</v>
      </c>
      <c r="E190" s="179">
        <f t="shared" si="9"/>
        <v>6.2300552226321999E-5</v>
      </c>
      <c r="F190" s="178">
        <v>329.45</v>
      </c>
      <c r="G190" s="179">
        <f t="shared" si="10"/>
        <v>2.4386184782358264E-3</v>
      </c>
      <c r="H190" s="178">
        <v>675.35400000000004</v>
      </c>
      <c r="I190" s="179">
        <f t="shared" si="11"/>
        <v>4.9539938846705133E-3</v>
      </c>
      <c r="J190" s="178">
        <v>324.21999999999997</v>
      </c>
      <c r="K190" s="178">
        <v>665.35</v>
      </c>
      <c r="L190" s="178"/>
      <c r="M190" s="155" t="s">
        <v>1084</v>
      </c>
    </row>
    <row r="191" spans="1:13" x14ac:dyDescent="0.3">
      <c r="A191" s="155" t="s">
        <v>872</v>
      </c>
      <c r="B191" s="178">
        <v>11580.534</v>
      </c>
      <c r="C191" s="179">
        <f t="shared" si="8"/>
        <v>5.9714152603772698E-2</v>
      </c>
      <c r="D191" s="178">
        <v>8673.2160000000003</v>
      </c>
      <c r="E191" s="179">
        <f t="shared" si="9"/>
        <v>5.4013009434043538E-2</v>
      </c>
      <c r="F191" s="178">
        <v>664.85900000000004</v>
      </c>
      <c r="G191" s="179">
        <f t="shared" si="10"/>
        <v>4.9213460094745592E-3</v>
      </c>
      <c r="H191" s="178">
        <v>1642.127</v>
      </c>
      <c r="I191" s="179">
        <f t="shared" si="11"/>
        <v>1.2045663631002904E-2</v>
      </c>
      <c r="J191" s="178">
        <v>-10915.674999999999</v>
      </c>
      <c r="K191" s="178">
        <v>-7031.0889999999999</v>
      </c>
      <c r="L191" s="178"/>
      <c r="M191" s="155" t="s">
        <v>1085</v>
      </c>
    </row>
    <row r="192" spans="1:13" x14ac:dyDescent="0.3">
      <c r="A192" s="155" t="s">
        <v>873</v>
      </c>
      <c r="B192" s="178" t="s">
        <v>724</v>
      </c>
      <c r="C192" s="179" t="str">
        <f t="shared" si="8"/>
        <v>x</v>
      </c>
      <c r="D192" s="178" t="s">
        <v>724</v>
      </c>
      <c r="E192" s="179" t="str">
        <f t="shared" si="9"/>
        <v>x</v>
      </c>
      <c r="F192" s="178" t="s">
        <v>768</v>
      </c>
      <c r="G192" s="179" t="str">
        <f t="shared" si="10"/>
        <v>x</v>
      </c>
      <c r="H192" s="178" t="s">
        <v>768</v>
      </c>
      <c r="I192" s="179" t="str">
        <f t="shared" si="11"/>
        <v>x</v>
      </c>
      <c r="J192" s="178" t="s">
        <v>724</v>
      </c>
      <c r="K192" s="178" t="s">
        <v>724</v>
      </c>
      <c r="L192" s="178"/>
      <c r="M192" s="155" t="s">
        <v>1086</v>
      </c>
    </row>
    <row r="193" spans="1:13" x14ac:dyDescent="0.3">
      <c r="A193" s="155" t="s">
        <v>874</v>
      </c>
      <c r="B193" s="178">
        <v>476480.52500000002</v>
      </c>
      <c r="C193" s="179">
        <f t="shared" si="8"/>
        <v>2.4569359912570294</v>
      </c>
      <c r="D193" s="178">
        <v>505741.772</v>
      </c>
      <c r="E193" s="179">
        <f t="shared" si="9"/>
        <v>3.1495393522109789</v>
      </c>
      <c r="F193" s="178">
        <v>114532.50599999999</v>
      </c>
      <c r="G193" s="179">
        <f t="shared" si="10"/>
        <v>0.84777989221507255</v>
      </c>
      <c r="H193" s="178">
        <v>107983.997</v>
      </c>
      <c r="I193" s="179">
        <f t="shared" si="11"/>
        <v>0.79210615585349164</v>
      </c>
      <c r="J193" s="178">
        <v>-361948.01900000003</v>
      </c>
      <c r="K193" s="178">
        <v>-397757.77500000002</v>
      </c>
      <c r="L193" s="178"/>
      <c r="M193" s="155" t="s">
        <v>1087</v>
      </c>
    </row>
    <row r="194" spans="1:13" x14ac:dyDescent="0.3">
      <c r="A194" s="155" t="s">
        <v>727</v>
      </c>
      <c r="B194" s="178">
        <v>10402.561</v>
      </c>
      <c r="C194" s="179">
        <f t="shared" si="8"/>
        <v>5.3640023424140398E-2</v>
      </c>
      <c r="D194" s="178">
        <v>33454.571000000004</v>
      </c>
      <c r="E194" s="179">
        <f t="shared" si="9"/>
        <v>0.20834048858403617</v>
      </c>
      <c r="F194" s="178">
        <v>27930.321</v>
      </c>
      <c r="G194" s="179">
        <f t="shared" si="10"/>
        <v>0.20674274364443204</v>
      </c>
      <c r="H194" s="178">
        <v>27005.995999999999</v>
      </c>
      <c r="I194" s="179">
        <f t="shared" si="11"/>
        <v>0.19809986915519315</v>
      </c>
      <c r="J194" s="178">
        <v>17527.760000000002</v>
      </c>
      <c r="K194" s="178">
        <v>-6448.5750000000044</v>
      </c>
      <c r="L194" s="178"/>
      <c r="M194" s="155" t="s">
        <v>944</v>
      </c>
    </row>
    <row r="195" spans="1:13" x14ac:dyDescent="0.3">
      <c r="A195" s="155" t="s">
        <v>875</v>
      </c>
      <c r="B195" s="178">
        <v>20.148</v>
      </c>
      <c r="C195" s="179">
        <f t="shared" si="8"/>
        <v>1.0389164667715774E-4</v>
      </c>
      <c r="D195" s="178">
        <v>2384.547</v>
      </c>
      <c r="E195" s="179">
        <f t="shared" si="9"/>
        <v>1.4849919523152684E-2</v>
      </c>
      <c r="F195" s="178">
        <v>3875.2809999999999</v>
      </c>
      <c r="G195" s="179">
        <f t="shared" si="10"/>
        <v>2.8685177887255161E-2</v>
      </c>
      <c r="H195" s="178">
        <v>9184.6939999999995</v>
      </c>
      <c r="I195" s="179">
        <f t="shared" si="11"/>
        <v>6.737343364897512E-2</v>
      </c>
      <c r="J195" s="178">
        <v>3855.1329999999998</v>
      </c>
      <c r="K195" s="178">
        <v>6800.146999999999</v>
      </c>
      <c r="L195" s="178"/>
      <c r="M195" s="155" t="s">
        <v>1088</v>
      </c>
    </row>
    <row r="196" spans="1:13" x14ac:dyDescent="0.3">
      <c r="A196" s="155" t="s">
        <v>876</v>
      </c>
      <c r="B196" s="178">
        <v>9085.8970000000008</v>
      </c>
      <c r="C196" s="179">
        <f t="shared" si="8"/>
        <v>4.6850744533901513E-2</v>
      </c>
      <c r="D196" s="178">
        <v>9504.3739999999998</v>
      </c>
      <c r="E196" s="179">
        <f t="shared" si="9"/>
        <v>5.9189099236854947E-2</v>
      </c>
      <c r="F196" s="178">
        <v>10.887</v>
      </c>
      <c r="G196" s="179">
        <f t="shared" si="10"/>
        <v>8.0586551441959157E-5</v>
      </c>
      <c r="H196" s="178">
        <v>330.77</v>
      </c>
      <c r="I196" s="179">
        <f t="shared" si="11"/>
        <v>2.4263313125153108E-3</v>
      </c>
      <c r="J196" s="178">
        <v>-9075.01</v>
      </c>
      <c r="K196" s="178">
        <v>-9173.6039999999994</v>
      </c>
      <c r="L196" s="178"/>
      <c r="M196" s="155" t="s">
        <v>1089</v>
      </c>
    </row>
    <row r="197" spans="1:13" x14ac:dyDescent="0.3">
      <c r="A197" s="155" t="s">
        <v>877</v>
      </c>
      <c r="B197" s="178">
        <v>10047.744000000001</v>
      </c>
      <c r="C197" s="179">
        <f t="shared" si="8"/>
        <v>5.1810436249281909E-2</v>
      </c>
      <c r="D197" s="178">
        <v>7736.71</v>
      </c>
      <c r="E197" s="179">
        <f t="shared" si="9"/>
        <v>4.8180858198211482E-2</v>
      </c>
      <c r="F197" s="178">
        <v>17420.425999999999</v>
      </c>
      <c r="G197" s="179">
        <f t="shared" si="10"/>
        <v>0.12894755726920573</v>
      </c>
      <c r="H197" s="178">
        <v>15414.763000000001</v>
      </c>
      <c r="I197" s="179">
        <f t="shared" si="11"/>
        <v>0.1130735016534222</v>
      </c>
      <c r="J197" s="178">
        <v>7372.6819999999989</v>
      </c>
      <c r="K197" s="178">
        <v>7678.0530000000008</v>
      </c>
      <c r="L197" s="178"/>
      <c r="M197" s="155" t="s">
        <v>1090</v>
      </c>
    </row>
    <row r="198" spans="1:13" x14ac:dyDescent="0.3">
      <c r="A198" s="155" t="s">
        <v>878</v>
      </c>
      <c r="B198" s="178">
        <v>10717.376</v>
      </c>
      <c r="C198" s="179">
        <f t="shared" si="8"/>
        <v>5.5263343294532974E-2</v>
      </c>
      <c r="D198" s="178">
        <v>7400.6859999999997</v>
      </c>
      <c r="E198" s="179">
        <f t="shared" si="9"/>
        <v>4.6088247166494407E-2</v>
      </c>
      <c r="F198" s="178">
        <v>11921.267</v>
      </c>
      <c r="G198" s="179">
        <f t="shared" si="10"/>
        <v>8.8242288633124832E-2</v>
      </c>
      <c r="H198" s="178">
        <v>9194.08</v>
      </c>
      <c r="I198" s="179">
        <f t="shared" si="11"/>
        <v>6.7442283743298276E-2</v>
      </c>
      <c r="J198" s="178">
        <v>1203.8909999999996</v>
      </c>
      <c r="K198" s="178">
        <v>1793.3940000000002</v>
      </c>
      <c r="L198" s="178"/>
      <c r="M198" s="155" t="s">
        <v>1091</v>
      </c>
    </row>
    <row r="199" spans="1:13" x14ac:dyDescent="0.3">
      <c r="A199" s="155" t="s">
        <v>879</v>
      </c>
      <c r="B199" s="178">
        <v>7484.8850000000002</v>
      </c>
      <c r="C199" s="179">
        <f t="shared" si="8"/>
        <v>3.8595246567359437E-2</v>
      </c>
      <c r="D199" s="178">
        <v>21985.284</v>
      </c>
      <c r="E199" s="179">
        <f t="shared" si="9"/>
        <v>0.13691476749825285</v>
      </c>
      <c r="F199" s="178">
        <v>370.78800000000001</v>
      </c>
      <c r="G199" s="179">
        <f t="shared" si="10"/>
        <v>2.744606065588422E-3</v>
      </c>
      <c r="H199" s="178">
        <v>9.1890000000000001</v>
      </c>
      <c r="I199" s="179">
        <f t="shared" si="11"/>
        <v>6.7405019895102922E-5</v>
      </c>
      <c r="J199" s="178">
        <v>-7114.0969999999998</v>
      </c>
      <c r="K199" s="178">
        <v>-21976.095000000001</v>
      </c>
      <c r="L199" s="178"/>
      <c r="M199" s="155" t="s">
        <v>1092</v>
      </c>
    </row>
    <row r="200" spans="1:13" x14ac:dyDescent="0.3">
      <c r="A200" s="155" t="s">
        <v>880</v>
      </c>
      <c r="B200" s="178">
        <v>194.79900000000001</v>
      </c>
      <c r="C200" s="179">
        <f t="shared" si="8"/>
        <v>1.004466392746856E-3</v>
      </c>
      <c r="D200" s="178">
        <v>160.93899999999999</v>
      </c>
      <c r="E200" s="179">
        <f t="shared" si="9"/>
        <v>1.0022579542934861E-3</v>
      </c>
      <c r="F200" s="178">
        <v>207.72</v>
      </c>
      <c r="G200" s="179">
        <f t="shared" si="10"/>
        <v>1.5375620892370491E-3</v>
      </c>
      <c r="H200" s="178">
        <v>245.047</v>
      </c>
      <c r="I200" s="179">
        <f t="shared" si="11"/>
        <v>1.7975185450250612E-3</v>
      </c>
      <c r="J200" s="178">
        <v>12.920999999999992</v>
      </c>
      <c r="K200" s="178">
        <v>84.108000000000004</v>
      </c>
      <c r="L200" s="178"/>
      <c r="M200" s="155" t="s">
        <v>1093</v>
      </c>
    </row>
    <row r="201" spans="1:13" x14ac:dyDescent="0.3">
      <c r="A201" s="155" t="s">
        <v>881</v>
      </c>
      <c r="B201" s="178">
        <v>453.77300000000002</v>
      </c>
      <c r="C201" s="179">
        <f t="shared" si="8"/>
        <v>2.339846346418201E-3</v>
      </c>
      <c r="D201" s="178">
        <v>285.75599999999997</v>
      </c>
      <c r="E201" s="179">
        <f t="shared" si="9"/>
        <v>1.7795638346646207E-3</v>
      </c>
      <c r="F201" s="178">
        <v>12376.025</v>
      </c>
      <c r="G201" s="179">
        <f t="shared" si="10"/>
        <v>9.1608448177594601E-2</v>
      </c>
      <c r="H201" s="178">
        <v>14597.191999999999</v>
      </c>
      <c r="I201" s="179">
        <f t="shared" si="11"/>
        <v>0.10707628873355504</v>
      </c>
      <c r="J201" s="178">
        <v>11922.252</v>
      </c>
      <c r="K201" s="178">
        <v>14311.436</v>
      </c>
      <c r="L201" s="178"/>
      <c r="M201" s="155" t="s">
        <v>1094</v>
      </c>
    </row>
    <row r="202" spans="1:13" x14ac:dyDescent="0.3">
      <c r="A202" s="155" t="s">
        <v>882</v>
      </c>
      <c r="B202" s="178">
        <v>92.037000000000006</v>
      </c>
      <c r="C202" s="179">
        <f t="shared" si="8"/>
        <v>4.745818684348605E-4</v>
      </c>
      <c r="D202" s="178">
        <v>81.623000000000005</v>
      </c>
      <c r="E202" s="179">
        <f t="shared" si="9"/>
        <v>5.0831247244792889E-4</v>
      </c>
      <c r="F202" s="178">
        <v>490.90699999999998</v>
      </c>
      <c r="G202" s="179">
        <f t="shared" si="10"/>
        <v>3.6337376879505686E-3</v>
      </c>
      <c r="H202" s="178">
        <v>823.08299999999997</v>
      </c>
      <c r="I202" s="179">
        <f t="shared" si="11"/>
        <v>6.0376456622397434E-3</v>
      </c>
      <c r="J202" s="178">
        <v>398.87</v>
      </c>
      <c r="K202" s="178">
        <v>741.45999999999992</v>
      </c>
      <c r="L202" s="178"/>
      <c r="M202" s="155" t="s">
        <v>1095</v>
      </c>
    </row>
    <row r="203" spans="1:13" x14ac:dyDescent="0.3">
      <c r="A203" s="155" t="s">
        <v>883</v>
      </c>
      <c r="B203" s="178">
        <v>83796.467999999993</v>
      </c>
      <c r="C203" s="179">
        <f t="shared" si="8"/>
        <v>0.43209018494390289</v>
      </c>
      <c r="D203" s="178">
        <v>69379.489000000001</v>
      </c>
      <c r="E203" s="179">
        <f t="shared" si="9"/>
        <v>0.43206522169932354</v>
      </c>
      <c r="F203" s="178">
        <v>17261.849999999999</v>
      </c>
      <c r="G203" s="179">
        <f t="shared" si="10"/>
        <v>0.12777376348014904</v>
      </c>
      <c r="H203" s="178">
        <v>16121.504000000001</v>
      </c>
      <c r="I203" s="179">
        <f t="shared" si="11"/>
        <v>0.1182577318379564</v>
      </c>
      <c r="J203" s="178">
        <v>-66534.617999999988</v>
      </c>
      <c r="K203" s="178">
        <v>-53257.985000000001</v>
      </c>
      <c r="L203" s="178"/>
      <c r="M203" s="155" t="s">
        <v>1096</v>
      </c>
    </row>
    <row r="204" spans="1:13" x14ac:dyDescent="0.3">
      <c r="A204" s="155" t="s">
        <v>884</v>
      </c>
      <c r="B204" s="178">
        <v>196.126</v>
      </c>
      <c r="C204" s="179">
        <f t="shared" si="8"/>
        <v>1.0113089684437285E-3</v>
      </c>
      <c r="D204" s="178">
        <v>226.56800000000001</v>
      </c>
      <c r="E204" s="179">
        <f t="shared" si="9"/>
        <v>1.4109667649753422E-3</v>
      </c>
      <c r="F204" s="178">
        <v>94.040999999999997</v>
      </c>
      <c r="G204" s="179">
        <f t="shared" si="10"/>
        <v>6.9609992506230187E-4</v>
      </c>
      <c r="H204" s="178">
        <v>72.998999999999995</v>
      </c>
      <c r="I204" s="179">
        <f t="shared" si="11"/>
        <v>5.3547709732534746E-4</v>
      </c>
      <c r="J204" s="178">
        <v>-102.08500000000001</v>
      </c>
      <c r="K204" s="178">
        <v>-153.56900000000002</v>
      </c>
      <c r="L204" s="178"/>
      <c r="M204" s="155" t="s">
        <v>1097</v>
      </c>
    </row>
    <row r="205" spans="1:13" x14ac:dyDescent="0.3">
      <c r="A205" s="155" t="s">
        <v>885</v>
      </c>
      <c r="B205" s="178">
        <v>2275.7910000000002</v>
      </c>
      <c r="C205" s="179">
        <f t="shared" si="8"/>
        <v>1.1734945130189375E-2</v>
      </c>
      <c r="D205" s="178">
        <v>13189.829</v>
      </c>
      <c r="E205" s="179">
        <f t="shared" si="9"/>
        <v>8.2140506844337907E-2</v>
      </c>
      <c r="F205" s="178">
        <v>4622.1189999999997</v>
      </c>
      <c r="G205" s="179">
        <f t="shared" si="10"/>
        <v>3.4213339814857788E-2</v>
      </c>
      <c r="H205" s="178">
        <v>4835.4520000000002</v>
      </c>
      <c r="I205" s="179">
        <f t="shared" si="11"/>
        <v>3.5469990016521409E-2</v>
      </c>
      <c r="J205" s="178">
        <v>2346.3279999999995</v>
      </c>
      <c r="K205" s="178">
        <v>-8354.3770000000004</v>
      </c>
      <c r="L205" s="178"/>
      <c r="M205" s="155" t="s">
        <v>1098</v>
      </c>
    </row>
    <row r="206" spans="1:13" x14ac:dyDescent="0.3">
      <c r="A206" s="155" t="s">
        <v>886</v>
      </c>
      <c r="B206" s="178">
        <v>28272.388999999999</v>
      </c>
      <c r="C206" s="179">
        <f t="shared" ref="C206:C245" si="12">IF(B206=0,0,IF(OR(B206="x",B206="Ə"),"x",B206/$B$12*100))</f>
        <v>0.14578444752368283</v>
      </c>
      <c r="D206" s="178">
        <v>28493.992999999999</v>
      </c>
      <c r="E206" s="179">
        <f t="shared" ref="E206:E245" si="13">IF(D206=0,0,IF(OR(D206="x",D206="Ə"),"x",D206/$D$12*100))</f>
        <v>0.17744817063504131</v>
      </c>
      <c r="F206" s="178">
        <v>5331.6239999999998</v>
      </c>
      <c r="G206" s="179">
        <f t="shared" ref="G206:G245" si="14">IF(F206=0,0,IF(OR(F206="x",F206="Ə"),"x",F206/$F$12*100))</f>
        <v>3.9465159524679341E-2</v>
      </c>
      <c r="H206" s="178">
        <v>6723.01</v>
      </c>
      <c r="I206" s="179">
        <f t="shared" ref="I206:I245" si="15">IF(H206=0,0,IF(OR(H206="x",H206="Ə"),"x",H206/$H$12*100))</f>
        <v>4.9315988987373598E-2</v>
      </c>
      <c r="J206" s="178">
        <v>-22940.764999999999</v>
      </c>
      <c r="K206" s="178">
        <v>-21770.983</v>
      </c>
      <c r="L206" s="178"/>
      <c r="M206" s="155" t="s">
        <v>1099</v>
      </c>
    </row>
    <row r="207" spans="1:13" x14ac:dyDescent="0.3">
      <c r="A207" s="155" t="s">
        <v>887</v>
      </c>
      <c r="B207" s="178">
        <v>167062.253</v>
      </c>
      <c r="C207" s="179">
        <f t="shared" si="12"/>
        <v>0.86144394291075721</v>
      </c>
      <c r="D207" s="178">
        <v>132082.114</v>
      </c>
      <c r="E207" s="179">
        <f t="shared" si="13"/>
        <v>0.82254984420431987</v>
      </c>
      <c r="F207" s="178">
        <v>19314.956999999999</v>
      </c>
      <c r="G207" s="179">
        <f t="shared" si="14"/>
        <v>0.14297104582343426</v>
      </c>
      <c r="H207" s="178">
        <v>13149.858</v>
      </c>
      <c r="I207" s="179">
        <f t="shared" si="15"/>
        <v>9.6459510295764328E-2</v>
      </c>
      <c r="J207" s="178">
        <v>-147747.296</v>
      </c>
      <c r="K207" s="178">
        <v>-118932.25599999999</v>
      </c>
      <c r="L207" s="178"/>
      <c r="M207" s="155" t="s">
        <v>1100</v>
      </c>
    </row>
    <row r="208" spans="1:13" x14ac:dyDescent="0.3">
      <c r="A208" s="155" t="s">
        <v>888</v>
      </c>
      <c r="B208" s="178" t="s">
        <v>768</v>
      </c>
      <c r="C208" s="179" t="str">
        <f t="shared" si="12"/>
        <v>x</v>
      </c>
      <c r="D208" s="178">
        <v>164.666</v>
      </c>
      <c r="E208" s="179">
        <f t="shared" si="13"/>
        <v>1.0254680860555315E-3</v>
      </c>
      <c r="F208" s="178">
        <v>9934.15</v>
      </c>
      <c r="G208" s="179">
        <f t="shared" si="14"/>
        <v>7.3533470194464823E-2</v>
      </c>
      <c r="H208" s="178">
        <v>11640.865</v>
      </c>
      <c r="I208" s="179">
        <f t="shared" si="15"/>
        <v>8.5390438232800889E-2</v>
      </c>
      <c r="J208" s="178">
        <v>9934.15</v>
      </c>
      <c r="K208" s="178">
        <v>11476.199000000001</v>
      </c>
      <c r="L208" s="178"/>
      <c r="M208" s="155" t="s">
        <v>1101</v>
      </c>
    </row>
    <row r="209" spans="1:13" x14ac:dyDescent="0.3">
      <c r="A209" s="155" t="s">
        <v>889</v>
      </c>
      <c r="B209" s="178">
        <v>58544.364000000001</v>
      </c>
      <c r="C209" s="179">
        <f t="shared" si="12"/>
        <v>0.30187960986832019</v>
      </c>
      <c r="D209" s="178">
        <v>22798.562999999998</v>
      </c>
      <c r="E209" s="179">
        <f t="shared" si="13"/>
        <v>0.1419795146807869</v>
      </c>
      <c r="F209" s="178">
        <v>55384.896999999997</v>
      </c>
      <c r="G209" s="179">
        <f t="shared" si="14"/>
        <v>0.40996398008616775</v>
      </c>
      <c r="H209" s="178">
        <v>20355.432000000001</v>
      </c>
      <c r="I209" s="179">
        <f t="shared" si="15"/>
        <v>0.14931530078718194</v>
      </c>
      <c r="J209" s="178">
        <v>-3159.4670000000042</v>
      </c>
      <c r="K209" s="178">
        <v>-2443.1309999999976</v>
      </c>
      <c r="L209" s="178"/>
      <c r="M209" s="155" t="s">
        <v>1102</v>
      </c>
    </row>
    <row r="210" spans="1:13" x14ac:dyDescent="0.3">
      <c r="A210" s="155" t="s">
        <v>730</v>
      </c>
      <c r="B210" s="178">
        <v>381610.29800000001</v>
      </c>
      <c r="C210" s="179">
        <f t="shared" si="12"/>
        <v>1.9677448008825136</v>
      </c>
      <c r="D210" s="178">
        <v>273979.08799999999</v>
      </c>
      <c r="E210" s="179">
        <f t="shared" si="13"/>
        <v>1.7062223591427499</v>
      </c>
      <c r="F210" s="178">
        <v>62302.985000000001</v>
      </c>
      <c r="G210" s="179">
        <f t="shared" si="14"/>
        <v>0.4611722885726196</v>
      </c>
      <c r="H210" s="178">
        <v>120045.435</v>
      </c>
      <c r="I210" s="179">
        <f t="shared" si="15"/>
        <v>0.88058166661130532</v>
      </c>
      <c r="J210" s="178">
        <v>-319307.31300000002</v>
      </c>
      <c r="K210" s="178">
        <v>-153933.65299999999</v>
      </c>
      <c r="L210" s="178"/>
      <c r="M210" s="155" t="s">
        <v>947</v>
      </c>
    </row>
    <row r="211" spans="1:13" x14ac:dyDescent="0.3">
      <c r="A211" s="155" t="s">
        <v>890</v>
      </c>
      <c r="B211" s="178">
        <v>105759.23699999999</v>
      </c>
      <c r="C211" s="179">
        <f t="shared" si="12"/>
        <v>0.54533955148152613</v>
      </c>
      <c r="D211" s="178">
        <v>125179.34699999999</v>
      </c>
      <c r="E211" s="179">
        <f t="shared" si="13"/>
        <v>0.77956241957520833</v>
      </c>
      <c r="F211" s="178">
        <v>76112.228000000003</v>
      </c>
      <c r="G211" s="179">
        <f t="shared" si="14"/>
        <v>0.56338954506146077</v>
      </c>
      <c r="H211" s="178">
        <v>62501.167000000001</v>
      </c>
      <c r="I211" s="179">
        <f t="shared" si="15"/>
        <v>0.45847125966940372</v>
      </c>
      <c r="J211" s="178">
        <v>-29647.008999999991</v>
      </c>
      <c r="K211" s="178">
        <v>-62678.179999999993</v>
      </c>
      <c r="L211" s="178"/>
      <c r="M211" s="155" t="s">
        <v>1103</v>
      </c>
    </row>
    <row r="212" spans="1:13" x14ac:dyDescent="0.3">
      <c r="A212" s="155" t="s">
        <v>891</v>
      </c>
      <c r="B212" s="178">
        <v>36.735999999999997</v>
      </c>
      <c r="C212" s="179">
        <f t="shared" si="12"/>
        <v>1.8942642110045995E-4</v>
      </c>
      <c r="D212" s="178">
        <v>56.622999999999998</v>
      </c>
      <c r="E212" s="179">
        <f t="shared" si="13"/>
        <v>3.526233675240934E-4</v>
      </c>
      <c r="F212" s="178">
        <v>4039.5569999999998</v>
      </c>
      <c r="G212" s="179">
        <f t="shared" si="14"/>
        <v>2.9901163588061559E-2</v>
      </c>
      <c r="H212" s="178">
        <v>10343.527</v>
      </c>
      <c r="I212" s="179">
        <f t="shared" si="15"/>
        <v>7.5873940931606737E-2</v>
      </c>
      <c r="J212" s="178">
        <v>4002.8209999999999</v>
      </c>
      <c r="K212" s="178">
        <v>10286.904</v>
      </c>
      <c r="L212" s="178"/>
      <c r="M212" s="155" t="s">
        <v>1104</v>
      </c>
    </row>
    <row r="213" spans="1:13" x14ac:dyDescent="0.3">
      <c r="A213" s="155" t="s">
        <v>892</v>
      </c>
      <c r="B213" s="178">
        <v>130948.269</v>
      </c>
      <c r="C213" s="179">
        <f t="shared" si="12"/>
        <v>0.67522490053272832</v>
      </c>
      <c r="D213" s="178">
        <v>154561.26199999999</v>
      </c>
      <c r="E213" s="179">
        <f t="shared" si="13"/>
        <v>0.96254018146713693</v>
      </c>
      <c r="F213" s="178">
        <v>25608.719000000001</v>
      </c>
      <c r="G213" s="179">
        <f t="shared" si="14"/>
        <v>0.18955803720549066</v>
      </c>
      <c r="H213" s="178">
        <v>21308.826000000001</v>
      </c>
      <c r="I213" s="179">
        <f t="shared" si="15"/>
        <v>0.15630883017426125</v>
      </c>
      <c r="J213" s="178">
        <v>-105339.55</v>
      </c>
      <c r="K213" s="178">
        <v>-133252.43599999999</v>
      </c>
      <c r="L213" s="178"/>
      <c r="M213" s="155" t="s">
        <v>1105</v>
      </c>
    </row>
    <row r="214" spans="1:13" x14ac:dyDescent="0.3">
      <c r="A214" s="155" t="s">
        <v>893</v>
      </c>
      <c r="B214" s="178">
        <v>88.403999999999996</v>
      </c>
      <c r="C214" s="179">
        <f t="shared" si="12"/>
        <v>4.5584857717130502E-4</v>
      </c>
      <c r="D214" s="178">
        <v>211.80699999999999</v>
      </c>
      <c r="E214" s="179">
        <f t="shared" si="13"/>
        <v>1.3190416898641126E-3</v>
      </c>
      <c r="F214" s="178">
        <v>0.59399999999999997</v>
      </c>
      <c r="G214" s="179">
        <f t="shared" si="14"/>
        <v>4.3968413297073329E-6</v>
      </c>
      <c r="H214" s="178">
        <v>3.7490000000000001</v>
      </c>
      <c r="I214" s="179">
        <f t="shared" si="15"/>
        <v>2.7500426552044931E-5</v>
      </c>
      <c r="J214" s="178">
        <v>-87.81</v>
      </c>
      <c r="K214" s="178">
        <v>-208.05799999999999</v>
      </c>
      <c r="L214" s="178"/>
      <c r="M214" s="155" t="s">
        <v>1106</v>
      </c>
    </row>
    <row r="215" spans="1:13" x14ac:dyDescent="0.3">
      <c r="A215" s="155" t="s">
        <v>894</v>
      </c>
      <c r="B215" s="178">
        <v>1021.669</v>
      </c>
      <c r="C215" s="179">
        <f t="shared" si="12"/>
        <v>5.2681593591922321E-3</v>
      </c>
      <c r="D215" s="178">
        <v>771.65800000000002</v>
      </c>
      <c r="E215" s="179">
        <f t="shared" si="13"/>
        <v>4.8055497330926813E-3</v>
      </c>
      <c r="F215" s="178">
        <v>2596.558</v>
      </c>
      <c r="G215" s="179">
        <f t="shared" si="14"/>
        <v>1.9219955436670395E-2</v>
      </c>
      <c r="H215" s="178">
        <v>2488.194</v>
      </c>
      <c r="I215" s="179">
        <f t="shared" si="15"/>
        <v>1.8251906200117067E-2</v>
      </c>
      <c r="J215" s="178">
        <v>1574.8890000000001</v>
      </c>
      <c r="K215" s="178">
        <v>1716.5360000000001</v>
      </c>
      <c r="L215" s="178"/>
      <c r="M215" s="155" t="s">
        <v>1107</v>
      </c>
    </row>
    <row r="216" spans="1:13" x14ac:dyDescent="0.3">
      <c r="A216" s="155" t="s">
        <v>895</v>
      </c>
      <c r="B216" s="178">
        <v>1820.9860000000001</v>
      </c>
      <c r="C216" s="179">
        <f t="shared" si="12"/>
        <v>9.3897773533874723E-3</v>
      </c>
      <c r="D216" s="178">
        <v>982.08799999999997</v>
      </c>
      <c r="E216" s="179">
        <f t="shared" si="13"/>
        <v>6.1160160670575888E-3</v>
      </c>
      <c r="F216" s="178">
        <v>9.7149999999999999</v>
      </c>
      <c r="G216" s="179">
        <f t="shared" si="14"/>
        <v>7.1911302219034923E-5</v>
      </c>
      <c r="H216" s="178">
        <v>88.331999999999994</v>
      </c>
      <c r="I216" s="179">
        <f t="shared" si="15"/>
        <v>6.4795083440790421E-4</v>
      </c>
      <c r="J216" s="178">
        <v>-1811.2710000000002</v>
      </c>
      <c r="K216" s="178">
        <v>-893.75599999999997</v>
      </c>
      <c r="L216" s="178"/>
      <c r="M216" s="155" t="s">
        <v>1108</v>
      </c>
    </row>
    <row r="217" spans="1:13" x14ac:dyDescent="0.3">
      <c r="A217" s="155" t="s">
        <v>896</v>
      </c>
      <c r="B217" s="178">
        <v>374917.18099999998</v>
      </c>
      <c r="C217" s="179">
        <f t="shared" si="12"/>
        <v>1.9332322464586063</v>
      </c>
      <c r="D217" s="178">
        <v>346599.84499999997</v>
      </c>
      <c r="E217" s="179">
        <f t="shared" si="13"/>
        <v>2.1584727853916039</v>
      </c>
      <c r="F217" s="178">
        <v>96253.226999999999</v>
      </c>
      <c r="G217" s="179">
        <f t="shared" si="14"/>
        <v>0.71247502793148443</v>
      </c>
      <c r="H217" s="178">
        <v>98825.061000000002</v>
      </c>
      <c r="I217" s="179">
        <f t="shared" si="15"/>
        <v>0.72492166751983467</v>
      </c>
      <c r="J217" s="178">
        <v>-278663.95399999997</v>
      </c>
      <c r="K217" s="178">
        <v>-247774.78399999999</v>
      </c>
      <c r="L217" s="178"/>
      <c r="M217" s="155" t="s">
        <v>1109</v>
      </c>
    </row>
    <row r="218" spans="1:13" x14ac:dyDescent="0.3">
      <c r="A218" s="155" t="s">
        <v>897</v>
      </c>
      <c r="B218" s="178">
        <v>7911.2969999999996</v>
      </c>
      <c r="C218" s="179">
        <f t="shared" si="12"/>
        <v>4.0794007975087261E-2</v>
      </c>
      <c r="D218" s="178">
        <v>4709.6149999999998</v>
      </c>
      <c r="E218" s="179">
        <f t="shared" si="13"/>
        <v>2.9329429755434774E-2</v>
      </c>
      <c r="F218" s="178">
        <v>1329.808</v>
      </c>
      <c r="G218" s="179">
        <f t="shared" si="14"/>
        <v>9.8433582070293763E-3</v>
      </c>
      <c r="H218" s="178">
        <v>4056.623</v>
      </c>
      <c r="I218" s="179">
        <f t="shared" si="15"/>
        <v>2.9756965286966169E-2</v>
      </c>
      <c r="J218" s="178">
        <v>-6581.4889999999996</v>
      </c>
      <c r="K218" s="178">
        <v>-652.99199999999973</v>
      </c>
      <c r="L218" s="178"/>
      <c r="M218" s="155" t="s">
        <v>1110</v>
      </c>
    </row>
    <row r="219" spans="1:13" x14ac:dyDescent="0.3">
      <c r="A219" s="155" t="s">
        <v>898</v>
      </c>
      <c r="B219" s="178">
        <v>314561.89600000001</v>
      </c>
      <c r="C219" s="179">
        <f t="shared" si="12"/>
        <v>1.6220147586524143</v>
      </c>
      <c r="D219" s="178">
        <v>308370.65600000002</v>
      </c>
      <c r="E219" s="179">
        <f t="shared" si="13"/>
        <v>1.920398056696639</v>
      </c>
      <c r="F219" s="178">
        <v>26110.991000000002</v>
      </c>
      <c r="G219" s="179">
        <f t="shared" si="14"/>
        <v>0.19327589964379835</v>
      </c>
      <c r="H219" s="178">
        <v>36567.500999999997</v>
      </c>
      <c r="I219" s="179">
        <f t="shared" si="15"/>
        <v>0.26823736341486515</v>
      </c>
      <c r="J219" s="178">
        <v>-288450.90500000003</v>
      </c>
      <c r="K219" s="178">
        <v>-271803.15500000003</v>
      </c>
      <c r="L219" s="178"/>
      <c r="M219" s="155" t="s">
        <v>1111</v>
      </c>
    </row>
    <row r="220" spans="1:13" x14ac:dyDescent="0.3">
      <c r="A220" s="155" t="s">
        <v>899</v>
      </c>
      <c r="B220" s="178">
        <v>1176.2719999999999</v>
      </c>
      <c r="C220" s="179">
        <f t="shared" si="12"/>
        <v>6.0653581010638134E-3</v>
      </c>
      <c r="D220" s="178">
        <v>500.54199999999997</v>
      </c>
      <c r="E220" s="179">
        <f t="shared" si="13"/>
        <v>3.1171574382714579E-3</v>
      </c>
      <c r="F220" s="178">
        <v>1078.49</v>
      </c>
      <c r="G220" s="179">
        <f t="shared" si="14"/>
        <v>7.9830798075354575E-3</v>
      </c>
      <c r="H220" s="178">
        <v>759.94299999999998</v>
      </c>
      <c r="I220" s="179">
        <f t="shared" si="15"/>
        <v>5.5744883049455001E-3</v>
      </c>
      <c r="J220" s="178">
        <v>-97.781999999999925</v>
      </c>
      <c r="K220" s="178">
        <v>259.40100000000001</v>
      </c>
      <c r="L220" s="178"/>
      <c r="M220" s="155" t="s">
        <v>1112</v>
      </c>
    </row>
    <row r="221" spans="1:13" x14ac:dyDescent="0.3">
      <c r="A221" s="155" t="s">
        <v>900</v>
      </c>
      <c r="B221" s="178">
        <v>28024.429000000004</v>
      </c>
      <c r="C221" s="179">
        <f t="shared" si="12"/>
        <v>0.14450586043265307</v>
      </c>
      <c r="D221" s="178">
        <v>57229.149000000005</v>
      </c>
      <c r="E221" s="179">
        <f t="shared" si="13"/>
        <v>0.35639819933451256</v>
      </c>
      <c r="F221" s="178">
        <v>170580.39299999995</v>
      </c>
      <c r="G221" s="179">
        <f t="shared" si="14"/>
        <v>1.2626513838049147</v>
      </c>
      <c r="H221" s="178">
        <v>232718.27600000004</v>
      </c>
      <c r="I221" s="179">
        <f t="shared" si="15"/>
        <v>1.7070823836907234</v>
      </c>
      <c r="J221" s="178">
        <v>142555.96399999995</v>
      </c>
      <c r="K221" s="178">
        <v>175489.12700000004</v>
      </c>
      <c r="L221" s="178"/>
      <c r="M221" s="155" t="s">
        <v>1113</v>
      </c>
    </row>
    <row r="222" spans="1:13" x14ac:dyDescent="0.3">
      <c r="A222" s="155" t="s">
        <v>901</v>
      </c>
      <c r="B222" s="178" t="s">
        <v>724</v>
      </c>
      <c r="C222" s="179" t="str">
        <f t="shared" si="12"/>
        <v>x</v>
      </c>
      <c r="D222" s="178" t="s">
        <v>724</v>
      </c>
      <c r="E222" s="179" t="str">
        <f t="shared" si="13"/>
        <v>x</v>
      </c>
      <c r="F222" s="178" t="s">
        <v>724</v>
      </c>
      <c r="G222" s="179" t="str">
        <f t="shared" si="14"/>
        <v>x</v>
      </c>
      <c r="H222" s="178">
        <v>6.17</v>
      </c>
      <c r="I222" s="179">
        <f t="shared" si="15"/>
        <v>4.5259437670343349E-5</v>
      </c>
      <c r="J222" s="178" t="s">
        <v>724</v>
      </c>
      <c r="K222" s="178">
        <v>6.0540000000000003</v>
      </c>
      <c r="L222" s="178"/>
      <c r="M222" s="155" t="s">
        <v>1114</v>
      </c>
    </row>
    <row r="223" spans="1:13" x14ac:dyDescent="0.3">
      <c r="A223" s="155" t="s">
        <v>902</v>
      </c>
      <c r="B223" s="178">
        <v>11707.066000000001</v>
      </c>
      <c r="C223" s="179">
        <f t="shared" si="12"/>
        <v>6.0366605345352715E-2</v>
      </c>
      <c r="D223" s="178">
        <v>36381.72</v>
      </c>
      <c r="E223" s="179">
        <f t="shared" si="13"/>
        <v>0.22656949689558414</v>
      </c>
      <c r="F223" s="178">
        <v>131502.462</v>
      </c>
      <c r="G223" s="179">
        <f t="shared" si="14"/>
        <v>0.97339303010078804</v>
      </c>
      <c r="H223" s="178">
        <v>207770.079</v>
      </c>
      <c r="I223" s="179">
        <f t="shared" si="15"/>
        <v>1.5240772998805208</v>
      </c>
      <c r="J223" s="178">
        <v>119795.39599999999</v>
      </c>
      <c r="K223" s="178">
        <v>171388.359</v>
      </c>
      <c r="L223" s="178"/>
      <c r="M223" s="155" t="s">
        <v>1115</v>
      </c>
    </row>
    <row r="224" spans="1:13" x14ac:dyDescent="0.3">
      <c r="A224" s="155" t="s">
        <v>903</v>
      </c>
      <c r="B224" s="178" t="s">
        <v>768</v>
      </c>
      <c r="C224" s="179" t="str">
        <f t="shared" si="12"/>
        <v>x</v>
      </c>
      <c r="D224" s="178" t="s">
        <v>724</v>
      </c>
      <c r="E224" s="179" t="str">
        <f t="shared" si="13"/>
        <v>x</v>
      </c>
      <c r="F224" s="178" t="s">
        <v>768</v>
      </c>
      <c r="G224" s="179" t="str">
        <f t="shared" si="14"/>
        <v>x</v>
      </c>
      <c r="H224" s="178" t="s">
        <v>768</v>
      </c>
      <c r="I224" s="179" t="str">
        <f t="shared" si="15"/>
        <v>x</v>
      </c>
      <c r="J224" s="178" t="s">
        <v>768</v>
      </c>
      <c r="K224" s="178" t="s">
        <v>724</v>
      </c>
      <c r="L224" s="178"/>
      <c r="M224" s="155" t="s">
        <v>1116</v>
      </c>
    </row>
    <row r="225" spans="1:13" x14ac:dyDescent="0.3">
      <c r="A225" s="155" t="s">
        <v>904</v>
      </c>
      <c r="B225" s="178" t="s">
        <v>724</v>
      </c>
      <c r="C225" s="179" t="str">
        <f t="shared" si="12"/>
        <v>x</v>
      </c>
      <c r="D225" s="178" t="s">
        <v>768</v>
      </c>
      <c r="E225" s="179" t="str">
        <f t="shared" si="13"/>
        <v>x</v>
      </c>
      <c r="F225" s="178" t="s">
        <v>724</v>
      </c>
      <c r="G225" s="179" t="str">
        <f t="shared" si="14"/>
        <v>x</v>
      </c>
      <c r="H225" s="178" t="s">
        <v>768</v>
      </c>
      <c r="I225" s="179" t="str">
        <f t="shared" si="15"/>
        <v>x</v>
      </c>
      <c r="J225" s="178" t="s">
        <v>724</v>
      </c>
      <c r="K225" s="178" t="s">
        <v>768</v>
      </c>
      <c r="L225" s="178"/>
      <c r="M225" s="155" t="s">
        <v>1117</v>
      </c>
    </row>
    <row r="226" spans="1:13" x14ac:dyDescent="0.3">
      <c r="A226" s="155" t="s">
        <v>905</v>
      </c>
      <c r="B226" s="178">
        <v>55.29</v>
      </c>
      <c r="C226" s="179">
        <f t="shared" si="12"/>
        <v>2.8509872666170597E-4</v>
      </c>
      <c r="D226" s="178">
        <v>60.018999999999998</v>
      </c>
      <c r="E226" s="179">
        <f t="shared" si="13"/>
        <v>3.737721755369472E-4</v>
      </c>
      <c r="F226" s="178">
        <v>30.265000000000001</v>
      </c>
      <c r="G226" s="179">
        <f t="shared" si="14"/>
        <v>2.2402424721143507E-4</v>
      </c>
      <c r="H226" s="178">
        <v>28.472999999999999</v>
      </c>
      <c r="I226" s="179">
        <f t="shared" si="15"/>
        <v>2.0886093497369306E-4</v>
      </c>
      <c r="J226" s="178">
        <v>-25.024999999999999</v>
      </c>
      <c r="K226" s="178">
        <v>-31.545999999999999</v>
      </c>
      <c r="L226" s="178"/>
      <c r="M226" s="155" t="s">
        <v>1118</v>
      </c>
    </row>
    <row r="227" spans="1:13" x14ac:dyDescent="0.3">
      <c r="A227" s="155" t="s">
        <v>906</v>
      </c>
      <c r="B227" s="178">
        <v>5.44</v>
      </c>
      <c r="C227" s="179">
        <f t="shared" si="12"/>
        <v>2.8050950859824215E-5</v>
      </c>
      <c r="D227" s="178">
        <v>4.2409999999999997</v>
      </c>
      <c r="E227" s="179">
        <f t="shared" si="13"/>
        <v>2.6411099759279445E-5</v>
      </c>
      <c r="F227" s="178" t="s">
        <v>768</v>
      </c>
      <c r="G227" s="179" t="str">
        <f t="shared" si="14"/>
        <v>x</v>
      </c>
      <c r="H227" s="178" t="s">
        <v>724</v>
      </c>
      <c r="I227" s="179" t="str">
        <f t="shared" si="15"/>
        <v>x</v>
      </c>
      <c r="J227" s="178">
        <v>-5.44</v>
      </c>
      <c r="K227" s="178">
        <v>-4.1519999999999992</v>
      </c>
      <c r="L227" s="178"/>
      <c r="M227" s="155" t="s">
        <v>1119</v>
      </c>
    </row>
    <row r="228" spans="1:13" x14ac:dyDescent="0.3">
      <c r="A228" s="155" t="s">
        <v>907</v>
      </c>
      <c r="B228" s="178" t="s">
        <v>724</v>
      </c>
      <c r="C228" s="179" t="str">
        <f t="shared" si="12"/>
        <v>x</v>
      </c>
      <c r="D228" s="178" t="s">
        <v>768</v>
      </c>
      <c r="E228" s="179" t="str">
        <f t="shared" si="13"/>
        <v>x</v>
      </c>
      <c r="F228" s="178">
        <v>27.042999999999999</v>
      </c>
      <c r="G228" s="179">
        <f t="shared" si="14"/>
        <v>2.0017471393817411E-4</v>
      </c>
      <c r="H228" s="178">
        <v>5.4420000000000002</v>
      </c>
      <c r="I228" s="179">
        <f t="shared" si="15"/>
        <v>3.9919264149434119E-5</v>
      </c>
      <c r="J228" s="178">
        <v>26.626999999999999</v>
      </c>
      <c r="K228" s="178">
        <v>5.4420000000000002</v>
      </c>
      <c r="L228" s="178"/>
      <c r="M228" s="155" t="s">
        <v>1120</v>
      </c>
    </row>
    <row r="229" spans="1:13" x14ac:dyDescent="0.3">
      <c r="A229" s="155" t="s">
        <v>908</v>
      </c>
      <c r="B229" s="178" t="s">
        <v>724</v>
      </c>
      <c r="C229" s="179" t="str">
        <f t="shared" si="12"/>
        <v>x</v>
      </c>
      <c r="D229" s="178" t="s">
        <v>768</v>
      </c>
      <c r="E229" s="179" t="str">
        <f t="shared" si="13"/>
        <v>x</v>
      </c>
      <c r="F229" s="178" t="s">
        <v>768</v>
      </c>
      <c r="G229" s="179" t="str">
        <f t="shared" si="14"/>
        <v>x</v>
      </c>
      <c r="H229" s="178" t="s">
        <v>768</v>
      </c>
      <c r="I229" s="179" t="str">
        <f t="shared" si="15"/>
        <v>x</v>
      </c>
      <c r="J229" s="178" t="s">
        <v>724</v>
      </c>
      <c r="K229" s="178" t="s">
        <v>768</v>
      </c>
      <c r="L229" s="178"/>
      <c r="M229" s="155" t="s">
        <v>1121</v>
      </c>
    </row>
    <row r="230" spans="1:13" x14ac:dyDescent="0.3">
      <c r="A230" s="155" t="s">
        <v>909</v>
      </c>
      <c r="B230" s="178" t="s">
        <v>768</v>
      </c>
      <c r="C230" s="179" t="str">
        <f t="shared" si="12"/>
        <v>x</v>
      </c>
      <c r="D230" s="178" t="s">
        <v>724</v>
      </c>
      <c r="E230" s="179" t="str">
        <f t="shared" si="13"/>
        <v>x</v>
      </c>
      <c r="F230" s="178" t="s">
        <v>768</v>
      </c>
      <c r="G230" s="179" t="str">
        <f t="shared" si="14"/>
        <v>x</v>
      </c>
      <c r="H230" s="178">
        <v>75.66</v>
      </c>
      <c r="I230" s="179">
        <f t="shared" si="15"/>
        <v>5.5499660520878086E-4</v>
      </c>
      <c r="J230" s="178" t="s">
        <v>768</v>
      </c>
      <c r="K230" s="178">
        <v>75.570999999999998</v>
      </c>
      <c r="L230" s="178"/>
      <c r="M230" s="155" t="s">
        <v>1122</v>
      </c>
    </row>
    <row r="231" spans="1:13" x14ac:dyDescent="0.3">
      <c r="A231" s="155" t="s">
        <v>910</v>
      </c>
      <c r="B231" s="178">
        <v>61.883000000000003</v>
      </c>
      <c r="C231" s="179">
        <f t="shared" si="12"/>
        <v>3.1909503530487164E-4</v>
      </c>
      <c r="D231" s="178">
        <v>12.852</v>
      </c>
      <c r="E231" s="179">
        <f t="shared" si="13"/>
        <v>8.0036655059245336E-5</v>
      </c>
      <c r="F231" s="178">
        <v>291.54199999999997</v>
      </c>
      <c r="G231" s="179">
        <f t="shared" si="14"/>
        <v>2.1580200588308673E-3</v>
      </c>
      <c r="H231" s="178">
        <v>236.279</v>
      </c>
      <c r="I231" s="179">
        <f t="shared" si="15"/>
        <v>1.7332017298721323E-3</v>
      </c>
      <c r="J231" s="178">
        <v>229.65899999999996</v>
      </c>
      <c r="K231" s="178">
        <v>223.42699999999999</v>
      </c>
      <c r="L231" s="178"/>
      <c r="M231" s="155" t="s">
        <v>1123</v>
      </c>
    </row>
    <row r="232" spans="1:13" x14ac:dyDescent="0.3">
      <c r="A232" s="155" t="s">
        <v>911</v>
      </c>
      <c r="B232" s="178" t="s">
        <v>768</v>
      </c>
      <c r="C232" s="179" t="str">
        <f t="shared" si="12"/>
        <v>x</v>
      </c>
      <c r="D232" s="178" t="s">
        <v>724</v>
      </c>
      <c r="E232" s="179" t="str">
        <f t="shared" si="13"/>
        <v>x</v>
      </c>
      <c r="F232" s="178">
        <v>60.652999999999999</v>
      </c>
      <c r="G232" s="179">
        <f t="shared" si="14"/>
        <v>4.4895895146589035E-4</v>
      </c>
      <c r="H232" s="178" t="s">
        <v>724</v>
      </c>
      <c r="I232" s="179" t="str">
        <f t="shared" si="15"/>
        <v>x</v>
      </c>
      <c r="J232" s="178">
        <v>60.652999999999999</v>
      </c>
      <c r="K232" s="178" t="s">
        <v>724</v>
      </c>
      <c r="L232" s="178"/>
      <c r="M232" s="155" t="s">
        <v>1124</v>
      </c>
    </row>
    <row r="233" spans="1:13" x14ac:dyDescent="0.3">
      <c r="A233" s="155" t="s">
        <v>912</v>
      </c>
      <c r="B233" s="178">
        <v>3.3860000000000001</v>
      </c>
      <c r="C233" s="179">
        <f t="shared" si="12"/>
        <v>1.745965434032441E-5</v>
      </c>
      <c r="D233" s="178">
        <v>6.02</v>
      </c>
      <c r="E233" s="179">
        <f t="shared" si="13"/>
        <v>3.7489936465659575E-5</v>
      </c>
      <c r="F233" s="178">
        <v>1051.78</v>
      </c>
      <c r="G233" s="179">
        <f t="shared" si="14"/>
        <v>7.7853699894942403E-3</v>
      </c>
      <c r="H233" s="178">
        <v>1418.473</v>
      </c>
      <c r="I233" s="179">
        <f t="shared" si="15"/>
        <v>1.0405071366380055E-2</v>
      </c>
      <c r="J233" s="178">
        <v>1048.394</v>
      </c>
      <c r="K233" s="178">
        <v>1412.453</v>
      </c>
      <c r="L233" s="178"/>
      <c r="M233" s="155" t="s">
        <v>1125</v>
      </c>
    </row>
    <row r="234" spans="1:13" x14ac:dyDescent="0.3">
      <c r="A234" s="155" t="s">
        <v>913</v>
      </c>
      <c r="B234" s="178" t="s">
        <v>724</v>
      </c>
      <c r="C234" s="179" t="str">
        <f t="shared" si="12"/>
        <v>x</v>
      </c>
      <c r="D234" s="178" t="s">
        <v>768</v>
      </c>
      <c r="E234" s="179" t="str">
        <f t="shared" si="13"/>
        <v>x</v>
      </c>
      <c r="F234" s="178" t="s">
        <v>768</v>
      </c>
      <c r="G234" s="179" t="str">
        <f t="shared" si="14"/>
        <v>x</v>
      </c>
      <c r="H234" s="178" t="s">
        <v>768</v>
      </c>
      <c r="I234" s="179" t="str">
        <f t="shared" si="15"/>
        <v>x</v>
      </c>
      <c r="J234" s="178" t="s">
        <v>724</v>
      </c>
      <c r="K234" s="178" t="s">
        <v>768</v>
      </c>
      <c r="L234" s="178"/>
      <c r="M234" s="155" t="s">
        <v>1126</v>
      </c>
    </row>
    <row r="235" spans="1:13" x14ac:dyDescent="0.3">
      <c r="A235" s="155" t="s">
        <v>914</v>
      </c>
      <c r="B235" s="178">
        <v>13600.36</v>
      </c>
      <c r="C235" s="179">
        <f t="shared" si="12"/>
        <v>7.0129233462485077E-2</v>
      </c>
      <c r="D235" s="178">
        <v>13724.991</v>
      </c>
      <c r="E235" s="179">
        <f t="shared" si="13"/>
        <v>8.5473262555107885E-2</v>
      </c>
      <c r="F235" s="178">
        <v>36629.881999999998</v>
      </c>
      <c r="G235" s="179">
        <f t="shared" si="14"/>
        <v>0.27113767521869142</v>
      </c>
      <c r="H235" s="178">
        <v>20120.822</v>
      </c>
      <c r="I235" s="179">
        <f t="shared" si="15"/>
        <v>0.14759434184523068</v>
      </c>
      <c r="J235" s="178">
        <v>23029.521999999997</v>
      </c>
      <c r="K235" s="178">
        <v>6395.8310000000001</v>
      </c>
      <c r="L235" s="178"/>
      <c r="M235" s="155" t="s">
        <v>1127</v>
      </c>
    </row>
    <row r="236" spans="1:13" x14ac:dyDescent="0.3">
      <c r="A236" s="155" t="s">
        <v>915</v>
      </c>
      <c r="B236" s="178">
        <v>1.907</v>
      </c>
      <c r="C236" s="179">
        <f t="shared" si="12"/>
        <v>9.8333020753096993E-6</v>
      </c>
      <c r="D236" s="178">
        <v>6.508</v>
      </c>
      <c r="E236" s="179">
        <f t="shared" si="13"/>
        <v>4.0528987793772853E-5</v>
      </c>
      <c r="F236" s="178">
        <v>860.96400000000006</v>
      </c>
      <c r="G236" s="179">
        <f t="shared" si="14"/>
        <v>6.3729328259093344E-3</v>
      </c>
      <c r="H236" s="178">
        <v>2972.8820000000001</v>
      </c>
      <c r="I236" s="179">
        <f t="shared" si="15"/>
        <v>2.1807288100532528E-2</v>
      </c>
      <c r="J236" s="178">
        <v>859.05700000000002</v>
      </c>
      <c r="K236" s="178">
        <v>2966.3740000000003</v>
      </c>
      <c r="L236" s="178"/>
      <c r="M236" s="155" t="s">
        <v>1128</v>
      </c>
    </row>
    <row r="237" spans="1:13" x14ac:dyDescent="0.3">
      <c r="A237" s="155" t="s">
        <v>916</v>
      </c>
      <c r="B237" s="178">
        <v>2580.7730000000001</v>
      </c>
      <c r="C237" s="179">
        <f t="shared" si="12"/>
        <v>1.330756187561785E-2</v>
      </c>
      <c r="D237" s="178">
        <v>7031.4809999999998</v>
      </c>
      <c r="E237" s="179">
        <f t="shared" si="13"/>
        <v>4.3788999327158219E-2</v>
      </c>
      <c r="F237" s="178">
        <v>72.040999999999997</v>
      </c>
      <c r="G237" s="179">
        <f t="shared" si="14"/>
        <v>5.3325394988795619E-4</v>
      </c>
      <c r="H237" s="178">
        <v>36.603999999999999</v>
      </c>
      <c r="I237" s="179">
        <f t="shared" si="15"/>
        <v>2.6850509829582628E-4</v>
      </c>
      <c r="J237" s="178">
        <v>-2508.732</v>
      </c>
      <c r="K237" s="178">
        <v>-6994.8769999999995</v>
      </c>
      <c r="L237" s="178"/>
      <c r="M237" s="155" t="s">
        <v>1129</v>
      </c>
    </row>
    <row r="238" spans="1:13" x14ac:dyDescent="0.3">
      <c r="A238" s="155" t="s">
        <v>917</v>
      </c>
      <c r="B238" s="178" t="s">
        <v>768</v>
      </c>
      <c r="C238" s="179" t="str">
        <f t="shared" si="12"/>
        <v>x</v>
      </c>
      <c r="D238" s="178" t="s">
        <v>768</v>
      </c>
      <c r="E238" s="179" t="str">
        <f t="shared" si="13"/>
        <v>x</v>
      </c>
      <c r="F238" s="178" t="s">
        <v>768</v>
      </c>
      <c r="G238" s="179" t="str">
        <f t="shared" si="14"/>
        <v>x</v>
      </c>
      <c r="H238" s="178">
        <v>3.7970000000000002</v>
      </c>
      <c r="I238" s="179">
        <f t="shared" si="15"/>
        <v>2.7852525905071916E-5</v>
      </c>
      <c r="J238" s="178" t="s">
        <v>768</v>
      </c>
      <c r="K238" s="178">
        <v>3.7970000000000002</v>
      </c>
      <c r="L238" s="178"/>
      <c r="M238" s="155" t="s">
        <v>1130</v>
      </c>
    </row>
    <row r="239" spans="1:13" x14ac:dyDescent="0.3">
      <c r="A239" s="155" t="s">
        <v>918</v>
      </c>
      <c r="B239" s="178" t="s">
        <v>768</v>
      </c>
      <c r="C239" s="179" t="str">
        <f t="shared" si="12"/>
        <v>x</v>
      </c>
      <c r="D239" s="178" t="s">
        <v>724</v>
      </c>
      <c r="E239" s="179" t="str">
        <f t="shared" si="13"/>
        <v>x</v>
      </c>
      <c r="F239" s="178" t="s">
        <v>724</v>
      </c>
      <c r="G239" s="179" t="str">
        <f t="shared" si="14"/>
        <v>x</v>
      </c>
      <c r="H239" s="178" t="s">
        <v>724</v>
      </c>
      <c r="I239" s="179" t="str">
        <f t="shared" si="15"/>
        <v>x</v>
      </c>
      <c r="J239" s="178" t="s">
        <v>724</v>
      </c>
      <c r="K239" s="178" t="s">
        <v>724</v>
      </c>
      <c r="L239" s="178"/>
      <c r="M239" s="155" t="s">
        <v>1131</v>
      </c>
    </row>
    <row r="240" spans="1:13" x14ac:dyDescent="0.3">
      <c r="A240" s="155" t="s">
        <v>919</v>
      </c>
      <c r="B240" s="178">
        <v>1.355</v>
      </c>
      <c r="C240" s="179">
        <f t="shared" si="12"/>
        <v>6.9869555910040079E-6</v>
      </c>
      <c r="D240" s="178" t="s">
        <v>768</v>
      </c>
      <c r="E240" s="179" t="str">
        <f t="shared" si="13"/>
        <v>x</v>
      </c>
      <c r="F240" s="178" t="s">
        <v>724</v>
      </c>
      <c r="G240" s="179" t="str">
        <f t="shared" si="14"/>
        <v>x</v>
      </c>
      <c r="H240" s="178" t="s">
        <v>724</v>
      </c>
      <c r="I240" s="179" t="str">
        <f t="shared" si="15"/>
        <v>x</v>
      </c>
      <c r="J240" s="178">
        <v>-0.97099999999999997</v>
      </c>
      <c r="K240" s="178" t="s">
        <v>724</v>
      </c>
      <c r="L240" s="178"/>
      <c r="M240" s="155" t="s">
        <v>1132</v>
      </c>
    </row>
    <row r="241" spans="1:13" x14ac:dyDescent="0.3">
      <c r="A241" s="155" t="s">
        <v>920</v>
      </c>
      <c r="B241" s="178">
        <v>4.3449999999999998</v>
      </c>
      <c r="C241" s="179">
        <f t="shared" si="12"/>
        <v>2.2404665714326507E-5</v>
      </c>
      <c r="D241" s="178" t="s">
        <v>768</v>
      </c>
      <c r="E241" s="179" t="str">
        <f t="shared" si="13"/>
        <v>x</v>
      </c>
      <c r="F241" s="178" t="s">
        <v>768</v>
      </c>
      <c r="G241" s="179" t="str">
        <f t="shared" si="14"/>
        <v>x</v>
      </c>
      <c r="H241" s="178" t="s">
        <v>768</v>
      </c>
      <c r="I241" s="179" t="str">
        <f t="shared" si="15"/>
        <v>x</v>
      </c>
      <c r="J241" s="178">
        <v>-4.3449999999999998</v>
      </c>
      <c r="K241" s="178" t="s">
        <v>768</v>
      </c>
      <c r="L241" s="178"/>
      <c r="M241" s="155" t="s">
        <v>1133</v>
      </c>
    </row>
    <row r="242" spans="1:13" x14ac:dyDescent="0.3">
      <c r="A242" s="155" t="s">
        <v>921</v>
      </c>
      <c r="B242" s="178" t="s">
        <v>768</v>
      </c>
      <c r="C242" s="179" t="str">
        <f t="shared" si="12"/>
        <v>x</v>
      </c>
      <c r="D242" s="178" t="s">
        <v>724</v>
      </c>
      <c r="E242" s="179" t="str">
        <f t="shared" si="13"/>
        <v>x</v>
      </c>
      <c r="F242" s="178" t="s">
        <v>768</v>
      </c>
      <c r="G242" s="179" t="str">
        <f t="shared" si="14"/>
        <v>x</v>
      </c>
      <c r="H242" s="178" t="s">
        <v>768</v>
      </c>
      <c r="I242" s="179" t="str">
        <f t="shared" si="15"/>
        <v>x</v>
      </c>
      <c r="J242" s="178" t="s">
        <v>768</v>
      </c>
      <c r="K242" s="178" t="s">
        <v>724</v>
      </c>
      <c r="L242" s="178"/>
      <c r="M242" s="155" t="s">
        <v>1134</v>
      </c>
    </row>
    <row r="243" spans="1:13" x14ac:dyDescent="0.3">
      <c r="A243" s="155" t="s">
        <v>922</v>
      </c>
      <c r="B243" s="178" t="s">
        <v>768</v>
      </c>
      <c r="C243" s="179" t="str">
        <f t="shared" si="12"/>
        <v>x</v>
      </c>
      <c r="D243" s="178" t="s">
        <v>768</v>
      </c>
      <c r="E243" s="179" t="str">
        <f t="shared" si="13"/>
        <v>x</v>
      </c>
      <c r="F243" s="178" t="s">
        <v>768</v>
      </c>
      <c r="G243" s="179" t="str">
        <f t="shared" si="14"/>
        <v>x</v>
      </c>
      <c r="H243" s="178">
        <v>2.524</v>
      </c>
      <c r="I243" s="179">
        <f t="shared" si="15"/>
        <v>1.8514557646668821E-5</v>
      </c>
      <c r="J243" s="178" t="s">
        <v>768</v>
      </c>
      <c r="K243" s="178">
        <v>2.524</v>
      </c>
      <c r="L243" s="178"/>
      <c r="M243" s="155" t="s">
        <v>1135</v>
      </c>
    </row>
    <row r="244" spans="1:13" x14ac:dyDescent="0.3">
      <c r="A244" s="155" t="s">
        <v>923</v>
      </c>
      <c r="B244" s="178" t="s">
        <v>724</v>
      </c>
      <c r="C244" s="179" t="str">
        <f t="shared" si="12"/>
        <v>x</v>
      </c>
      <c r="D244" s="178" t="s">
        <v>724</v>
      </c>
      <c r="E244" s="179" t="str">
        <f t="shared" si="13"/>
        <v>x</v>
      </c>
      <c r="F244" s="178" t="s">
        <v>768</v>
      </c>
      <c r="G244" s="179" t="str">
        <f t="shared" si="14"/>
        <v>x</v>
      </c>
      <c r="H244" s="178">
        <v>40</v>
      </c>
      <c r="I244" s="179">
        <f t="shared" si="15"/>
        <v>2.9341612752248526E-4</v>
      </c>
      <c r="J244" s="178" t="s">
        <v>724</v>
      </c>
      <c r="K244" s="178">
        <v>39.554000000000002</v>
      </c>
      <c r="L244" s="178"/>
      <c r="M244" s="155" t="s">
        <v>1136</v>
      </c>
    </row>
    <row r="245" spans="1:13" x14ac:dyDescent="0.3">
      <c r="A245" s="155" t="s">
        <v>924</v>
      </c>
      <c r="B245" s="178" t="s">
        <v>724</v>
      </c>
      <c r="C245" s="179" t="str">
        <f t="shared" si="12"/>
        <v>x</v>
      </c>
      <c r="D245" s="178" t="s">
        <v>724</v>
      </c>
      <c r="E245" s="179" t="str">
        <f t="shared" si="13"/>
        <v>x</v>
      </c>
      <c r="F245" s="178">
        <v>52.92</v>
      </c>
      <c r="G245" s="179">
        <f t="shared" si="14"/>
        <v>3.9171859119210785E-4</v>
      </c>
      <c r="H245" s="178" t="s">
        <v>768</v>
      </c>
      <c r="I245" s="179" t="str">
        <f t="shared" si="15"/>
        <v>x</v>
      </c>
      <c r="J245" s="178">
        <v>52.847999999999999</v>
      </c>
      <c r="K245" s="178" t="s">
        <v>724</v>
      </c>
      <c r="L245" s="178"/>
      <c r="M245" s="155" t="s">
        <v>1137</v>
      </c>
    </row>
    <row r="246" spans="1:13" x14ac:dyDescent="0.3">
      <c r="A246" s="155" t="s">
        <v>925</v>
      </c>
      <c r="B246" s="178">
        <v>1.5960000000000001</v>
      </c>
      <c r="C246" s="179">
        <f t="shared" ref="C246" si="16">IF(B246=0,0,IF(OR(B246="x",B246="Ə"),"x",B246/$B$12*100))</f>
        <v>8.2296539654925445E-6</v>
      </c>
      <c r="D246" s="178" t="s">
        <v>768</v>
      </c>
      <c r="E246" s="179" t="str">
        <f t="shared" ref="E246" si="17">IF(D246=0,0,IF(OR(D246="x",D246="Ə"),"x",D246/$D$12*100))</f>
        <v>x</v>
      </c>
      <c r="F246" s="178" t="s">
        <v>768</v>
      </c>
      <c r="G246" s="179" t="str">
        <f t="shared" ref="G246" si="18">IF(F246=0,0,IF(OR(F246="x",F246="Ə"),"x",F246/$F$12*100))</f>
        <v>x</v>
      </c>
      <c r="H246" s="178" t="s">
        <v>724</v>
      </c>
      <c r="I246" s="179" t="str">
        <f t="shared" ref="I246" si="19">IF(H246=0,0,IF(OR(H246="x",H246="Ə"),"x",H246/$H$12*100))</f>
        <v>x</v>
      </c>
      <c r="J246" s="178">
        <v>-1.5960000000000001</v>
      </c>
      <c r="K246" s="178" t="s">
        <v>724</v>
      </c>
      <c r="L246" s="178"/>
      <c r="M246" s="155" t="s">
        <v>1138</v>
      </c>
    </row>
    <row r="247" spans="1:13" x14ac:dyDescent="0.3">
      <c r="A247" s="155" t="s">
        <v>926</v>
      </c>
      <c r="B247" s="178" t="s">
        <v>724</v>
      </c>
      <c r="C247" s="179" t="str">
        <f t="shared" ref="C247" si="20">IF(B247=0,0,IF(OR(B247="x",B247="Ə"),"x",B247/$B$12*100))</f>
        <v>x</v>
      </c>
      <c r="D247" s="178" t="s">
        <v>768</v>
      </c>
      <c r="E247" s="179" t="str">
        <f t="shared" ref="E247" si="21">IF(D247=0,0,IF(OR(D247="x",D247="Ə"),"x",D247/$D$12*100))</f>
        <v>x</v>
      </c>
      <c r="F247" s="178" t="s">
        <v>768</v>
      </c>
      <c r="G247" s="179" t="str">
        <f t="shared" ref="G247" si="22">IF(F247=0,0,IF(OR(F247="x",F247="Ə"),"x",F247/$F$12*100))</f>
        <v>x</v>
      </c>
      <c r="H247" s="178" t="s">
        <v>768</v>
      </c>
      <c r="I247" s="179" t="str">
        <f t="shared" ref="I247" si="23">IF(H247=0,0,IF(OR(H247="x",H247="Ə"),"x",H247/$H$12*100))</f>
        <v>x</v>
      </c>
      <c r="J247" s="178" t="s">
        <v>724</v>
      </c>
      <c r="K247" s="178" t="s">
        <v>768</v>
      </c>
      <c r="L247" s="178"/>
      <c r="M247" s="155" t="s">
        <v>1139</v>
      </c>
    </row>
    <row r="248" spans="1:13" x14ac:dyDescent="0.3">
      <c r="A248" s="155" t="s">
        <v>927</v>
      </c>
      <c r="B248" s="178">
        <v>73773.270999999993</v>
      </c>
      <c r="C248" s="179">
        <f t="shared" ref="C248:C250" si="24">IF(B248=0,0,IF(OR(B248="x",B248="Ə"),"x",B248/$B$12*100))</f>
        <v>0.38040632345395115</v>
      </c>
      <c r="D248" s="178">
        <v>39990.851999999999</v>
      </c>
      <c r="E248" s="179">
        <f t="shared" ref="E248:E250" si="25">IF(D248=0,0,IF(OR(D248="x",D248="Ə"),"x",D248/$D$12*100))</f>
        <v>0.24904559812086299</v>
      </c>
      <c r="F248" s="178">
        <v>724859.62199999997</v>
      </c>
      <c r="G248" s="179">
        <f t="shared" ref="G248:G250" si="26">IF(F248=0,0,IF(OR(F248="x",F248="Ə"),"x",F248/$F$12*100))</f>
        <v>5.3654760004135262</v>
      </c>
      <c r="H248" s="178">
        <v>667037.65299999993</v>
      </c>
      <c r="I248" s="179">
        <f t="shared" ref="I248:I250" si="27">IF(H248=0,0,IF(OR(H248="x",H248="Ə"),"x",H248/$H$12*100))</f>
        <v>4.8929901263736815</v>
      </c>
      <c r="J248" s="178">
        <v>651086.35100000002</v>
      </c>
      <c r="K248" s="178">
        <v>627046.80099999998</v>
      </c>
      <c r="L248" s="178"/>
      <c r="M248" s="155" t="s">
        <v>1140</v>
      </c>
    </row>
    <row r="249" spans="1:13" x14ac:dyDescent="0.3">
      <c r="A249" s="155" t="s">
        <v>928</v>
      </c>
      <c r="B249" s="178" t="s">
        <v>768</v>
      </c>
      <c r="C249" s="179" t="str">
        <f t="shared" si="24"/>
        <v>x</v>
      </c>
      <c r="D249" s="178" t="s">
        <v>768</v>
      </c>
      <c r="E249" s="179" t="str">
        <f t="shared" si="25"/>
        <v>x</v>
      </c>
      <c r="F249" s="178">
        <v>705774.47</v>
      </c>
      <c r="G249" s="179">
        <f t="shared" si="26"/>
        <v>5.2242059918321351</v>
      </c>
      <c r="H249" s="178">
        <v>644482.26899999997</v>
      </c>
      <c r="I249" s="179">
        <f t="shared" si="27"/>
        <v>4.7275372906721156</v>
      </c>
      <c r="J249" s="178">
        <v>705774.47</v>
      </c>
      <c r="K249" s="178">
        <v>644482.26899999997</v>
      </c>
      <c r="L249" s="178"/>
      <c r="M249" s="155" t="s">
        <v>1141</v>
      </c>
    </row>
    <row r="250" spans="1:13" x14ac:dyDescent="0.3">
      <c r="A250" s="155" t="s">
        <v>929</v>
      </c>
      <c r="B250" s="178">
        <v>73773.270999999993</v>
      </c>
      <c r="C250" s="179">
        <f t="shared" si="24"/>
        <v>0.38040632345395115</v>
      </c>
      <c r="D250" s="178">
        <v>39990.851999999999</v>
      </c>
      <c r="E250" s="179">
        <f t="shared" si="25"/>
        <v>0.24904559812086299</v>
      </c>
      <c r="F250" s="178">
        <v>19085.151999999998</v>
      </c>
      <c r="G250" s="179">
        <f t="shared" si="26"/>
        <v>0.14127000858139152</v>
      </c>
      <c r="H250" s="178">
        <v>22555.383999999998</v>
      </c>
      <c r="I250" s="179">
        <f t="shared" si="27"/>
        <v>0.16545283570156558</v>
      </c>
      <c r="J250" s="178">
        <v>-54688.118999999992</v>
      </c>
      <c r="K250" s="178">
        <v>-17435.468000000001</v>
      </c>
      <c r="L250" s="178"/>
      <c r="M250" s="155" t="s">
        <v>1142</v>
      </c>
    </row>
    <row r="251" spans="1:13" x14ac:dyDescent="0.3">
      <c r="A251" s="155"/>
      <c r="B251" s="178"/>
      <c r="C251" s="179"/>
      <c r="D251" s="178"/>
      <c r="E251" s="179"/>
      <c r="F251" s="178"/>
      <c r="G251" s="179"/>
      <c r="H251" s="178"/>
      <c r="I251" s="179"/>
      <c r="J251" s="178"/>
      <c r="K251" s="178"/>
      <c r="L251" s="178"/>
    </row>
    <row r="252" spans="1:13" x14ac:dyDescent="0.3">
      <c r="A252" s="155"/>
      <c r="B252" s="178"/>
      <c r="C252" s="179"/>
      <c r="D252" s="178"/>
      <c r="E252" s="179"/>
      <c r="F252" s="178"/>
      <c r="G252" s="179"/>
      <c r="H252" s="178"/>
      <c r="I252" s="179"/>
      <c r="J252" s="178"/>
      <c r="K252" s="178"/>
      <c r="L252" s="178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1143</v>
      </c>
      <c r="H6" s="25"/>
      <c r="I6" s="51" t="s">
        <v>1144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f>G15+G27</f>
        <v>21692.790067999995</v>
      </c>
      <c r="H9" s="34"/>
      <c r="I9" s="33">
        <f>I15+I27</f>
        <v>20164.538471999989</v>
      </c>
      <c r="J9" s="34"/>
      <c r="K9" s="35">
        <f>I9/G9*100-100</f>
        <v>-7.0449748105680357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f>G16+G28</f>
        <v>28932.32988400005</v>
      </c>
      <c r="H10" s="34"/>
      <c r="I10" s="34">
        <f>I16+I28</f>
        <v>26989.909844000005</v>
      </c>
      <c r="J10" s="34"/>
      <c r="K10" s="36">
        <f>I10/G10*100-100</f>
        <v>-6.7136661575057843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f>G9-G10</f>
        <v>-7239.539816000055</v>
      </c>
      <c r="H11" s="34"/>
      <c r="I11" s="33">
        <f>I9-I10</f>
        <v>-6825.371372000016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f>G9/G10*100</f>
        <v>74.977681213279638</v>
      </c>
      <c r="H12" s="34"/>
      <c r="I12" s="34">
        <f>I9/I10*100</f>
        <v>74.711396179349109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-3943.3282100000397</v>
      </c>
      <c r="H13" s="40"/>
      <c r="I13" s="39">
        <v>-5150.1088300000265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14798.994277999987</v>
      </c>
      <c r="H15" s="42"/>
      <c r="I15" s="33">
        <v>14306.507497999997</v>
      </c>
      <c r="J15" s="42"/>
      <c r="K15" s="35">
        <f>I15/G15*100-100</f>
        <v>-3.3278395190145886</v>
      </c>
    </row>
    <row r="16" spans="1:15" ht="13.5" customHeight="1" x14ac:dyDescent="0.3">
      <c r="D16" s="29" t="s">
        <v>521</v>
      </c>
      <c r="E16" s="29"/>
      <c r="G16" s="42">
        <v>19425.307544000003</v>
      </c>
      <c r="H16" s="42"/>
      <c r="I16" s="42">
        <v>19852.05872099999</v>
      </c>
      <c r="J16" s="42"/>
      <c r="K16" s="43">
        <f>I16/G16*100-100</f>
        <v>2.1968824742329502</v>
      </c>
    </row>
    <row r="17" spans="2:11" ht="13.5" customHeight="1" x14ac:dyDescent="0.3">
      <c r="B17" s="32"/>
      <c r="C17" s="32"/>
      <c r="D17" s="32" t="s">
        <v>518</v>
      </c>
      <c r="E17" s="32"/>
      <c r="G17" s="33">
        <f>G15-G16</f>
        <v>-4626.3132660000156</v>
      </c>
      <c r="H17" s="42"/>
      <c r="I17" s="33">
        <f>I15-I16</f>
        <v>-5545.5512229999931</v>
      </c>
      <c r="J17" s="42"/>
      <c r="K17" s="35"/>
    </row>
    <row r="18" spans="2:11" ht="13.5" customHeight="1" x14ac:dyDescent="0.3">
      <c r="D18" s="29" t="s">
        <v>519</v>
      </c>
      <c r="E18" s="29"/>
      <c r="G18" s="44">
        <f>G15/G16*100</f>
        <v>76.184092552866844</v>
      </c>
      <c r="H18" s="44"/>
      <c r="I18" s="44">
        <f>I15/I16*100</f>
        <v>72.065611426316337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-3904.7516940000241</v>
      </c>
      <c r="H19" s="46"/>
      <c r="I19" s="39">
        <v>-5201.833032999999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13583.785263999991</v>
      </c>
      <c r="H21" s="42"/>
      <c r="I21" s="33">
        <v>13125.044105999987</v>
      </c>
      <c r="J21" s="42"/>
      <c r="K21" s="35">
        <f>I21/G21*100-100</f>
        <v>-3.3771231588574153</v>
      </c>
    </row>
    <row r="22" spans="2:11" ht="13.5" customHeight="1" x14ac:dyDescent="0.3">
      <c r="E22" s="29" t="s">
        <v>521</v>
      </c>
      <c r="F22" s="29"/>
      <c r="G22" s="42">
        <v>18119.702656999973</v>
      </c>
      <c r="H22" s="42"/>
      <c r="I22" s="42">
        <v>18435.177076999989</v>
      </c>
      <c r="J22" s="42"/>
      <c r="K22" s="43">
        <f>I22/G22*100-100</f>
        <v>1.7410573781029655</v>
      </c>
    </row>
    <row r="23" spans="2:11" ht="13.5" customHeight="1" x14ac:dyDescent="0.3">
      <c r="B23" s="32"/>
      <c r="C23" s="32"/>
      <c r="D23" s="32"/>
      <c r="E23" s="32" t="s">
        <v>518</v>
      </c>
      <c r="G23" s="33">
        <f>G21-G22</f>
        <v>-4535.9173929999815</v>
      </c>
      <c r="H23" s="42"/>
      <c r="I23" s="33">
        <f>I21-I22</f>
        <v>-5310.1329710000027</v>
      </c>
      <c r="J23" s="42"/>
      <c r="K23" s="35"/>
    </row>
    <row r="24" spans="2:11" ht="13.5" customHeight="1" x14ac:dyDescent="0.3">
      <c r="E24" s="29" t="s">
        <v>519</v>
      </c>
      <c r="F24" s="29"/>
      <c r="G24" s="42">
        <f>G21/G22*100</f>
        <v>74.966932521667658</v>
      </c>
      <c r="H24" s="42"/>
      <c r="I24" s="42">
        <f>I21/I22*100</f>
        <v>71.195649768805282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-3815.5949389999823</v>
      </c>
      <c r="H25" s="46"/>
      <c r="I25" s="39">
        <v>-4968.6271400000041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6893.7957900000074</v>
      </c>
      <c r="H27" s="42"/>
      <c r="I27" s="33">
        <v>5858.0309739999921</v>
      </c>
      <c r="J27" s="42"/>
      <c r="K27" s="35">
        <f>I27/G27*100-100</f>
        <v>-15.024593816696367</v>
      </c>
    </row>
    <row r="28" spans="2:11" ht="13.5" customHeight="1" x14ac:dyDescent="0.3">
      <c r="D28" s="29" t="s">
        <v>521</v>
      </c>
      <c r="G28" s="42">
        <v>9507.022340000045</v>
      </c>
      <c r="H28" s="42"/>
      <c r="I28" s="42">
        <v>7137.8511230000158</v>
      </c>
      <c r="J28" s="42"/>
      <c r="K28" s="43">
        <f>I28/G28*100-100</f>
        <v>-24.920223517640522</v>
      </c>
    </row>
    <row r="29" spans="2:11" ht="13.5" customHeight="1" x14ac:dyDescent="0.3">
      <c r="B29" s="32"/>
      <c r="C29" s="32"/>
      <c r="D29" s="32" t="s">
        <v>518</v>
      </c>
      <c r="E29" s="32"/>
      <c r="G29" s="33">
        <f>G27-G28</f>
        <v>-2613.2265500000376</v>
      </c>
      <c r="H29" s="42"/>
      <c r="I29" s="33">
        <f>I27-I28</f>
        <v>-1279.8201490000238</v>
      </c>
      <c r="J29" s="42"/>
      <c r="K29" s="35"/>
    </row>
    <row r="30" spans="2:11" ht="13.5" customHeight="1" x14ac:dyDescent="0.3">
      <c r="D30" s="29" t="s">
        <v>519</v>
      </c>
      <c r="G30" s="42">
        <f>G27/G28*100</f>
        <v>72.512670565576627</v>
      </c>
      <c r="H30" s="42"/>
      <c r="I30" s="42">
        <f>I27/I28*100</f>
        <v>82.069951769152055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5582.0146260000001</v>
      </c>
      <c r="H32" s="42"/>
      <c r="I32" s="42">
        <v>5087.1010629999892</v>
      </c>
      <c r="J32" s="42"/>
      <c r="K32" s="43">
        <f>I32/G32*100-100</f>
        <v>-8.8662175963279282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5620.5911420000139</v>
      </c>
      <c r="H33" s="42"/>
      <c r="I33" s="33">
        <v>5035.376860000013</v>
      </c>
      <c r="J33" s="42"/>
      <c r="K33" s="35">
        <f>I33/G33*100-100</f>
        <v>-10.411970328654078</v>
      </c>
    </row>
    <row r="34" spans="2:14" ht="13.5" customHeight="1" x14ac:dyDescent="0.3">
      <c r="D34" s="7" t="s">
        <v>353</v>
      </c>
      <c r="E34" s="7" t="s">
        <v>518</v>
      </c>
      <c r="G34" s="42">
        <f>G32-G33</f>
        <v>-38.576516000013726</v>
      </c>
      <c r="H34" s="42"/>
      <c r="I34" s="42">
        <f>I32-I33</f>
        <v>51.724202999976114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f>G32/G33*100</f>
        <v>99.313657317790842</v>
      </c>
      <c r="H35" s="42"/>
      <c r="I35" s="33">
        <f>I32/I33*100</f>
        <v>101.02721612379923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109485.801442</v>
      </c>
      <c r="D13" s="58"/>
      <c r="E13" s="57">
        <f>SUM(E14:E25)</f>
        <v>62228.882291999995</v>
      </c>
      <c r="F13" s="58"/>
      <c r="G13" s="59"/>
      <c r="H13" s="58"/>
      <c r="I13" s="58"/>
      <c r="J13" s="58"/>
      <c r="K13" s="57">
        <f>SUM(K14:K25)</f>
        <v>77254.682540000009</v>
      </c>
      <c r="L13" s="58"/>
      <c r="M13" s="57">
        <f>SUM(M14:M25)</f>
        <v>46879.179377000008</v>
      </c>
      <c r="N13" s="58"/>
      <c r="O13" s="59"/>
      <c r="P13" s="58"/>
      <c r="Q13" s="58"/>
      <c r="R13" s="58"/>
      <c r="S13" s="57">
        <f>SUM(S14:S25)</f>
        <v>32231.118901999995</v>
      </c>
      <c r="T13" s="58"/>
      <c r="U13" s="57">
        <f>SUM(U14:U25)</f>
        <v>15349.702914999998</v>
      </c>
      <c r="V13" s="58"/>
      <c r="W13" s="59"/>
      <c r="X13" s="58"/>
      <c r="Y13" s="58"/>
      <c r="Z13" s="58"/>
      <c r="AA13" s="57">
        <f>SUM(AA14:AA25)</f>
        <v>76090.754415000003</v>
      </c>
      <c r="AB13" s="58"/>
      <c r="AC13" s="57">
        <f>SUM(AC14:AC25)</f>
        <v>46171.239715000003</v>
      </c>
      <c r="AD13" s="58"/>
      <c r="AE13" s="59"/>
      <c r="AF13" s="58"/>
      <c r="AG13" s="58"/>
      <c r="AH13" s="58"/>
      <c r="AI13" s="57">
        <f>SUM(AI14:AI25)</f>
        <v>33395.047026999993</v>
      </c>
      <c r="AJ13" s="58"/>
      <c r="AK13" s="57">
        <f>SUM(AK14:AK25)</f>
        <v>16057.642576999995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7597.0209120000009</v>
      </c>
      <c r="D14" s="62"/>
      <c r="E14" s="62">
        <f>M14+U14</f>
        <v>8418.6437429999951</v>
      </c>
      <c r="F14" s="29"/>
      <c r="G14" s="34">
        <f>E14/C14*100-100</f>
        <v>10.815066070203727</v>
      </c>
      <c r="H14" s="62"/>
      <c r="I14" s="34">
        <f>E14/C25*100-100</f>
        <v>-2.5523110241672953</v>
      </c>
      <c r="J14" s="29"/>
      <c r="K14" s="62">
        <v>5288.8059320000011</v>
      </c>
      <c r="L14" s="62"/>
      <c r="M14" s="62">
        <v>6130.1493849999979</v>
      </c>
      <c r="N14" s="29"/>
      <c r="O14" s="34">
        <f>M14/K14*100-100</f>
        <v>15.908003882491428</v>
      </c>
      <c r="P14" s="62"/>
      <c r="Q14" s="34">
        <f>M14/K25*100-100</f>
        <v>-5.3089628803009674</v>
      </c>
      <c r="R14" s="29"/>
      <c r="S14" s="62">
        <v>2308.2149799999997</v>
      </c>
      <c r="T14" s="62"/>
      <c r="U14" s="62">
        <v>2288.4943579999976</v>
      </c>
      <c r="V14" s="29"/>
      <c r="W14" s="34">
        <f>U14/S14*100-100</f>
        <v>-0.85436677999560118</v>
      </c>
      <c r="X14" s="62"/>
      <c r="Y14" s="34">
        <f>U14/S25*100-100</f>
        <v>5.6895710317365484</v>
      </c>
      <c r="Z14" s="29"/>
      <c r="AA14" s="62">
        <v>5214.0749710000009</v>
      </c>
      <c r="AB14" s="62"/>
      <c r="AC14" s="62">
        <v>6023.0057089999982</v>
      </c>
      <c r="AD14" s="29"/>
      <c r="AE14" s="34">
        <f>AC14/AA14*100-100</f>
        <v>15.51436721756329</v>
      </c>
      <c r="AF14" s="62"/>
      <c r="AG14" s="34">
        <f>AC14/AA25*100-100</f>
        <v>-5.4181004945680939</v>
      </c>
      <c r="AH14" s="29"/>
      <c r="AI14" s="62">
        <v>2382.9459409999995</v>
      </c>
      <c r="AJ14" s="62"/>
      <c r="AK14" s="62">
        <v>2395.6380339999973</v>
      </c>
      <c r="AL14" s="29"/>
      <c r="AM14" s="34">
        <f>AK14/AI14*100-100</f>
        <v>0.53262194419197328</v>
      </c>
      <c r="AN14" s="62"/>
      <c r="AO14" s="34">
        <f>AK14/AI25*100-100</f>
        <v>5.483162372885289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8207.6470170000011</v>
      </c>
      <c r="D15" s="62"/>
      <c r="E15" s="62">
        <f t="shared" ref="E15:E25" si="1">M15+U15</f>
        <v>8735.8302760000006</v>
      </c>
      <c r="F15" s="29"/>
      <c r="G15" s="34">
        <f t="shared" ref="G15:G25" si="2">E15/C15*100-100</f>
        <v>6.4352579723032193</v>
      </c>
      <c r="H15" s="62"/>
      <c r="I15" s="34">
        <f t="shared" ref="I15:I25" si="3">E15/E14*100-100</f>
        <v>3.7676678415539584</v>
      </c>
      <c r="J15" s="29"/>
      <c r="K15" s="62">
        <v>5905.6057140000003</v>
      </c>
      <c r="L15" s="62"/>
      <c r="M15" s="62">
        <v>6725.5132309999999</v>
      </c>
      <c r="N15" s="29"/>
      <c r="O15" s="34">
        <f t="shared" ref="O15:O25" si="4">M15/K15*100-100</f>
        <v>13.883546526926153</v>
      </c>
      <c r="P15" s="62"/>
      <c r="Q15" s="34">
        <f t="shared" ref="Q15:Q25" si="5">M15/M14*100-100</f>
        <v>9.7120609728828384</v>
      </c>
      <c r="R15" s="29"/>
      <c r="S15" s="62">
        <v>2302.0413030000009</v>
      </c>
      <c r="T15" s="62"/>
      <c r="U15" s="62">
        <v>2010.3170450000007</v>
      </c>
      <c r="V15" s="29"/>
      <c r="W15" s="34">
        <f t="shared" ref="W15:W25" si="6">U15/S15*100-100</f>
        <v>-12.672416329795112</v>
      </c>
      <c r="X15" s="62"/>
      <c r="Y15" s="34">
        <f t="shared" ref="Y15:Y25" si="7">U15/U14*100-100</f>
        <v>-12.155472965338959</v>
      </c>
      <c r="Z15" s="29"/>
      <c r="AA15" s="62">
        <v>5841.3103069999997</v>
      </c>
      <c r="AB15" s="62"/>
      <c r="AC15" s="62">
        <v>6630.0735240000004</v>
      </c>
      <c r="AD15" s="29"/>
      <c r="AE15" s="34">
        <f t="shared" ref="AE15:AE25" si="8">AC15/AA15*100-100</f>
        <v>13.503189790393037</v>
      </c>
      <c r="AF15" s="62"/>
      <c r="AG15" s="34">
        <f t="shared" ref="AG15:AG25" si="9">AC15/AC14*100-100</f>
        <v>10.079150582455526</v>
      </c>
      <c r="AH15" s="29"/>
      <c r="AI15" s="62">
        <v>2366.3367100000009</v>
      </c>
      <c r="AJ15" s="62"/>
      <c r="AK15" s="62">
        <v>2105.7567520000007</v>
      </c>
      <c r="AL15" s="29"/>
      <c r="AM15" s="34">
        <f t="shared" ref="AM15:AM25" si="10">AK15/AI15*100-100</f>
        <v>-11.011956028861164</v>
      </c>
      <c r="AN15" s="62"/>
      <c r="AO15" s="34">
        <f t="shared" ref="AO15:AO25" si="11">AK15/AK14*100-100</f>
        <v>-12.100379017442037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9131.4678499999973</v>
      </c>
      <c r="D16" s="62"/>
      <c r="E16" s="62">
        <f t="shared" si="1"/>
        <v>9924.5750489999991</v>
      </c>
      <c r="F16" s="29"/>
      <c r="G16" s="34">
        <f t="shared" si="2"/>
        <v>8.6854294624713759</v>
      </c>
      <c r="H16" s="62"/>
      <c r="I16" s="34">
        <f t="shared" si="3"/>
        <v>13.607690802622898</v>
      </c>
      <c r="J16" s="29"/>
      <c r="K16" s="62">
        <v>6717.6852479999998</v>
      </c>
      <c r="L16" s="62"/>
      <c r="M16" s="62">
        <v>7743.0154089999996</v>
      </c>
      <c r="N16" s="29"/>
      <c r="O16" s="34">
        <f t="shared" si="4"/>
        <v>15.26314680053315</v>
      </c>
      <c r="P16" s="62"/>
      <c r="Q16" s="34">
        <f t="shared" si="5"/>
        <v>15.128989313559188</v>
      </c>
      <c r="R16" s="29"/>
      <c r="S16" s="62">
        <v>2413.7826019999975</v>
      </c>
      <c r="T16" s="62"/>
      <c r="U16" s="62">
        <v>2181.5596399999995</v>
      </c>
      <c r="V16" s="29"/>
      <c r="W16" s="34">
        <f t="shared" si="6"/>
        <v>-9.6207074244210702</v>
      </c>
      <c r="X16" s="62"/>
      <c r="Y16" s="34">
        <f t="shared" si="7"/>
        <v>8.5181884830508778</v>
      </c>
      <c r="Z16" s="29"/>
      <c r="AA16" s="62">
        <v>6599.0828739999997</v>
      </c>
      <c r="AB16" s="62"/>
      <c r="AC16" s="62">
        <v>7623.7659560000002</v>
      </c>
      <c r="AD16" s="29"/>
      <c r="AE16" s="34">
        <f t="shared" si="8"/>
        <v>15.527658942384122</v>
      </c>
      <c r="AF16" s="62"/>
      <c r="AG16" s="34">
        <f t="shared" si="9"/>
        <v>14.987653280208164</v>
      </c>
      <c r="AH16" s="29"/>
      <c r="AI16" s="62">
        <v>2532.3849759999976</v>
      </c>
      <c r="AJ16" s="62"/>
      <c r="AK16" s="62">
        <v>2300.8090929999994</v>
      </c>
      <c r="AL16" s="29"/>
      <c r="AM16" s="34">
        <f t="shared" si="10"/>
        <v>-9.1445765629908919</v>
      </c>
      <c r="AN16" s="62"/>
      <c r="AO16" s="34">
        <f t="shared" si="11"/>
        <v>9.2628144639566017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8741.3709580000013</v>
      </c>
      <c r="D17" s="62"/>
      <c r="E17" s="62">
        <f t="shared" si="1"/>
        <v>8159.923380000002</v>
      </c>
      <c r="F17" s="29"/>
      <c r="G17" s="34">
        <f t="shared" si="2"/>
        <v>-6.6516749008102067</v>
      </c>
      <c r="H17" s="62"/>
      <c r="I17" s="34">
        <f t="shared" si="3"/>
        <v>-17.780626981885774</v>
      </c>
      <c r="J17" s="29"/>
      <c r="K17" s="62">
        <v>6232.5217060000023</v>
      </c>
      <c r="L17" s="62"/>
      <c r="M17" s="62">
        <v>6153.0009410000002</v>
      </c>
      <c r="N17" s="29"/>
      <c r="O17" s="34">
        <f t="shared" si="4"/>
        <v>-1.2759003297725826</v>
      </c>
      <c r="P17" s="62"/>
      <c r="Q17" s="34">
        <f t="shared" si="5"/>
        <v>-20.534822469187716</v>
      </c>
      <c r="R17" s="29"/>
      <c r="S17" s="62">
        <v>2508.8492519999991</v>
      </c>
      <c r="T17" s="62"/>
      <c r="U17" s="62">
        <v>2006.9224390000018</v>
      </c>
      <c r="V17" s="29"/>
      <c r="W17" s="34">
        <f t="shared" si="6"/>
        <v>-20.006256358363188</v>
      </c>
      <c r="X17" s="62"/>
      <c r="Y17" s="34">
        <f t="shared" si="7"/>
        <v>-8.0051536431980281</v>
      </c>
      <c r="Z17" s="29"/>
      <c r="AA17" s="62">
        <v>6136.7789390000016</v>
      </c>
      <c r="AB17" s="62"/>
      <c r="AC17" s="62">
        <v>6042.3358049999997</v>
      </c>
      <c r="AD17" s="29"/>
      <c r="AE17" s="34">
        <f t="shared" si="8"/>
        <v>-1.5389691390022904</v>
      </c>
      <c r="AF17" s="62"/>
      <c r="AG17" s="34">
        <f t="shared" si="9"/>
        <v>-20.743424708039399</v>
      </c>
      <c r="AH17" s="29"/>
      <c r="AI17" s="62">
        <v>2604.5920189999983</v>
      </c>
      <c r="AJ17" s="62"/>
      <c r="AK17" s="62">
        <v>2117.5875750000014</v>
      </c>
      <c r="AL17" s="29"/>
      <c r="AM17" s="34">
        <f t="shared" si="10"/>
        <v>-18.697916619854198</v>
      </c>
      <c r="AN17" s="62"/>
      <c r="AO17" s="34">
        <f t="shared" si="11"/>
        <v>-7.9633516121538577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9868.9384890000001</v>
      </c>
      <c r="D18" s="62"/>
      <c r="E18" s="62">
        <f t="shared" si="1"/>
        <v>9440.4968960000006</v>
      </c>
      <c r="F18" s="29"/>
      <c r="G18" s="34">
        <f t="shared" si="2"/>
        <v>-4.341313845228072</v>
      </c>
      <c r="H18" s="62"/>
      <c r="I18" s="34">
        <f t="shared" si="3"/>
        <v>15.69345024903896</v>
      </c>
      <c r="J18" s="29"/>
      <c r="K18" s="62">
        <v>6812.585763000001</v>
      </c>
      <c r="L18" s="62"/>
      <c r="M18" s="62">
        <v>6996.2596130000002</v>
      </c>
      <c r="N18" s="29"/>
      <c r="O18" s="34">
        <f t="shared" si="4"/>
        <v>2.696095966931594</v>
      </c>
      <c r="P18" s="62"/>
      <c r="Q18" s="34">
        <f t="shared" si="5"/>
        <v>13.704835739273463</v>
      </c>
      <c r="R18" s="29"/>
      <c r="S18" s="62">
        <v>3056.3527260000001</v>
      </c>
      <c r="T18" s="62"/>
      <c r="U18" s="62">
        <v>2444.2372829999995</v>
      </c>
      <c r="V18" s="29"/>
      <c r="W18" s="34">
        <f t="shared" si="6"/>
        <v>-20.027643988627787</v>
      </c>
      <c r="X18" s="62"/>
      <c r="Y18" s="34">
        <f t="shared" si="7"/>
        <v>21.790321115643138</v>
      </c>
      <c r="Z18" s="29"/>
      <c r="AA18" s="62">
        <v>6707.604268000001</v>
      </c>
      <c r="AB18" s="62"/>
      <c r="AC18" s="62">
        <v>6897.2943569999998</v>
      </c>
      <c r="AD18" s="29"/>
      <c r="AE18" s="34">
        <f t="shared" si="8"/>
        <v>2.8279856923723656</v>
      </c>
      <c r="AF18" s="62"/>
      <c r="AG18" s="34">
        <f t="shared" si="9"/>
        <v>14.149470992534503</v>
      </c>
      <c r="AH18" s="29"/>
      <c r="AI18" s="62">
        <v>3161.3342210000001</v>
      </c>
      <c r="AJ18" s="62"/>
      <c r="AK18" s="62">
        <v>2543.202538999999</v>
      </c>
      <c r="AL18" s="29"/>
      <c r="AM18" s="34">
        <f t="shared" si="10"/>
        <v>-19.552873527066438</v>
      </c>
      <c r="AN18" s="62"/>
      <c r="AO18" s="34">
        <f t="shared" si="11"/>
        <v>20.099048985022378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9676.0883780000004</v>
      </c>
      <c r="D19" s="62"/>
      <c r="E19" s="62">
        <f t="shared" si="1"/>
        <v>8928.4862839999987</v>
      </c>
      <c r="F19" s="29"/>
      <c r="G19" s="34">
        <f t="shared" si="2"/>
        <v>-7.726284266892236</v>
      </c>
      <c r="H19" s="62"/>
      <c r="I19" s="34">
        <f t="shared" si="3"/>
        <v>-5.4235557475469705</v>
      </c>
      <c r="J19" s="29"/>
      <c r="K19" s="62">
        <v>6496.041212000001</v>
      </c>
      <c r="L19" s="62"/>
      <c r="M19" s="62">
        <v>6649.6028029999998</v>
      </c>
      <c r="N19" s="29"/>
      <c r="O19" s="34">
        <f t="shared" si="4"/>
        <v>2.3639257509070006</v>
      </c>
      <c r="P19" s="62"/>
      <c r="Q19" s="34">
        <f t="shared" si="5"/>
        <v>-4.9548877425283848</v>
      </c>
      <c r="R19" s="29"/>
      <c r="S19" s="62">
        <v>3180.0471660000003</v>
      </c>
      <c r="T19" s="62"/>
      <c r="U19" s="62">
        <v>2278.8834809999994</v>
      </c>
      <c r="V19" s="29"/>
      <c r="W19" s="34">
        <f t="shared" si="6"/>
        <v>-28.338060348127584</v>
      </c>
      <c r="X19" s="62"/>
      <c r="Y19" s="34">
        <f t="shared" si="7"/>
        <v>-6.7650470414659907</v>
      </c>
      <c r="Z19" s="29"/>
      <c r="AA19" s="62">
        <v>6415.0447020000011</v>
      </c>
      <c r="AB19" s="62"/>
      <c r="AC19" s="62">
        <v>6563.0260090000002</v>
      </c>
      <c r="AD19" s="29"/>
      <c r="AE19" s="34">
        <f t="shared" si="8"/>
        <v>2.3067852816966763</v>
      </c>
      <c r="AF19" s="62"/>
      <c r="AG19" s="34">
        <f t="shared" si="9"/>
        <v>-4.8463691804128075</v>
      </c>
      <c r="AH19" s="29"/>
      <c r="AI19" s="62">
        <v>3261.0436760000007</v>
      </c>
      <c r="AJ19" s="62"/>
      <c r="AK19" s="62">
        <v>2365.4602749999995</v>
      </c>
      <c r="AL19" s="29"/>
      <c r="AM19" s="34">
        <f t="shared" si="10"/>
        <v>-27.463091267103934</v>
      </c>
      <c r="AN19" s="62"/>
      <c r="AO19" s="34">
        <f t="shared" si="11"/>
        <v>-6.9889150106734519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9387.3030170000002</v>
      </c>
      <c r="D20" s="62"/>
      <c r="E20" s="62">
        <f t="shared" si="1"/>
        <v>8620.9266640000005</v>
      </c>
      <c r="F20" s="29"/>
      <c r="G20" s="34">
        <f t="shared" si="2"/>
        <v>-8.1639673462348554</v>
      </c>
      <c r="H20" s="62"/>
      <c r="I20" s="34">
        <f t="shared" si="3"/>
        <v>-3.4447005933262176</v>
      </c>
      <c r="J20" s="29"/>
      <c r="K20" s="62">
        <v>6405.1002349999999</v>
      </c>
      <c r="L20" s="62"/>
      <c r="M20" s="62">
        <v>6481.637995000001</v>
      </c>
      <c r="N20" s="29"/>
      <c r="O20" s="34">
        <f t="shared" si="4"/>
        <v>1.1949502301582697</v>
      </c>
      <c r="P20" s="62"/>
      <c r="Q20" s="34">
        <f t="shared" si="5"/>
        <v>-2.5259374578617013</v>
      </c>
      <c r="R20" s="29"/>
      <c r="S20" s="62">
        <v>2982.2027819999998</v>
      </c>
      <c r="T20" s="62"/>
      <c r="U20" s="62">
        <v>2139.2886689999991</v>
      </c>
      <c r="V20" s="29"/>
      <c r="W20" s="34">
        <f t="shared" si="6"/>
        <v>-28.264815460828743</v>
      </c>
      <c r="X20" s="62"/>
      <c r="Y20" s="34">
        <f t="shared" si="7"/>
        <v>-6.125579177867607</v>
      </c>
      <c r="Z20" s="29"/>
      <c r="AA20" s="62">
        <v>6302.658574</v>
      </c>
      <c r="AB20" s="62"/>
      <c r="AC20" s="62">
        <v>6391.7383550000013</v>
      </c>
      <c r="AD20" s="29"/>
      <c r="AE20" s="34">
        <f t="shared" si="8"/>
        <v>1.4133683421703438</v>
      </c>
      <c r="AF20" s="62"/>
      <c r="AG20" s="34">
        <f t="shared" si="9"/>
        <v>-2.6098883924139358</v>
      </c>
      <c r="AH20" s="29"/>
      <c r="AI20" s="62">
        <v>3084.6444430000001</v>
      </c>
      <c r="AJ20" s="62"/>
      <c r="AK20" s="62">
        <v>2229.1883089999992</v>
      </c>
      <c r="AL20" s="29"/>
      <c r="AM20" s="34">
        <f t="shared" si="10"/>
        <v>-27.732730621232278</v>
      </c>
      <c r="AN20" s="62"/>
      <c r="AO20" s="34">
        <f t="shared" si="11"/>
        <v>-5.7609069761275293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9191.3884609999968</v>
      </c>
      <c r="D21" s="62"/>
      <c r="E21" s="62"/>
      <c r="F21" s="29"/>
      <c r="G21" s="34"/>
      <c r="H21" s="62"/>
      <c r="I21" s="34"/>
      <c r="J21" s="29"/>
      <c r="K21" s="62">
        <v>5856.0327449999986</v>
      </c>
      <c r="L21" s="62"/>
      <c r="M21" s="62"/>
      <c r="N21" s="29"/>
      <c r="O21" s="34"/>
      <c r="P21" s="62"/>
      <c r="Q21" s="34"/>
      <c r="R21" s="29"/>
      <c r="S21" s="62">
        <v>3335.3557159999982</v>
      </c>
      <c r="T21" s="62"/>
      <c r="U21" s="62"/>
      <c r="V21" s="29"/>
      <c r="W21" s="34"/>
      <c r="X21" s="62"/>
      <c r="Y21" s="34"/>
      <c r="Z21" s="29"/>
      <c r="AA21" s="62">
        <v>5768.0954769999989</v>
      </c>
      <c r="AB21" s="62"/>
      <c r="AC21" s="62"/>
      <c r="AD21" s="29"/>
      <c r="AE21" s="34"/>
      <c r="AF21" s="62"/>
      <c r="AG21" s="34"/>
      <c r="AH21" s="29"/>
      <c r="AI21" s="62">
        <v>3423.2929839999979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9750.3275249999988</v>
      </c>
      <c r="D22" s="62"/>
      <c r="E22" s="62"/>
      <c r="F22" s="29"/>
      <c r="G22" s="34"/>
      <c r="H22" s="62"/>
      <c r="I22" s="34"/>
      <c r="J22" s="29"/>
      <c r="K22" s="62">
        <v>6910.3050670000011</v>
      </c>
      <c r="L22" s="62"/>
      <c r="M22" s="62"/>
      <c r="N22" s="29"/>
      <c r="O22" s="34"/>
      <c r="P22" s="62"/>
      <c r="Q22" s="34"/>
      <c r="R22" s="29"/>
      <c r="S22" s="62">
        <v>2840.0224579999981</v>
      </c>
      <c r="T22" s="62"/>
      <c r="U22" s="62"/>
      <c r="V22" s="29"/>
      <c r="W22" s="34"/>
      <c r="X22" s="62"/>
      <c r="Y22" s="34"/>
      <c r="Z22" s="29"/>
      <c r="AA22" s="62">
        <v>6802.8905760000007</v>
      </c>
      <c r="AB22" s="62"/>
      <c r="AC22" s="62"/>
      <c r="AD22" s="29"/>
      <c r="AE22" s="34"/>
      <c r="AF22" s="62"/>
      <c r="AG22" s="34"/>
      <c r="AH22" s="29"/>
      <c r="AI22" s="62">
        <v>2947.4369489999981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9585.4032819999993</v>
      </c>
      <c r="D23" s="62"/>
      <c r="E23" s="62"/>
      <c r="F23" s="29"/>
      <c r="G23" s="34"/>
      <c r="H23" s="62"/>
      <c r="I23" s="34"/>
      <c r="J23" s="29"/>
      <c r="K23" s="62">
        <v>7171.5419299999994</v>
      </c>
      <c r="L23" s="62"/>
      <c r="M23" s="62"/>
      <c r="N23" s="29"/>
      <c r="O23" s="34"/>
      <c r="P23" s="62"/>
      <c r="Q23" s="34"/>
      <c r="R23" s="29"/>
      <c r="S23" s="62">
        <v>2413.8613520000008</v>
      </c>
      <c r="T23" s="62"/>
      <c r="U23" s="62"/>
      <c r="V23" s="29"/>
      <c r="W23" s="34"/>
      <c r="X23" s="62"/>
      <c r="Y23" s="34"/>
      <c r="Z23" s="29"/>
      <c r="AA23" s="62">
        <v>7048.0327349999989</v>
      </c>
      <c r="AB23" s="62"/>
      <c r="AC23" s="62"/>
      <c r="AD23" s="29"/>
      <c r="AE23" s="34"/>
      <c r="AF23" s="62"/>
      <c r="AG23" s="34"/>
      <c r="AH23" s="29"/>
      <c r="AI23" s="62">
        <v>2537.3705470000009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9709.7040489999963</v>
      </c>
      <c r="D24" s="62"/>
      <c r="E24" s="62"/>
      <c r="F24" s="29"/>
      <c r="G24" s="34"/>
      <c r="H24" s="62"/>
      <c r="I24" s="34"/>
      <c r="J24" s="29"/>
      <c r="K24" s="62">
        <v>6984.6136639999977</v>
      </c>
      <c r="L24" s="62"/>
      <c r="M24" s="62"/>
      <c r="N24" s="29"/>
      <c r="O24" s="34"/>
      <c r="P24" s="62"/>
      <c r="Q24" s="34"/>
      <c r="R24" s="29"/>
      <c r="S24" s="62">
        <v>2725.0903849999986</v>
      </c>
      <c r="T24" s="62"/>
      <c r="U24" s="62"/>
      <c r="V24" s="29"/>
      <c r="W24" s="34"/>
      <c r="X24" s="62"/>
      <c r="Y24" s="34"/>
      <c r="Z24" s="29"/>
      <c r="AA24" s="62">
        <v>6887.1489049999982</v>
      </c>
      <c r="AB24" s="62"/>
      <c r="AC24" s="62"/>
      <c r="AD24" s="29"/>
      <c r="AE24" s="34"/>
      <c r="AF24" s="62"/>
      <c r="AG24" s="34"/>
      <c r="AH24" s="29"/>
      <c r="AI24" s="62">
        <v>2822.5551439999986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8639.1415039999993</v>
      </c>
      <c r="D25" s="62"/>
      <c r="E25" s="62"/>
      <c r="F25" s="29"/>
      <c r="G25" s="34"/>
      <c r="H25" s="62"/>
      <c r="I25" s="34"/>
      <c r="J25" s="29"/>
      <c r="K25" s="62">
        <v>6473.8433240000004</v>
      </c>
      <c r="L25" s="62"/>
      <c r="M25" s="62"/>
      <c r="N25" s="29"/>
      <c r="O25" s="34"/>
      <c r="P25" s="62"/>
      <c r="Q25" s="34"/>
      <c r="R25" s="29"/>
      <c r="S25" s="62">
        <v>2165.2981799999989</v>
      </c>
      <c r="T25" s="62"/>
      <c r="U25" s="62"/>
      <c r="V25" s="29"/>
      <c r="W25" s="34"/>
      <c r="X25" s="62"/>
      <c r="Y25" s="34"/>
      <c r="Z25" s="29"/>
      <c r="AA25" s="62">
        <v>6368.0320869999996</v>
      </c>
      <c r="AB25" s="62"/>
      <c r="AC25" s="62"/>
      <c r="AD25" s="29"/>
      <c r="AE25" s="34"/>
      <c r="AF25" s="62"/>
      <c r="AG25" s="34"/>
      <c r="AH25" s="29"/>
      <c r="AI25" s="62">
        <v>2271.1094169999992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2021</v>
      </c>
      <c r="B10" s="29"/>
      <c r="C10" s="69" t="s">
        <v>296</v>
      </c>
      <c r="D10" s="70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0">
        <v>2021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2022</v>
      </c>
      <c r="B24" s="29"/>
      <c r="C24" s="69" t="s">
        <v>296</v>
      </c>
      <c r="D24" s="70"/>
      <c r="E24" s="71">
        <f>SUM(E25:E36)</f>
        <v>109485.801442</v>
      </c>
      <c r="F24" s="72"/>
      <c r="G24" s="73">
        <f t="shared" ref="G24:G36" si="2">E24/E10*100-100</f>
        <v>31.679427729387754</v>
      </c>
      <c r="H24" s="74"/>
      <c r="I24" s="75"/>
      <c r="J24" s="70"/>
      <c r="K24" s="71">
        <f>SUM(K25:K36)</f>
        <v>91383.461180999991</v>
      </c>
      <c r="L24" s="72"/>
      <c r="M24" s="73">
        <f t="shared" ref="M24:M36" si="3">K24/K10*100-100</f>
        <v>23.69554405848055</v>
      </c>
      <c r="N24" s="74"/>
      <c r="O24" s="75"/>
      <c r="P24" s="76"/>
      <c r="Q24" s="75"/>
      <c r="R24" s="29"/>
      <c r="S24" s="69" t="s">
        <v>296</v>
      </c>
      <c r="T24" s="29"/>
      <c r="U24" s="190">
        <v>2022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7597.0209120000009</v>
      </c>
      <c r="F25" s="62"/>
      <c r="G25" s="77">
        <f t="shared" si="2"/>
        <v>36.925677572939861</v>
      </c>
      <c r="H25" s="78"/>
      <c r="I25" s="77">
        <f>E25/E22*100-100</f>
        <v>-3.3073314973314183</v>
      </c>
      <c r="J25" s="29"/>
      <c r="K25" s="62">
        <v>6544.7520110000023</v>
      </c>
      <c r="L25" s="62"/>
      <c r="M25" s="77">
        <f t="shared" si="3"/>
        <v>29.351540621398215</v>
      </c>
      <c r="N25" s="78"/>
      <c r="O25" s="77">
        <f>K25/K22*100-100</f>
        <v>-5.4467712129673345</v>
      </c>
      <c r="P25" s="68"/>
      <c r="Q25" s="77">
        <v>36.632936953263652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8207.6470170000011</v>
      </c>
      <c r="F26" s="62"/>
      <c r="G26" s="77">
        <f t="shared" si="2"/>
        <v>42.060296571449612</v>
      </c>
      <c r="H26" s="78"/>
      <c r="I26" s="77">
        <f>E26/E25*100-100</f>
        <v>8.0377046749400876</v>
      </c>
      <c r="J26" s="29"/>
      <c r="K26" s="62">
        <v>6802.7259390000008</v>
      </c>
      <c r="L26" s="62"/>
      <c r="M26" s="77">
        <f t="shared" si="3"/>
        <v>31.393876872870464</v>
      </c>
      <c r="N26" s="78"/>
      <c r="O26" s="77">
        <f>K26/K25*100-100</f>
        <v>3.9416914126984892</v>
      </c>
      <c r="P26" s="68"/>
      <c r="Q26" s="77">
        <v>38.944653505192321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9131.4678499999973</v>
      </c>
      <c r="F27" s="62"/>
      <c r="G27" s="77">
        <f t="shared" si="2"/>
        <v>29.418833428207734</v>
      </c>
      <c r="H27" s="78"/>
      <c r="I27" s="77">
        <f t="shared" ref="I27:I36" si="4">E27/E26*100-100</f>
        <v>11.25561115245992</v>
      </c>
      <c r="J27" s="29"/>
      <c r="K27" s="62">
        <v>7720.5303809999987</v>
      </c>
      <c r="L27" s="62"/>
      <c r="M27" s="77">
        <f t="shared" si="3"/>
        <v>19.691729352790773</v>
      </c>
      <c r="N27" s="78"/>
      <c r="O27" s="77">
        <f t="shared" ref="O27:O36" si="5">K27/K26*100-100</f>
        <v>13.491715677361469</v>
      </c>
      <c r="P27" s="68"/>
      <c r="Q27" s="77">
        <v>35.658066264833337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8741.3709579999995</v>
      </c>
      <c r="F28" s="62"/>
      <c r="G28" s="77">
        <f t="shared" si="2"/>
        <v>27.466574084569388</v>
      </c>
      <c r="H28" s="78"/>
      <c r="I28" s="77">
        <f t="shared" si="4"/>
        <v>-4.2720064113240852</v>
      </c>
      <c r="J28" s="29"/>
      <c r="K28" s="62">
        <v>7237.2853919999989</v>
      </c>
      <c r="L28" s="62"/>
      <c r="M28" s="77">
        <f t="shared" si="3"/>
        <v>16.576414117221503</v>
      </c>
      <c r="N28" s="78"/>
      <c r="O28" s="77">
        <f t="shared" si="5"/>
        <v>-6.2592200943765732</v>
      </c>
      <c r="P28" s="68"/>
      <c r="Q28" s="77">
        <v>32.448064676404528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9868.9384890000001</v>
      </c>
      <c r="F29" s="62"/>
      <c r="G29" s="77">
        <f t="shared" si="2"/>
        <v>45.332868695458927</v>
      </c>
      <c r="H29" s="78"/>
      <c r="I29" s="77">
        <f t="shared" si="4"/>
        <v>12.899206959842658</v>
      </c>
      <c r="J29" s="29"/>
      <c r="K29" s="62">
        <v>8126.4232820000007</v>
      </c>
      <c r="L29" s="62"/>
      <c r="M29" s="77">
        <f t="shared" si="3"/>
        <v>33.916116031942181</v>
      </c>
      <c r="N29" s="78"/>
      <c r="O29" s="77">
        <f t="shared" si="5"/>
        <v>12.285516486372686</v>
      </c>
      <c r="P29" s="68"/>
      <c r="Q29" s="77">
        <v>33.991710662675018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9676.0883780000004</v>
      </c>
      <c r="F30" s="62"/>
      <c r="G30" s="77">
        <f t="shared" si="2"/>
        <v>43.08619373634113</v>
      </c>
      <c r="H30" s="78"/>
      <c r="I30" s="77">
        <f t="shared" si="4"/>
        <v>-1.9541119971003127</v>
      </c>
      <c r="J30" s="29"/>
      <c r="K30" s="62">
        <v>7691.3571120000015</v>
      </c>
      <c r="L30" s="62"/>
      <c r="M30" s="77">
        <f t="shared" si="3"/>
        <v>25.302039395949151</v>
      </c>
      <c r="N30" s="78"/>
      <c r="O30" s="77">
        <f t="shared" si="5"/>
        <v>-5.353722725269165</v>
      </c>
      <c r="P30" s="68"/>
      <c r="Q30" s="77">
        <v>38.585647132303507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9387.3030170000002</v>
      </c>
      <c r="F31" s="62"/>
      <c r="G31" s="77">
        <f t="shared" si="2"/>
        <v>31.599312199884821</v>
      </c>
      <c r="H31" s="78"/>
      <c r="I31" s="77">
        <f t="shared" si="4"/>
        <v>-2.9845258715970004</v>
      </c>
      <c r="J31" s="29"/>
      <c r="K31" s="62">
        <v>7750.6305240000011</v>
      </c>
      <c r="L31" s="62"/>
      <c r="M31" s="77">
        <f t="shared" si="3"/>
        <v>22.933364161645869</v>
      </c>
      <c r="N31" s="78"/>
      <c r="O31" s="77">
        <f t="shared" si="5"/>
        <v>0.77064958936207972</v>
      </c>
      <c r="P31" s="68"/>
      <c r="Q31" s="77">
        <v>39.862672485434416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9191.3884609999986</v>
      </c>
      <c r="F32" s="62"/>
      <c r="G32" s="77">
        <f t="shared" si="2"/>
        <v>50.414112923610475</v>
      </c>
      <c r="H32" s="78"/>
      <c r="I32" s="77">
        <f t="shared" si="4"/>
        <v>-2.0870164268183231</v>
      </c>
      <c r="J32" s="29"/>
      <c r="K32" s="62">
        <v>7052.6474259999968</v>
      </c>
      <c r="L32" s="62"/>
      <c r="M32" s="77">
        <f t="shared" si="3"/>
        <v>33.720743684869802</v>
      </c>
      <c r="N32" s="78"/>
      <c r="O32" s="77">
        <f t="shared" si="5"/>
        <v>-9.0055008536232464</v>
      </c>
      <c r="P32" s="68"/>
      <c r="Q32" s="77">
        <v>41.228793112570628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9750.3275249999988</v>
      </c>
      <c r="F33" s="62"/>
      <c r="G33" s="77">
        <f t="shared" si="2"/>
        <v>32.289142014330849</v>
      </c>
      <c r="H33" s="78"/>
      <c r="I33" s="77">
        <f t="shared" si="4"/>
        <v>6.081116758057135</v>
      </c>
      <c r="J33" s="29"/>
      <c r="K33" s="62">
        <v>8239.3748959999994</v>
      </c>
      <c r="L33" s="62"/>
      <c r="M33" s="77">
        <f t="shared" si="3"/>
        <v>29.407640015917167</v>
      </c>
      <c r="N33" s="78"/>
      <c r="O33" s="77">
        <f t="shared" si="5"/>
        <v>16.826694974500825</v>
      </c>
      <c r="P33" s="68"/>
      <c r="Q33" s="77">
        <v>37.423211068576592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9585.4032819999993</v>
      </c>
      <c r="F34" s="62"/>
      <c r="G34" s="77">
        <f t="shared" si="2"/>
        <v>26.347610289640969</v>
      </c>
      <c r="H34" s="78"/>
      <c r="I34" s="77">
        <f t="shared" si="4"/>
        <v>-1.6914738769249595</v>
      </c>
      <c r="J34" s="29"/>
      <c r="K34" s="62">
        <v>8301.7301280000011</v>
      </c>
      <c r="L34" s="62"/>
      <c r="M34" s="77">
        <f t="shared" si="3"/>
        <v>25.685249212149628</v>
      </c>
      <c r="N34" s="78"/>
      <c r="O34" s="77">
        <f t="shared" si="5"/>
        <v>0.75679566456277314</v>
      </c>
      <c r="P34" s="68"/>
      <c r="Q34" s="77">
        <v>35.406756382853445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9709.7040489999963</v>
      </c>
      <c r="F35" s="62"/>
      <c r="G35" s="77">
        <f t="shared" si="2"/>
        <v>17.04794257305646</v>
      </c>
      <c r="H35" s="78"/>
      <c r="I35" s="77">
        <f t="shared" si="4"/>
        <v>1.2967713860658989</v>
      </c>
      <c r="J35" s="29"/>
      <c r="K35" s="62">
        <v>8365.7511019999965</v>
      </c>
      <c r="L35" s="62"/>
      <c r="M35" s="77">
        <f t="shared" si="3"/>
        <v>14.555445605194947</v>
      </c>
      <c r="N35" s="78"/>
      <c r="O35" s="77">
        <f t="shared" si="5"/>
        <v>0.77117628509827796</v>
      </c>
      <c r="P35" s="68"/>
      <c r="Q35" s="77">
        <v>24.913206413796331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8639.1415039999993</v>
      </c>
      <c r="F36" s="62"/>
      <c r="G36" s="77">
        <f t="shared" si="2"/>
        <v>9.9564757383305107</v>
      </c>
      <c r="H36" s="78"/>
      <c r="I36" s="77">
        <f t="shared" si="4"/>
        <v>-11.025696968696536</v>
      </c>
      <c r="J36" s="29"/>
      <c r="K36" s="62">
        <v>7550.2529879999993</v>
      </c>
      <c r="L36" s="62"/>
      <c r="M36" s="77">
        <f t="shared" si="3"/>
        <v>9.0798852232234282</v>
      </c>
      <c r="N36" s="78"/>
      <c r="O36" s="77">
        <f t="shared" si="5"/>
        <v>-9.7480561405303661</v>
      </c>
      <c r="P36" s="68"/>
      <c r="Q36" s="77">
        <v>17.67288632356771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0">
        <v>2023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8418.6437429999951</v>
      </c>
      <c r="F39" s="62"/>
      <c r="G39" s="77">
        <f t="shared" ref="G39:G45" si="6">E39/E25*100-100</f>
        <v>10.815066070203727</v>
      </c>
      <c r="H39" s="78"/>
      <c r="I39" s="77">
        <f>E39/E36*100-100</f>
        <v>-2.5523110241672953</v>
      </c>
      <c r="J39" s="29"/>
      <c r="K39" s="62">
        <v>7298.0535259999942</v>
      </c>
      <c r="L39" s="62"/>
      <c r="M39" s="77">
        <f t="shared" ref="M39:M45" si="7">K39/K25*100-100</f>
        <v>11.510008534072654</v>
      </c>
      <c r="N39" s="78"/>
      <c r="O39" s="77">
        <f>K39/K36*100-100</f>
        <v>-3.3402782979701158</v>
      </c>
      <c r="P39" s="68"/>
      <c r="Q39" s="77">
        <v>12.70812321978589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8735.8302760000006</v>
      </c>
      <c r="F40" s="62"/>
      <c r="G40" s="77">
        <f t="shared" si="6"/>
        <v>6.4352579723032193</v>
      </c>
      <c r="H40" s="78"/>
      <c r="I40" s="77">
        <f t="shared" ref="I40:I45" si="8">E40/E39*100-100</f>
        <v>3.7676678415539584</v>
      </c>
      <c r="J40" s="29"/>
      <c r="K40" s="62">
        <v>7726.7826290000012</v>
      </c>
      <c r="L40" s="62"/>
      <c r="M40" s="77">
        <f t="shared" si="7"/>
        <v>13.583623657428063</v>
      </c>
      <c r="N40" s="78"/>
      <c r="O40" s="77">
        <f t="shared" ref="O40:O45" si="9">K40/K39*100-100</f>
        <v>5.8745678073286172</v>
      </c>
      <c r="P40" s="68"/>
      <c r="Q40" s="77">
        <v>9.0107138742349093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9924.5750489999991</v>
      </c>
      <c r="F41" s="62"/>
      <c r="G41" s="77">
        <f t="shared" si="6"/>
        <v>8.6854294624713759</v>
      </c>
      <c r="H41" s="78"/>
      <c r="I41" s="77">
        <f t="shared" si="8"/>
        <v>13.607690802622898</v>
      </c>
      <c r="J41" s="29"/>
      <c r="K41" s="62">
        <v>8730.0563289999991</v>
      </c>
      <c r="L41" s="62"/>
      <c r="M41" s="77">
        <f t="shared" si="7"/>
        <v>13.075862643898333</v>
      </c>
      <c r="N41" s="78"/>
      <c r="O41" s="77">
        <f t="shared" si="9"/>
        <v>12.984365526662174</v>
      </c>
      <c r="P41" s="68"/>
      <c r="Q41" s="77">
        <v>8.5936061144030589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8159.9233800000011</v>
      </c>
      <c r="F42" s="62"/>
      <c r="G42" s="77">
        <f t="shared" si="6"/>
        <v>-6.6516749008102067</v>
      </c>
      <c r="H42" s="78"/>
      <c r="I42" s="77">
        <f t="shared" si="8"/>
        <v>-17.780626981885788</v>
      </c>
      <c r="J42" s="29"/>
      <c r="K42" s="62">
        <v>7287.6173350000008</v>
      </c>
      <c r="L42" s="62"/>
      <c r="M42" s="77">
        <f t="shared" si="7"/>
        <v>0.69545334022116378</v>
      </c>
      <c r="N42" s="78"/>
      <c r="O42" s="77">
        <f t="shared" si="9"/>
        <v>-16.522676826361618</v>
      </c>
      <c r="P42" s="68"/>
      <c r="Q42" s="77">
        <v>2.8367680148458447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9440.4968959999987</v>
      </c>
      <c r="F43" s="62"/>
      <c r="G43" s="77">
        <f t="shared" si="6"/>
        <v>-4.3413138452280862</v>
      </c>
      <c r="H43" s="78"/>
      <c r="I43" s="77">
        <f t="shared" si="8"/>
        <v>15.693450249038946</v>
      </c>
      <c r="J43" s="29"/>
      <c r="K43" s="62">
        <v>8423.3095449999983</v>
      </c>
      <c r="L43" s="62"/>
      <c r="M43" s="77">
        <f t="shared" si="7"/>
        <v>3.6533448073963797</v>
      </c>
      <c r="N43" s="78"/>
      <c r="O43" s="77">
        <f t="shared" si="9"/>
        <v>15.583861745122718</v>
      </c>
      <c r="P43" s="68"/>
      <c r="Q43" s="77">
        <v>-0.78142784320975522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8928.4862839999987</v>
      </c>
      <c r="F44" s="62"/>
      <c r="G44" s="77">
        <f t="shared" si="6"/>
        <v>-7.726284266892236</v>
      </c>
      <c r="H44" s="78"/>
      <c r="I44" s="77">
        <f t="shared" si="8"/>
        <v>-5.4235557475469562</v>
      </c>
      <c r="J44" s="29"/>
      <c r="K44" s="62">
        <v>7885.4653399999997</v>
      </c>
      <c r="L44" s="62"/>
      <c r="M44" s="77">
        <f t="shared" si="7"/>
        <v>2.5237188336652849</v>
      </c>
      <c r="N44" s="78"/>
      <c r="O44" s="77">
        <f t="shared" si="9"/>
        <v>-6.3851886497422896</v>
      </c>
      <c r="P44" s="68"/>
      <c r="Q44" s="77">
        <v>-6.2132028117298717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8620.9266639999987</v>
      </c>
      <c r="F45" s="62"/>
      <c r="G45" s="77">
        <f t="shared" si="6"/>
        <v>-8.1639673462348838</v>
      </c>
      <c r="H45" s="78"/>
      <c r="I45" s="77">
        <f t="shared" si="8"/>
        <v>-3.444700593326246</v>
      </c>
      <c r="J45" s="29"/>
      <c r="K45" s="62">
        <v>7766.239606000001</v>
      </c>
      <c r="L45" s="62"/>
      <c r="M45" s="77">
        <f t="shared" si="7"/>
        <v>0.20139112491126809</v>
      </c>
      <c r="N45" s="78"/>
      <c r="O45" s="77">
        <f t="shared" si="9"/>
        <v>-1.5119682714882003</v>
      </c>
      <c r="P45" s="68"/>
      <c r="Q45" s="77">
        <v>-6.7136661575056564</v>
      </c>
      <c r="R45" s="29"/>
      <c r="S45" s="61" t="s">
        <v>529</v>
      </c>
      <c r="T45" s="29"/>
      <c r="U45" s="190"/>
    </row>
    <row r="46" spans="1:21" ht="6.75" customHeight="1" thickBot="1" x14ac:dyDescent="0.3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4.4" thickTop="1" x14ac:dyDescent="0.3"/>
  </sheetData>
  <mergeCells count="18">
    <mergeCell ref="Y10:Z10"/>
    <mergeCell ref="S4:S8"/>
    <mergeCell ref="U4:U8"/>
    <mergeCell ref="U10:U22"/>
    <mergeCell ref="U24:U36"/>
    <mergeCell ref="U38:U45"/>
    <mergeCell ref="A1:U1"/>
    <mergeCell ref="A38:A45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78402.738370999999</v>
      </c>
      <c r="D13" s="58"/>
      <c r="E13" s="57">
        <f>SUM(E14:E25)</f>
        <v>46690.098473999991</v>
      </c>
      <c r="F13" s="58"/>
      <c r="G13" s="59"/>
      <c r="H13" s="58"/>
      <c r="I13" s="58"/>
      <c r="J13" s="58"/>
      <c r="K13" s="57">
        <f>SUM(K14:K25)</f>
        <v>59131.614544000011</v>
      </c>
      <c r="L13" s="58"/>
      <c r="M13" s="57">
        <f>SUM(M14:M25)</f>
        <v>35232.66257</v>
      </c>
      <c r="N13" s="58"/>
      <c r="O13" s="59"/>
      <c r="P13" s="58"/>
      <c r="Q13" s="58"/>
      <c r="R13" s="58"/>
      <c r="S13" s="57">
        <f>SUM(S14:S25)</f>
        <v>19271.123826999992</v>
      </c>
      <c r="T13" s="58"/>
      <c r="U13" s="57">
        <f>SUM(U14:U25)</f>
        <v>11457.435903999994</v>
      </c>
      <c r="V13" s="58"/>
      <c r="W13" s="59"/>
      <c r="X13" s="58"/>
      <c r="Y13" s="58"/>
      <c r="Z13" s="58"/>
      <c r="AA13" s="57">
        <f>SUM(AA14:AA25)</f>
        <v>55290.955906000003</v>
      </c>
      <c r="AB13" s="58"/>
      <c r="AC13" s="57">
        <f>SUM(AC14:AC25)</f>
        <v>33057.582654999998</v>
      </c>
      <c r="AD13" s="58"/>
      <c r="AE13" s="59"/>
      <c r="AF13" s="58"/>
      <c r="AG13" s="58"/>
      <c r="AH13" s="58"/>
      <c r="AI13" s="57">
        <f>SUM(AI14:AI25)</f>
        <v>23111.782464999993</v>
      </c>
      <c r="AJ13" s="58"/>
      <c r="AK13" s="57">
        <f>SUM(AK14:AK25)</f>
        <v>13632.515818999995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5624.8590319999994</v>
      </c>
      <c r="D14" s="62"/>
      <c r="E14" s="62">
        <f>M14+U14</f>
        <v>6358.1222019999987</v>
      </c>
      <c r="F14" s="29"/>
      <c r="G14" s="34">
        <f>E14/C14*100-100</f>
        <v>13.036116386711967</v>
      </c>
      <c r="H14" s="62"/>
      <c r="I14" s="34">
        <f>E14/C25*100-100</f>
        <v>9.9830296731099963</v>
      </c>
      <c r="J14" s="29"/>
      <c r="K14" s="62">
        <v>4409.8054760000014</v>
      </c>
      <c r="L14" s="62"/>
      <c r="M14" s="62">
        <v>4790.0115459999988</v>
      </c>
      <c r="N14" s="29"/>
      <c r="O14" s="34">
        <f>M14/K14*100-100</f>
        <v>8.6218331413763423</v>
      </c>
      <c r="P14" s="62"/>
      <c r="Q14" s="34">
        <f>M14/K25*100-100</f>
        <v>10.058516382120757</v>
      </c>
      <c r="R14" s="29"/>
      <c r="S14" s="62">
        <v>1215.0535559999983</v>
      </c>
      <c r="T14" s="62"/>
      <c r="U14" s="62">
        <v>1568.1106559999996</v>
      </c>
      <c r="V14" s="29"/>
      <c r="W14" s="34">
        <f>U14/S14*100-100</f>
        <v>29.056916730673066</v>
      </c>
      <c r="X14" s="62"/>
      <c r="Y14" s="34">
        <f>U14/S25*100-100</f>
        <v>9.7530849602319734</v>
      </c>
      <c r="Z14" s="29"/>
      <c r="AA14" s="62">
        <v>4150.124616000001</v>
      </c>
      <c r="AB14" s="62"/>
      <c r="AC14" s="62">
        <v>4514.6289909999996</v>
      </c>
      <c r="AD14" s="29"/>
      <c r="AE14" s="34">
        <f>AC14/AA14*100-100</f>
        <v>8.7829742170806782</v>
      </c>
      <c r="AF14" s="62"/>
      <c r="AG14" s="34">
        <f>AC14/AA25*100-100</f>
        <v>11.186429816335846</v>
      </c>
      <c r="AH14" s="29"/>
      <c r="AI14" s="62">
        <v>1474.7344159999984</v>
      </c>
      <c r="AJ14" s="62"/>
      <c r="AK14" s="62">
        <v>1843.4932109999988</v>
      </c>
      <c r="AL14" s="29"/>
      <c r="AM14" s="34">
        <f>AK14/AI14*100-100</f>
        <v>25.005098612956004</v>
      </c>
      <c r="AN14" s="62"/>
      <c r="AO14" s="34">
        <f>AK14/AI25*100-100</f>
        <v>7.1431291800521564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5985.085818999999</v>
      </c>
      <c r="D15" s="62"/>
      <c r="E15" s="62">
        <f t="shared" ref="E15:E25" si="1">M15+U15</f>
        <v>6367.0710299999992</v>
      </c>
      <c r="F15" s="29"/>
      <c r="G15" s="34">
        <f t="shared" ref="G15:G25" si="2">E15/C15*100-100</f>
        <v>6.3822846079728066</v>
      </c>
      <c r="H15" s="62"/>
      <c r="I15" s="34">
        <f t="shared" ref="I15:I25" si="3">E15/E14*100-100</f>
        <v>0.14074639831844138</v>
      </c>
      <c r="J15" s="29"/>
      <c r="K15" s="62">
        <v>4615.7528069999989</v>
      </c>
      <c r="L15" s="62"/>
      <c r="M15" s="62">
        <v>4871.3181709999999</v>
      </c>
      <c r="N15" s="29"/>
      <c r="O15" s="34">
        <f t="shared" ref="O15:O25" si="4">M15/K15*100-100</f>
        <v>5.5368078553172211</v>
      </c>
      <c r="P15" s="62"/>
      <c r="Q15" s="34">
        <f t="shared" ref="Q15:Q25" si="5">M15/M14*100-100</f>
        <v>1.6974202299762311</v>
      </c>
      <c r="R15" s="29"/>
      <c r="S15" s="62">
        <v>1369.3330120000001</v>
      </c>
      <c r="T15" s="62"/>
      <c r="U15" s="62">
        <v>1495.7528589999993</v>
      </c>
      <c r="V15" s="29"/>
      <c r="W15" s="34">
        <f t="shared" ref="W15:W25" si="6">U15/S15*100-100</f>
        <v>9.2322207886710288</v>
      </c>
      <c r="X15" s="62"/>
      <c r="Y15" s="34">
        <f t="shared" ref="Y15:Y25" si="7">U15/U14*100-100</f>
        <v>-4.6143297810738488</v>
      </c>
      <c r="Z15" s="29"/>
      <c r="AA15" s="62">
        <v>4371.9618499999988</v>
      </c>
      <c r="AB15" s="62"/>
      <c r="AC15" s="62">
        <v>4556.0795609999996</v>
      </c>
      <c r="AD15" s="29"/>
      <c r="AE15" s="34">
        <f t="shared" ref="AE15:AE25" si="8">AC15/AA15*100-100</f>
        <v>4.2113293143214605</v>
      </c>
      <c r="AF15" s="62"/>
      <c r="AG15" s="34">
        <f t="shared" ref="AG15:AG25" si="9">AC15/AC14*100-100</f>
        <v>0.9181390117024506</v>
      </c>
      <c r="AH15" s="29"/>
      <c r="AI15" s="62">
        <v>1613.1239689999998</v>
      </c>
      <c r="AJ15" s="62"/>
      <c r="AK15" s="62">
        <v>1810.9914689999991</v>
      </c>
      <c r="AL15" s="29"/>
      <c r="AM15" s="34">
        <f t="shared" ref="AM15:AM25" si="10">AK15/AI15*100-100</f>
        <v>12.266106251130864</v>
      </c>
      <c r="AN15" s="62"/>
      <c r="AO15" s="34">
        <f t="shared" ref="AO15:AO25" si="11">AK15/AK14*100-100</f>
        <v>-1.763051895502727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6621.3055489999988</v>
      </c>
      <c r="D16" s="62"/>
      <c r="E16" s="62">
        <f t="shared" si="1"/>
        <v>7832.2249949999987</v>
      </c>
      <c r="F16" s="29"/>
      <c r="G16" s="34">
        <f t="shared" si="2"/>
        <v>18.288227858369737</v>
      </c>
      <c r="H16" s="62"/>
      <c r="I16" s="34">
        <f t="shared" si="3"/>
        <v>23.011427987791748</v>
      </c>
      <c r="J16" s="29"/>
      <c r="K16" s="62">
        <v>5101.9907169999979</v>
      </c>
      <c r="L16" s="62"/>
      <c r="M16" s="62">
        <v>5753.3145930000001</v>
      </c>
      <c r="N16" s="29"/>
      <c r="O16" s="34">
        <f t="shared" si="4"/>
        <v>12.766073325648563</v>
      </c>
      <c r="P16" s="62"/>
      <c r="Q16" s="34">
        <f t="shared" si="5"/>
        <v>18.105908730222424</v>
      </c>
      <c r="R16" s="29"/>
      <c r="S16" s="62">
        <v>1519.3148320000007</v>
      </c>
      <c r="T16" s="62"/>
      <c r="U16" s="62">
        <v>2078.9104019999982</v>
      </c>
      <c r="V16" s="29"/>
      <c r="W16" s="34">
        <f t="shared" si="6"/>
        <v>36.832100774225637</v>
      </c>
      <c r="X16" s="62"/>
      <c r="Y16" s="34">
        <f t="shared" si="7"/>
        <v>38.987559976310195</v>
      </c>
      <c r="Z16" s="29"/>
      <c r="AA16" s="62">
        <v>4817.5302029999993</v>
      </c>
      <c r="AB16" s="62"/>
      <c r="AC16" s="62">
        <v>5379.8078880000012</v>
      </c>
      <c r="AD16" s="29"/>
      <c r="AE16" s="34">
        <f t="shared" si="8"/>
        <v>11.671492680001407</v>
      </c>
      <c r="AF16" s="62"/>
      <c r="AG16" s="34">
        <f t="shared" si="9"/>
        <v>18.079761689218699</v>
      </c>
      <c r="AH16" s="29"/>
      <c r="AI16" s="62">
        <v>1803.7753459999999</v>
      </c>
      <c r="AJ16" s="62"/>
      <c r="AK16" s="62">
        <v>2452.417106999997</v>
      </c>
      <c r="AL16" s="29"/>
      <c r="AM16" s="34">
        <f t="shared" si="10"/>
        <v>35.960229883305942</v>
      </c>
      <c r="AN16" s="62"/>
      <c r="AO16" s="34">
        <f t="shared" si="11"/>
        <v>35.418479268385681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6202.2073860000019</v>
      </c>
      <c r="D17" s="62"/>
      <c r="E17" s="62">
        <f t="shared" si="1"/>
        <v>5968.1417749999982</v>
      </c>
      <c r="F17" s="29"/>
      <c r="G17" s="34">
        <f t="shared" si="2"/>
        <v>-3.7739081657983604</v>
      </c>
      <c r="H17" s="62"/>
      <c r="I17" s="34">
        <f t="shared" si="3"/>
        <v>-23.800174550526947</v>
      </c>
      <c r="J17" s="29"/>
      <c r="K17" s="62">
        <v>4733.8953290000018</v>
      </c>
      <c r="L17" s="62"/>
      <c r="M17" s="62">
        <v>4532.6713179999988</v>
      </c>
      <c r="N17" s="29"/>
      <c r="O17" s="34">
        <f t="shared" si="4"/>
        <v>-4.2507068072945771</v>
      </c>
      <c r="P17" s="62"/>
      <c r="Q17" s="34">
        <f t="shared" si="5"/>
        <v>-21.216348511258985</v>
      </c>
      <c r="R17" s="29"/>
      <c r="S17" s="62">
        <v>1468.3120570000006</v>
      </c>
      <c r="T17" s="62"/>
      <c r="U17" s="62">
        <v>1435.4704569999999</v>
      </c>
      <c r="V17" s="29"/>
      <c r="W17" s="34">
        <f t="shared" si="6"/>
        <v>-2.2366907527206052</v>
      </c>
      <c r="X17" s="62"/>
      <c r="Y17" s="34">
        <f t="shared" si="7"/>
        <v>-30.950826181877886</v>
      </c>
      <c r="Z17" s="29"/>
      <c r="AA17" s="62">
        <v>4477.9385700000021</v>
      </c>
      <c r="AB17" s="62"/>
      <c r="AC17" s="62">
        <v>4300.558716999999</v>
      </c>
      <c r="AD17" s="29"/>
      <c r="AE17" s="34">
        <f t="shared" si="8"/>
        <v>-3.9611944252286406</v>
      </c>
      <c r="AF17" s="62"/>
      <c r="AG17" s="34">
        <f t="shared" si="9"/>
        <v>-20.061109866159626</v>
      </c>
      <c r="AH17" s="29"/>
      <c r="AI17" s="62">
        <v>1724.2688160000005</v>
      </c>
      <c r="AJ17" s="62"/>
      <c r="AK17" s="62">
        <v>1667.5830579999999</v>
      </c>
      <c r="AL17" s="29"/>
      <c r="AM17" s="34">
        <f t="shared" si="10"/>
        <v>-3.287524397239963</v>
      </c>
      <c r="AN17" s="62"/>
      <c r="AO17" s="34">
        <f t="shared" si="11"/>
        <v>-32.002470002342804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7472.9214309999988</v>
      </c>
      <c r="D18" s="62"/>
      <c r="E18" s="62">
        <f t="shared" si="1"/>
        <v>6943.0707199999979</v>
      </c>
      <c r="F18" s="29"/>
      <c r="G18" s="34">
        <f t="shared" si="2"/>
        <v>-7.0902754149403364</v>
      </c>
      <c r="H18" s="62"/>
      <c r="I18" s="34">
        <f t="shared" si="3"/>
        <v>16.335552702247938</v>
      </c>
      <c r="J18" s="29"/>
      <c r="K18" s="62">
        <v>5353.2512029999998</v>
      </c>
      <c r="L18" s="62"/>
      <c r="M18" s="62">
        <v>5295.5259479999986</v>
      </c>
      <c r="N18" s="29"/>
      <c r="O18" s="34">
        <f t="shared" si="4"/>
        <v>-1.0783214314256639</v>
      </c>
      <c r="P18" s="62"/>
      <c r="Q18" s="34">
        <f t="shared" si="5"/>
        <v>16.830133413172405</v>
      </c>
      <c r="R18" s="29"/>
      <c r="S18" s="62">
        <v>2119.6702279999986</v>
      </c>
      <c r="T18" s="62"/>
      <c r="U18" s="62">
        <v>1647.5447719999995</v>
      </c>
      <c r="V18" s="29"/>
      <c r="W18" s="34">
        <f t="shared" si="6"/>
        <v>-22.273533390402434</v>
      </c>
      <c r="X18" s="62"/>
      <c r="Y18" s="34">
        <f t="shared" si="7"/>
        <v>14.773854381037935</v>
      </c>
      <c r="Z18" s="29"/>
      <c r="AA18" s="62">
        <v>4998.7320150000005</v>
      </c>
      <c r="AB18" s="62"/>
      <c r="AC18" s="62">
        <v>4935.4065809999984</v>
      </c>
      <c r="AD18" s="29"/>
      <c r="AE18" s="34">
        <f t="shared" si="8"/>
        <v>-1.266829944273411</v>
      </c>
      <c r="AF18" s="62"/>
      <c r="AG18" s="34">
        <f t="shared" si="9"/>
        <v>14.761985727353562</v>
      </c>
      <c r="AH18" s="29"/>
      <c r="AI18" s="62">
        <v>2474.1894159999979</v>
      </c>
      <c r="AJ18" s="62"/>
      <c r="AK18" s="62">
        <v>2007.664139</v>
      </c>
      <c r="AL18" s="29"/>
      <c r="AM18" s="34">
        <f t="shared" si="10"/>
        <v>-18.855681540915555</v>
      </c>
      <c r="AN18" s="62"/>
      <c r="AO18" s="34">
        <f t="shared" si="11"/>
        <v>20.393651720584941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7058.3347910000002</v>
      </c>
      <c r="D19" s="62"/>
      <c r="E19" s="62">
        <f t="shared" si="1"/>
        <v>6818.9313149999998</v>
      </c>
      <c r="F19" s="29"/>
      <c r="G19" s="34">
        <f t="shared" si="2"/>
        <v>-3.391784083481852</v>
      </c>
      <c r="H19" s="62"/>
      <c r="I19" s="34">
        <f t="shared" si="3"/>
        <v>-1.7879611198890188</v>
      </c>
      <c r="J19" s="29"/>
      <c r="K19" s="62">
        <v>5270.6589200000017</v>
      </c>
      <c r="L19" s="62"/>
      <c r="M19" s="62">
        <v>5211.1515900000004</v>
      </c>
      <c r="N19" s="29"/>
      <c r="O19" s="34">
        <f t="shared" si="4"/>
        <v>-1.1290301820555158</v>
      </c>
      <c r="P19" s="62"/>
      <c r="Q19" s="34">
        <f t="shared" si="5"/>
        <v>-1.5933140320436792</v>
      </c>
      <c r="R19" s="29"/>
      <c r="S19" s="62">
        <v>1787.6758709999988</v>
      </c>
      <c r="T19" s="62"/>
      <c r="U19" s="62">
        <v>1607.779724999999</v>
      </c>
      <c r="V19" s="29"/>
      <c r="W19" s="34">
        <f t="shared" si="6"/>
        <v>-10.063129950921621</v>
      </c>
      <c r="X19" s="62"/>
      <c r="Y19" s="34">
        <f t="shared" si="7"/>
        <v>-2.4135943177877124</v>
      </c>
      <c r="Z19" s="29"/>
      <c r="AA19" s="62">
        <v>4888.528470000002</v>
      </c>
      <c r="AB19" s="62"/>
      <c r="AC19" s="62">
        <v>4883.5693840000004</v>
      </c>
      <c r="AD19" s="29"/>
      <c r="AE19" s="34">
        <f t="shared" si="8"/>
        <v>-0.10144332860971872</v>
      </c>
      <c r="AF19" s="62"/>
      <c r="AG19" s="34">
        <f t="shared" si="9"/>
        <v>-1.0503125963230104</v>
      </c>
      <c r="AH19" s="29"/>
      <c r="AI19" s="62">
        <v>2169.8063209999991</v>
      </c>
      <c r="AJ19" s="62"/>
      <c r="AK19" s="62">
        <v>1935.3619309999992</v>
      </c>
      <c r="AL19" s="29"/>
      <c r="AM19" s="34">
        <f t="shared" si="10"/>
        <v>-10.804853305614458</v>
      </c>
      <c r="AN19" s="62"/>
      <c r="AO19" s="34">
        <f t="shared" si="11"/>
        <v>-3.6013099300570133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7161.5338460000003</v>
      </c>
      <c r="D20" s="62"/>
      <c r="E20" s="62">
        <f t="shared" si="1"/>
        <v>6402.5364370000007</v>
      </c>
      <c r="F20" s="29"/>
      <c r="G20" s="34">
        <f t="shared" si="2"/>
        <v>-10.598252068918583</v>
      </c>
      <c r="H20" s="62"/>
      <c r="I20" s="34">
        <f t="shared" si="3"/>
        <v>-6.1064536180916065</v>
      </c>
      <c r="J20" s="29"/>
      <c r="K20" s="62">
        <v>5310.7521480000014</v>
      </c>
      <c r="L20" s="62"/>
      <c r="M20" s="62">
        <v>4778.6694040000011</v>
      </c>
      <c r="N20" s="29"/>
      <c r="O20" s="34">
        <f t="shared" si="4"/>
        <v>-10.01897149729308</v>
      </c>
      <c r="P20" s="62"/>
      <c r="Q20" s="34">
        <f t="shared" si="5"/>
        <v>-8.2991672479824956</v>
      </c>
      <c r="R20" s="29"/>
      <c r="S20" s="62">
        <v>1850.7816979999991</v>
      </c>
      <c r="T20" s="62"/>
      <c r="U20" s="62">
        <v>1623.8670329999998</v>
      </c>
      <c r="V20" s="29"/>
      <c r="W20" s="34">
        <f t="shared" si="6"/>
        <v>-12.260477032229616</v>
      </c>
      <c r="X20" s="62"/>
      <c r="Y20" s="34">
        <f t="shared" si="7"/>
        <v>1.0005915455863175</v>
      </c>
      <c r="Z20" s="29"/>
      <c r="AA20" s="62">
        <v>4911.7337930000012</v>
      </c>
      <c r="AB20" s="62"/>
      <c r="AC20" s="62">
        <v>4487.5315330000012</v>
      </c>
      <c r="AD20" s="29"/>
      <c r="AE20" s="34">
        <f t="shared" si="8"/>
        <v>-8.6365075526803849</v>
      </c>
      <c r="AF20" s="62"/>
      <c r="AG20" s="34">
        <f t="shared" si="9"/>
        <v>-8.109598120946842</v>
      </c>
      <c r="AH20" s="29"/>
      <c r="AI20" s="62">
        <v>2249.8000529999995</v>
      </c>
      <c r="AJ20" s="62"/>
      <c r="AK20" s="62">
        <v>1915.0049039999994</v>
      </c>
      <c r="AL20" s="29"/>
      <c r="AM20" s="34">
        <f t="shared" si="10"/>
        <v>-14.881106814517437</v>
      </c>
      <c r="AN20" s="62"/>
      <c r="AO20" s="34">
        <f t="shared" si="11"/>
        <v>-1.0518459970679146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5769.9536019999996</v>
      </c>
      <c r="D21" s="62"/>
      <c r="E21" s="62"/>
      <c r="F21" s="29"/>
      <c r="G21" s="34"/>
      <c r="H21" s="62"/>
      <c r="I21" s="34"/>
      <c r="J21" s="29"/>
      <c r="K21" s="62">
        <v>4195.9636389999996</v>
      </c>
      <c r="L21" s="62"/>
      <c r="M21" s="62"/>
      <c r="N21" s="29"/>
      <c r="O21" s="34"/>
      <c r="P21" s="62"/>
      <c r="Q21" s="34"/>
      <c r="R21" s="29"/>
      <c r="S21" s="62">
        <v>1573.989963</v>
      </c>
      <c r="T21" s="62"/>
      <c r="U21" s="62"/>
      <c r="V21" s="29"/>
      <c r="W21" s="34"/>
      <c r="X21" s="62"/>
      <c r="Y21" s="34"/>
      <c r="Z21" s="29"/>
      <c r="AA21" s="62">
        <v>3867.5330979999999</v>
      </c>
      <c r="AB21" s="62"/>
      <c r="AC21" s="62"/>
      <c r="AD21" s="29"/>
      <c r="AE21" s="34"/>
      <c r="AF21" s="62"/>
      <c r="AG21" s="34"/>
      <c r="AH21" s="29"/>
      <c r="AI21" s="62">
        <v>1902.4205039999993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6873.4403399999965</v>
      </c>
      <c r="D22" s="62"/>
      <c r="E22" s="62"/>
      <c r="F22" s="29"/>
      <c r="G22" s="34"/>
      <c r="H22" s="62"/>
      <c r="I22" s="34"/>
      <c r="J22" s="29"/>
      <c r="K22" s="62">
        <v>5235.2412629999972</v>
      </c>
      <c r="L22" s="62"/>
      <c r="M22" s="62"/>
      <c r="N22" s="29"/>
      <c r="O22" s="34"/>
      <c r="P22" s="62"/>
      <c r="Q22" s="34"/>
      <c r="R22" s="29"/>
      <c r="S22" s="62">
        <v>1638.1990769999991</v>
      </c>
      <c r="T22" s="62"/>
      <c r="U22" s="62"/>
      <c r="V22" s="29"/>
      <c r="W22" s="34"/>
      <c r="X22" s="62"/>
      <c r="Y22" s="34"/>
      <c r="Z22" s="29"/>
      <c r="AA22" s="62">
        <v>4932.6259579999969</v>
      </c>
      <c r="AB22" s="62"/>
      <c r="AC22" s="62"/>
      <c r="AD22" s="29"/>
      <c r="AE22" s="34"/>
      <c r="AF22" s="62"/>
      <c r="AG22" s="34"/>
      <c r="AH22" s="29"/>
      <c r="AI22" s="62">
        <v>1940.8143819999989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6703.4963410000009</v>
      </c>
      <c r="D23" s="62"/>
      <c r="E23" s="62"/>
      <c r="F23" s="29"/>
      <c r="G23" s="34"/>
      <c r="H23" s="62"/>
      <c r="I23" s="34"/>
      <c r="J23" s="29"/>
      <c r="K23" s="62">
        <v>5083.3383860000013</v>
      </c>
      <c r="L23" s="62"/>
      <c r="M23" s="62"/>
      <c r="N23" s="29"/>
      <c r="O23" s="34"/>
      <c r="P23" s="62"/>
      <c r="Q23" s="34"/>
      <c r="R23" s="29"/>
      <c r="S23" s="62">
        <v>1620.1579549999997</v>
      </c>
      <c r="T23" s="62"/>
      <c r="U23" s="62"/>
      <c r="V23" s="29"/>
      <c r="W23" s="34"/>
      <c r="X23" s="62"/>
      <c r="Y23" s="34"/>
      <c r="Z23" s="29"/>
      <c r="AA23" s="62">
        <v>4729.1397640000014</v>
      </c>
      <c r="AB23" s="62"/>
      <c r="AC23" s="62"/>
      <c r="AD23" s="29"/>
      <c r="AE23" s="34"/>
      <c r="AF23" s="62"/>
      <c r="AG23" s="34"/>
      <c r="AH23" s="29"/>
      <c r="AI23" s="62">
        <v>1974.356577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7148.5972729999994</v>
      </c>
      <c r="D24" s="62"/>
      <c r="E24" s="62"/>
      <c r="F24" s="29"/>
      <c r="G24" s="34"/>
      <c r="H24" s="62"/>
      <c r="I24" s="34"/>
      <c r="J24" s="29"/>
      <c r="K24" s="62">
        <v>5468.7239539999991</v>
      </c>
      <c r="L24" s="62"/>
      <c r="M24" s="62"/>
      <c r="N24" s="29"/>
      <c r="O24" s="34"/>
      <c r="P24" s="62"/>
      <c r="Q24" s="34"/>
      <c r="R24" s="29"/>
      <c r="S24" s="62">
        <v>1679.873319</v>
      </c>
      <c r="T24" s="62"/>
      <c r="U24" s="62"/>
      <c r="V24" s="29"/>
      <c r="W24" s="34"/>
      <c r="X24" s="62"/>
      <c r="Y24" s="34"/>
      <c r="Z24" s="29"/>
      <c r="AA24" s="62">
        <v>5084.6939029999994</v>
      </c>
      <c r="AB24" s="62"/>
      <c r="AC24" s="62"/>
      <c r="AD24" s="29"/>
      <c r="AE24" s="34"/>
      <c r="AF24" s="62"/>
      <c r="AG24" s="34"/>
      <c r="AH24" s="29"/>
      <c r="AI24" s="62">
        <v>2063.9033700000005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5781.0029610000011</v>
      </c>
      <c r="D25" s="62"/>
      <c r="E25" s="62"/>
      <c r="F25" s="29"/>
      <c r="G25" s="34"/>
      <c r="H25" s="62"/>
      <c r="I25" s="34"/>
      <c r="J25" s="29"/>
      <c r="K25" s="62">
        <v>4352.240702000001</v>
      </c>
      <c r="L25" s="62"/>
      <c r="M25" s="62"/>
      <c r="N25" s="29"/>
      <c r="O25" s="34"/>
      <c r="P25" s="62"/>
      <c r="Q25" s="34"/>
      <c r="R25" s="29"/>
      <c r="S25" s="62">
        <v>1428.7622590000001</v>
      </c>
      <c r="T25" s="62"/>
      <c r="U25" s="62"/>
      <c r="V25" s="29"/>
      <c r="W25" s="34"/>
      <c r="X25" s="62"/>
      <c r="Y25" s="34"/>
      <c r="Z25" s="29"/>
      <c r="AA25" s="62">
        <v>4060.4136660000004</v>
      </c>
      <c r="AB25" s="62"/>
      <c r="AC25" s="62"/>
      <c r="AD25" s="29"/>
      <c r="AE25" s="34"/>
      <c r="AF25" s="62"/>
      <c r="AG25" s="34"/>
      <c r="AH25" s="29"/>
      <c r="AI25" s="62">
        <v>1720.5892950000002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2021</v>
      </c>
      <c r="B10" s="29"/>
      <c r="C10" s="69" t="s">
        <v>296</v>
      </c>
      <c r="D10" s="70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0">
        <v>2021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2022</v>
      </c>
      <c r="B24" s="29"/>
      <c r="C24" s="69" t="s">
        <v>296</v>
      </c>
      <c r="D24" s="70"/>
      <c r="E24" s="71">
        <f>SUM(E25:E36)</f>
        <v>78402.738370999999</v>
      </c>
      <c r="F24" s="72"/>
      <c r="G24" s="73">
        <f t="shared" ref="G24:G36" si="2">E24/E10*100-100</f>
        <v>23.238849086916275</v>
      </c>
      <c r="H24" s="74"/>
      <c r="I24" s="75"/>
      <c r="J24" s="70"/>
      <c r="K24" s="71">
        <f>SUM(K25:K36)</f>
        <v>71883.900528999991</v>
      </c>
      <c r="L24" s="72"/>
      <c r="M24" s="73">
        <f t="shared" ref="M24:M36" si="3">K24/K10*100-100</f>
        <v>19.690127535131666</v>
      </c>
      <c r="N24" s="74"/>
      <c r="O24" s="75"/>
      <c r="P24" s="76"/>
      <c r="Q24" s="75"/>
      <c r="R24" s="29"/>
      <c r="S24" s="69" t="s">
        <v>296</v>
      </c>
      <c r="T24" s="29"/>
      <c r="U24" s="190">
        <v>2022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5624.8590319999994</v>
      </c>
      <c r="F25" s="62"/>
      <c r="G25" s="77">
        <f t="shared" si="2"/>
        <v>21.867047003644927</v>
      </c>
      <c r="H25" s="78"/>
      <c r="I25" s="77">
        <f>E25/E22*100-100</f>
        <v>5.8400233332277338</v>
      </c>
      <c r="J25" s="29"/>
      <c r="K25" s="62">
        <v>5200.1234009999989</v>
      </c>
      <c r="L25" s="62"/>
      <c r="M25" s="77">
        <f t="shared" si="3"/>
        <v>19.145716956148306</v>
      </c>
      <c r="N25" s="78"/>
      <c r="O25" s="77">
        <f>K25/K22*100-100</f>
        <v>3.8123430428684202</v>
      </c>
      <c r="P25" s="68"/>
      <c r="Q25" s="77">
        <v>20.864942211803239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5985.0858189999981</v>
      </c>
      <c r="F26" s="62"/>
      <c r="G26" s="77">
        <f t="shared" si="2"/>
        <v>20.005556191617032</v>
      </c>
      <c r="H26" s="78"/>
      <c r="I26" s="77">
        <f>E26/E25*100-100</f>
        <v>6.4041922642088736</v>
      </c>
      <c r="J26" s="29"/>
      <c r="K26" s="62">
        <v>5460.2588599999981</v>
      </c>
      <c r="L26" s="62"/>
      <c r="M26" s="77">
        <f t="shared" si="3"/>
        <v>17.236812708006056</v>
      </c>
      <c r="N26" s="78"/>
      <c r="O26" s="77">
        <f>K26/K25*100-100</f>
        <v>5.0024862669600338</v>
      </c>
      <c r="P26" s="68"/>
      <c r="Q26" s="77">
        <v>22.128992189081814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6621.3055489999988</v>
      </c>
      <c r="F27" s="62"/>
      <c r="G27" s="77">
        <f t="shared" si="2"/>
        <v>13.221937593042625</v>
      </c>
      <c r="H27" s="78"/>
      <c r="I27" s="77">
        <f t="shared" ref="I27:I36" si="4">E27/E26*100-100</f>
        <v>10.63008533612475</v>
      </c>
      <c r="J27" s="29"/>
      <c r="K27" s="62">
        <v>6168.5632549999991</v>
      </c>
      <c r="L27" s="62"/>
      <c r="M27" s="77">
        <f t="shared" si="3"/>
        <v>11.895774295815499</v>
      </c>
      <c r="N27" s="78"/>
      <c r="O27" s="77">
        <f t="shared" ref="O27:O36" si="5">K27/K26*100-100</f>
        <v>12.971992961520542</v>
      </c>
      <c r="P27" s="68"/>
      <c r="Q27" s="77">
        <v>17.994080890205197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6202.2073860000019</v>
      </c>
      <c r="F28" s="62"/>
      <c r="G28" s="77">
        <f t="shared" si="2"/>
        <v>16.119825741400675</v>
      </c>
      <c r="H28" s="78"/>
      <c r="I28" s="77">
        <f t="shared" si="4"/>
        <v>-6.3295396942268098</v>
      </c>
      <c r="J28" s="29"/>
      <c r="K28" s="62">
        <v>5665.3561630000022</v>
      </c>
      <c r="L28" s="62"/>
      <c r="M28" s="77">
        <f t="shared" si="3"/>
        <v>11.868565528288769</v>
      </c>
      <c r="N28" s="78"/>
      <c r="O28" s="77">
        <f t="shared" si="5"/>
        <v>-8.1576060939655122</v>
      </c>
      <c r="P28" s="68"/>
      <c r="Q28" s="77">
        <v>16.270190158035504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7472.9214309999988</v>
      </c>
      <c r="F29" s="62"/>
      <c r="G29" s="77">
        <f t="shared" si="2"/>
        <v>40.71648641538826</v>
      </c>
      <c r="H29" s="78"/>
      <c r="I29" s="77">
        <f t="shared" si="4"/>
        <v>20.488093446670774</v>
      </c>
      <c r="J29" s="29"/>
      <c r="K29" s="62">
        <v>6800.9146029999993</v>
      </c>
      <c r="L29" s="62"/>
      <c r="M29" s="77">
        <f t="shared" si="3"/>
        <v>35.010516000091286</v>
      </c>
      <c r="N29" s="78"/>
      <c r="O29" s="77">
        <f t="shared" si="5"/>
        <v>20.043902048316767</v>
      </c>
      <c r="P29" s="68"/>
      <c r="Q29" s="77">
        <v>23.00934778302161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7058.3347910000011</v>
      </c>
      <c r="F30" s="62"/>
      <c r="G30" s="77">
        <f t="shared" si="2"/>
        <v>37.226609909477759</v>
      </c>
      <c r="H30" s="78"/>
      <c r="I30" s="77">
        <f t="shared" si="4"/>
        <v>-5.5478522533391441</v>
      </c>
      <c r="J30" s="29"/>
      <c r="K30" s="62">
        <v>6305.5154050000019</v>
      </c>
      <c r="L30" s="62"/>
      <c r="M30" s="77">
        <f t="shared" si="3"/>
        <v>29.899891213912099</v>
      </c>
      <c r="N30" s="78"/>
      <c r="O30" s="77">
        <f t="shared" si="5"/>
        <v>-7.2843025816184905</v>
      </c>
      <c r="P30" s="68"/>
      <c r="Q30" s="77">
        <v>31.262694200200883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7161.5338460000003</v>
      </c>
      <c r="F31" s="62"/>
      <c r="G31" s="77">
        <f t="shared" si="2"/>
        <v>28.350836043912523</v>
      </c>
      <c r="H31" s="78"/>
      <c r="I31" s="77">
        <f t="shared" si="4"/>
        <v>1.4620878444528813</v>
      </c>
      <c r="J31" s="29"/>
      <c r="K31" s="62">
        <v>6518.6527000000006</v>
      </c>
      <c r="L31" s="62"/>
      <c r="M31" s="77">
        <f t="shared" si="3"/>
        <v>23.165969624354148</v>
      </c>
      <c r="N31" s="78"/>
      <c r="O31" s="77">
        <f t="shared" si="5"/>
        <v>3.3801724571315788</v>
      </c>
      <c r="P31" s="68"/>
      <c r="Q31" s="77">
        <v>35.29380145365235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5769.9536019999996</v>
      </c>
      <c r="F32" s="62"/>
      <c r="G32" s="77">
        <f t="shared" si="2"/>
        <v>32.405045841290161</v>
      </c>
      <c r="H32" s="78"/>
      <c r="I32" s="77">
        <f t="shared" si="4"/>
        <v>-19.431315608139627</v>
      </c>
      <c r="J32" s="29"/>
      <c r="K32" s="62">
        <v>5101.2895719999988</v>
      </c>
      <c r="L32" s="62"/>
      <c r="M32" s="77">
        <f t="shared" si="3"/>
        <v>27.012565293394715</v>
      </c>
      <c r="N32" s="78"/>
      <c r="O32" s="77">
        <f t="shared" si="5"/>
        <v>-21.74319131927372</v>
      </c>
      <c r="P32" s="68"/>
      <c r="Q32" s="77">
        <v>32.54952666246885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6873.4403399999965</v>
      </c>
      <c r="F33" s="62"/>
      <c r="G33" s="77">
        <f t="shared" si="2"/>
        <v>25.158788909796769</v>
      </c>
      <c r="H33" s="78"/>
      <c r="I33" s="77">
        <f t="shared" si="4"/>
        <v>19.124707304708693</v>
      </c>
      <c r="J33" s="29"/>
      <c r="K33" s="62">
        <v>6417.024427999997</v>
      </c>
      <c r="L33" s="62"/>
      <c r="M33" s="77">
        <f t="shared" si="3"/>
        <v>24.28471276181395</v>
      </c>
      <c r="N33" s="78"/>
      <c r="O33" s="77">
        <f t="shared" si="5"/>
        <v>25.792200921543724</v>
      </c>
      <c r="P33" s="68"/>
      <c r="Q33" s="77">
        <v>28.359744296919274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6703.4963410000009</v>
      </c>
      <c r="F34" s="62"/>
      <c r="G34" s="77">
        <f t="shared" si="2"/>
        <v>20.395024277093853</v>
      </c>
      <c r="H34" s="78"/>
      <c r="I34" s="77">
        <f t="shared" si="4"/>
        <v>-2.4724736171929322</v>
      </c>
      <c r="J34" s="29"/>
      <c r="K34" s="62">
        <v>6249.5107550000012</v>
      </c>
      <c r="L34" s="62"/>
      <c r="M34" s="77">
        <f t="shared" si="3"/>
        <v>18.687093050371544</v>
      </c>
      <c r="N34" s="78"/>
      <c r="O34" s="77">
        <f t="shared" si="5"/>
        <v>-2.6104571500315359</v>
      </c>
      <c r="P34" s="68"/>
      <c r="Q34" s="77">
        <v>25.486567287261153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7148.5972729999994</v>
      </c>
      <c r="F35" s="62"/>
      <c r="G35" s="77">
        <f t="shared" si="2"/>
        <v>17.95400561270273</v>
      </c>
      <c r="H35" s="78"/>
      <c r="I35" s="77">
        <f t="shared" si="4"/>
        <v>6.6398325494364343</v>
      </c>
      <c r="J35" s="29"/>
      <c r="K35" s="62">
        <v>6673.4371149999988</v>
      </c>
      <c r="L35" s="62"/>
      <c r="M35" s="77">
        <f t="shared" si="3"/>
        <v>14.643372143262638</v>
      </c>
      <c r="N35" s="78"/>
      <c r="O35" s="77">
        <f t="shared" si="5"/>
        <v>6.7833527554269608</v>
      </c>
      <c r="P35" s="68"/>
      <c r="Q35" s="77">
        <v>21.059020749127669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5781.0029610000011</v>
      </c>
      <c r="F36" s="62"/>
      <c r="G36" s="77">
        <f t="shared" si="2"/>
        <v>8.778101780115648</v>
      </c>
      <c r="H36" s="78"/>
      <c r="I36" s="77">
        <f t="shared" si="4"/>
        <v>-19.130946390914389</v>
      </c>
      <c r="J36" s="29"/>
      <c r="K36" s="62">
        <v>5323.254272000001</v>
      </c>
      <c r="L36" s="62"/>
      <c r="M36" s="77">
        <f t="shared" si="3"/>
        <v>6.2704585977726168</v>
      </c>
      <c r="N36" s="78"/>
      <c r="O36" s="77">
        <f t="shared" si="5"/>
        <v>-20.232195489864864</v>
      </c>
      <c r="P36" s="68"/>
      <c r="Q36" s="77">
        <v>15.877982018399408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0">
        <v>2023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6358.1222019999987</v>
      </c>
      <c r="F39" s="62"/>
      <c r="G39" s="77">
        <f t="shared" ref="G39:G45" si="6">E39/E25*100-100</f>
        <v>13.036116386711967</v>
      </c>
      <c r="H39" s="78"/>
      <c r="I39" s="77">
        <f>E39/E36*100-100</f>
        <v>9.9830296731099963</v>
      </c>
      <c r="J39" s="29"/>
      <c r="K39" s="62">
        <v>5870.0515419999992</v>
      </c>
      <c r="L39" s="62"/>
      <c r="M39" s="77">
        <f t="shared" ref="M39:M45" si="7">K39/K25*100-100</f>
        <v>12.882927756506149</v>
      </c>
      <c r="N39" s="78"/>
      <c r="O39" s="77">
        <f>K39/K36*100-100</f>
        <v>10.271860821605287</v>
      </c>
      <c r="P39" s="68"/>
      <c r="Q39" s="77">
        <v>13.458218057380321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6367.0710299999992</v>
      </c>
      <c r="F40" s="62"/>
      <c r="G40" s="77">
        <f t="shared" si="6"/>
        <v>6.382284607972835</v>
      </c>
      <c r="H40" s="78"/>
      <c r="I40" s="77">
        <f t="shared" ref="I40:I45" si="8">E40/E39*100-100</f>
        <v>0.14074639831844138</v>
      </c>
      <c r="J40" s="29"/>
      <c r="K40" s="62">
        <v>5972.0195789999998</v>
      </c>
      <c r="L40" s="62"/>
      <c r="M40" s="77">
        <f t="shared" si="7"/>
        <v>9.3724625905373671</v>
      </c>
      <c r="N40" s="78"/>
      <c r="O40" s="77">
        <f t="shared" ref="O40:O45" si="9">K40/K39*100-100</f>
        <v>1.7370892959017965</v>
      </c>
      <c r="P40" s="68"/>
      <c r="Q40" s="77">
        <v>9.3460120102292592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7832.2249949999987</v>
      </c>
      <c r="F41" s="62"/>
      <c r="G41" s="77">
        <f t="shared" si="6"/>
        <v>18.288227858369737</v>
      </c>
      <c r="H41" s="78"/>
      <c r="I41" s="77">
        <f t="shared" si="8"/>
        <v>23.011427987791748</v>
      </c>
      <c r="J41" s="29"/>
      <c r="K41" s="62">
        <v>7427.2011569999995</v>
      </c>
      <c r="L41" s="62"/>
      <c r="M41" s="77">
        <f t="shared" si="7"/>
        <v>20.40406898607705</v>
      </c>
      <c r="N41" s="78"/>
      <c r="O41" s="77">
        <f t="shared" si="9"/>
        <v>24.36665785753614</v>
      </c>
      <c r="P41" s="68"/>
      <c r="Q41" s="77">
        <v>12.759233601442929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5968.1417749999991</v>
      </c>
      <c r="F42" s="62"/>
      <c r="G42" s="77">
        <f t="shared" si="6"/>
        <v>-3.7739081657983604</v>
      </c>
      <c r="H42" s="78"/>
      <c r="I42" s="77">
        <f t="shared" si="8"/>
        <v>-23.800174550526947</v>
      </c>
      <c r="J42" s="29"/>
      <c r="K42" s="62">
        <v>5558.9640329999993</v>
      </c>
      <c r="L42" s="62"/>
      <c r="M42" s="77">
        <f t="shared" si="7"/>
        <v>-1.8779424795009589</v>
      </c>
      <c r="N42" s="78"/>
      <c r="O42" s="77">
        <f t="shared" si="9"/>
        <v>-25.153985795028873</v>
      </c>
      <c r="P42" s="68"/>
      <c r="Q42" s="77">
        <v>7.2245628915392501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6943.0707199999979</v>
      </c>
      <c r="F43" s="62"/>
      <c r="G43" s="77">
        <f t="shared" si="6"/>
        <v>-7.0902754149403364</v>
      </c>
      <c r="H43" s="78"/>
      <c r="I43" s="77">
        <f t="shared" si="8"/>
        <v>16.335552702247909</v>
      </c>
      <c r="J43" s="29"/>
      <c r="K43" s="62">
        <v>6491.8264659999986</v>
      </c>
      <c r="L43" s="62"/>
      <c r="M43" s="77">
        <f t="shared" si="7"/>
        <v>-4.5448025014702722</v>
      </c>
      <c r="N43" s="78"/>
      <c r="O43" s="77">
        <f t="shared" si="9"/>
        <v>16.781228075270761</v>
      </c>
      <c r="P43" s="68"/>
      <c r="Q43" s="77">
        <v>2.2023726726542918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6818.9313149999998</v>
      </c>
      <c r="F44" s="62"/>
      <c r="G44" s="77">
        <f t="shared" si="6"/>
        <v>-3.3917840834818804</v>
      </c>
      <c r="H44" s="78"/>
      <c r="I44" s="77">
        <f t="shared" si="8"/>
        <v>-1.7879611198890188</v>
      </c>
      <c r="J44" s="29"/>
      <c r="K44" s="62">
        <v>6375.6546149999995</v>
      </c>
      <c r="L44" s="62"/>
      <c r="M44" s="77">
        <f t="shared" si="7"/>
        <v>1.1123469771302013</v>
      </c>
      <c r="N44" s="78"/>
      <c r="O44" s="77">
        <f t="shared" si="9"/>
        <v>-1.7895094948768673</v>
      </c>
      <c r="P44" s="68"/>
      <c r="Q44" s="77">
        <v>-4.8391326069266825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6402.5364370000007</v>
      </c>
      <c r="F45" s="62"/>
      <c r="G45" s="77">
        <f t="shared" si="6"/>
        <v>-10.598252068918583</v>
      </c>
      <c r="H45" s="78"/>
      <c r="I45" s="77">
        <f t="shared" si="8"/>
        <v>-6.1064536180916065</v>
      </c>
      <c r="J45" s="29"/>
      <c r="K45" s="62">
        <v>6057.4245800000008</v>
      </c>
      <c r="L45" s="62"/>
      <c r="M45" s="77">
        <f t="shared" si="7"/>
        <v>-7.0755130120676597</v>
      </c>
      <c r="N45" s="78"/>
      <c r="O45" s="77">
        <f t="shared" si="9"/>
        <v>-4.9913311529030864</v>
      </c>
      <c r="P45" s="68"/>
      <c r="Q45" s="77">
        <v>-7.0449748105680214</v>
      </c>
      <c r="R45" s="29"/>
      <c r="S45" s="61" t="s">
        <v>529</v>
      </c>
      <c r="T45" s="29"/>
      <c r="U45" s="190"/>
    </row>
    <row r="46" spans="1:21" ht="6.75" customHeight="1" thickBot="1" x14ac:dyDescent="0.3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4.4" thickTop="1" x14ac:dyDescent="0.3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5"/>
    <mergeCell ref="A38:A45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0">
        <v>2021</v>
      </c>
      <c r="B10" s="29"/>
      <c r="C10" s="69" t="s">
        <v>296</v>
      </c>
      <c r="D10" s="70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0">
        <v>2021</v>
      </c>
      <c r="Y10" s="193"/>
      <c r="Z10" s="193"/>
    </row>
    <row r="11" spans="1:26" ht="13.5" customHeight="1" x14ac:dyDescent="0.3">
      <c r="A11" s="190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523</v>
      </c>
      <c r="T11" s="29"/>
      <c r="U11" s="190"/>
    </row>
    <row r="12" spans="1:26" ht="13.5" customHeight="1" x14ac:dyDescent="0.3">
      <c r="A12" s="190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524</v>
      </c>
      <c r="T12" s="29"/>
      <c r="U12" s="190"/>
    </row>
    <row r="13" spans="1:26" ht="13.5" customHeight="1" x14ac:dyDescent="0.3">
      <c r="A13" s="190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525</v>
      </c>
      <c r="T13" s="29"/>
      <c r="U13" s="190"/>
    </row>
    <row r="14" spans="1:26" ht="13.5" customHeight="1" x14ac:dyDescent="0.3">
      <c r="A14" s="190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526</v>
      </c>
      <c r="T14" s="29"/>
      <c r="U14" s="190"/>
    </row>
    <row r="15" spans="1:26" ht="13.5" customHeight="1" x14ac:dyDescent="0.3">
      <c r="A15" s="190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527</v>
      </c>
      <c r="T15" s="29"/>
      <c r="U15" s="190"/>
    </row>
    <row r="16" spans="1:26" ht="13.5" customHeight="1" x14ac:dyDescent="0.3">
      <c r="A16" s="190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528</v>
      </c>
      <c r="T16" s="29"/>
      <c r="U16" s="190"/>
    </row>
    <row r="17" spans="1:21" ht="13.5" customHeight="1" x14ac:dyDescent="0.3">
      <c r="A17" s="190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529</v>
      </c>
      <c r="T17" s="29"/>
      <c r="U17" s="190"/>
    </row>
    <row r="18" spans="1:21" ht="13.5" customHeight="1" x14ac:dyDescent="0.3">
      <c r="A18" s="190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530</v>
      </c>
      <c r="T18" s="29"/>
      <c r="U18" s="190"/>
    </row>
    <row r="19" spans="1:21" ht="13.5" customHeight="1" x14ac:dyDescent="0.3">
      <c r="A19" s="190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531</v>
      </c>
      <c r="T19" s="29"/>
      <c r="U19" s="190"/>
    </row>
    <row r="20" spans="1:21" ht="13.5" customHeight="1" x14ac:dyDescent="0.3">
      <c r="A20" s="190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532</v>
      </c>
      <c r="T20" s="29"/>
      <c r="U20" s="190"/>
    </row>
    <row r="21" spans="1:21" ht="13.5" customHeight="1" x14ac:dyDescent="0.3">
      <c r="A21" s="190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533</v>
      </c>
      <c r="T21" s="29"/>
      <c r="U21" s="190"/>
    </row>
    <row r="22" spans="1:21" ht="13.5" customHeight="1" x14ac:dyDescent="0.3">
      <c r="A22" s="190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534</v>
      </c>
      <c r="T22" s="29"/>
      <c r="U22" s="190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0">
        <v>2022</v>
      </c>
      <c r="B24" s="29"/>
      <c r="C24" s="69" t="s">
        <v>296</v>
      </c>
      <c r="D24" s="70"/>
      <c r="E24" s="71">
        <f>SUM(E25:E36)</f>
        <v>-31083.063070999997</v>
      </c>
      <c r="F24" s="72"/>
      <c r="G24" s="82">
        <f>SUM(G25:G36)</f>
        <v>-11555.873549999993</v>
      </c>
      <c r="H24" s="74"/>
      <c r="I24" s="75"/>
      <c r="J24" s="70"/>
      <c r="K24" s="71">
        <f>SUM(K25:K36)</f>
        <v>-19499.560652000004</v>
      </c>
      <c r="L24" s="72"/>
      <c r="M24" s="82">
        <f>SUM(M25:M36)</f>
        <v>-5680.1670629999926</v>
      </c>
      <c r="N24" s="74"/>
      <c r="O24" s="75"/>
      <c r="P24" s="76"/>
      <c r="Q24" s="75"/>
      <c r="R24" s="29"/>
      <c r="S24" s="69" t="s">
        <v>296</v>
      </c>
      <c r="T24" s="29"/>
      <c r="U24" s="190">
        <v>2022</v>
      </c>
    </row>
    <row r="25" spans="1:21" ht="13.5" customHeight="1" x14ac:dyDescent="0.3">
      <c r="A25" s="190"/>
      <c r="B25" s="29"/>
      <c r="C25" s="61" t="s">
        <v>326</v>
      </c>
      <c r="D25" s="29"/>
      <c r="E25" s="62">
        <v>-1972.1618800000015</v>
      </c>
      <c r="F25" s="62"/>
      <c r="G25" s="78">
        <v>-1039.4513420000012</v>
      </c>
      <c r="H25" s="78"/>
      <c r="I25" s="78">
        <v>570.22040400000151</v>
      </c>
      <c r="J25" s="29"/>
      <c r="K25" s="62">
        <v>-1344.6286100000034</v>
      </c>
      <c r="L25" s="62"/>
      <c r="M25" s="78">
        <v>-649.47283800000241</v>
      </c>
      <c r="N25" s="78"/>
      <c r="O25" s="78">
        <v>567.9789410000003</v>
      </c>
      <c r="P25" s="68"/>
      <c r="Q25" s="78">
        <v>-3432.8098190000046</v>
      </c>
      <c r="R25" s="29"/>
      <c r="S25" s="61" t="s">
        <v>523</v>
      </c>
      <c r="T25" s="29"/>
      <c r="U25" s="190"/>
    </row>
    <row r="26" spans="1:21" ht="13.5" customHeight="1" x14ac:dyDescent="0.3">
      <c r="A26" s="190"/>
      <c r="B26" s="29"/>
      <c r="C26" s="61" t="s">
        <v>327</v>
      </c>
      <c r="D26" s="29"/>
      <c r="E26" s="62">
        <v>-2222.5611980000031</v>
      </c>
      <c r="F26" s="62"/>
      <c r="G26" s="78">
        <v>-1432.3219790000057</v>
      </c>
      <c r="H26" s="78"/>
      <c r="I26" s="78">
        <v>-250.39931800000159</v>
      </c>
      <c r="J26" s="29"/>
      <c r="K26" s="62">
        <v>-1342.4670790000027</v>
      </c>
      <c r="L26" s="62"/>
      <c r="M26" s="78">
        <v>-822.5742580000051</v>
      </c>
      <c r="N26" s="78"/>
      <c r="O26" s="78">
        <v>2.1615310000006502</v>
      </c>
      <c r="P26" s="68"/>
      <c r="Q26" s="78">
        <v>-3565.4694910000107</v>
      </c>
      <c r="R26" s="29"/>
      <c r="S26" s="61" t="s">
        <v>524</v>
      </c>
      <c r="T26" s="29"/>
      <c r="U26" s="190"/>
    </row>
    <row r="27" spans="1:21" ht="13.5" customHeight="1" x14ac:dyDescent="0.3">
      <c r="A27" s="190"/>
      <c r="B27" s="29"/>
      <c r="C27" s="61" t="s">
        <v>328</v>
      </c>
      <c r="D27" s="29"/>
      <c r="E27" s="62">
        <v>-2510.1623009999985</v>
      </c>
      <c r="F27" s="62"/>
      <c r="G27" s="78">
        <v>-1302.4899729999961</v>
      </c>
      <c r="H27" s="78"/>
      <c r="I27" s="78">
        <v>-287.60110299999542</v>
      </c>
      <c r="J27" s="29"/>
      <c r="K27" s="62">
        <v>-1551.9671259999996</v>
      </c>
      <c r="L27" s="62"/>
      <c r="M27" s="78">
        <v>-614.39725199999702</v>
      </c>
      <c r="N27" s="78"/>
      <c r="O27" s="78">
        <v>-209.50004699999681</v>
      </c>
      <c r="P27" s="68"/>
      <c r="Q27" s="78">
        <v>-3774.263294000003</v>
      </c>
      <c r="R27" s="29"/>
      <c r="S27" s="61" t="s">
        <v>525</v>
      </c>
      <c r="T27" s="29"/>
      <c r="U27" s="190"/>
    </row>
    <row r="28" spans="1:21" ht="13.5" customHeight="1" x14ac:dyDescent="0.3">
      <c r="A28" s="190"/>
      <c r="B28" s="29"/>
      <c r="C28" s="61" t="s">
        <v>329</v>
      </c>
      <c r="D28" s="29"/>
      <c r="E28" s="62">
        <v>-2539.1635719999977</v>
      </c>
      <c r="F28" s="62"/>
      <c r="G28" s="78">
        <v>-1022.6016239999972</v>
      </c>
      <c r="H28" s="78"/>
      <c r="I28" s="78">
        <v>-29.001270999999178</v>
      </c>
      <c r="J28" s="29"/>
      <c r="K28" s="62">
        <v>-1571.9292289999967</v>
      </c>
      <c r="L28" s="62"/>
      <c r="M28" s="78">
        <v>-428.03591699999561</v>
      </c>
      <c r="N28" s="78"/>
      <c r="O28" s="78">
        <v>-19.962102999997114</v>
      </c>
      <c r="P28" s="68"/>
      <c r="Q28" s="78">
        <v>-3757.413575999999</v>
      </c>
      <c r="R28" s="29"/>
      <c r="S28" s="61" t="s">
        <v>526</v>
      </c>
      <c r="T28" s="29"/>
      <c r="U28" s="190"/>
    </row>
    <row r="29" spans="1:21" ht="13.5" customHeight="1" x14ac:dyDescent="0.3">
      <c r="A29" s="190"/>
      <c r="B29" s="29"/>
      <c r="C29" s="61" t="s">
        <v>330</v>
      </c>
      <c r="D29" s="29"/>
      <c r="E29" s="62">
        <v>-2396.0170580000013</v>
      </c>
      <c r="F29" s="62"/>
      <c r="G29" s="78">
        <v>-916.06387200000245</v>
      </c>
      <c r="H29" s="78"/>
      <c r="I29" s="78">
        <v>143.14651399999639</v>
      </c>
      <c r="J29" s="29"/>
      <c r="K29" s="62">
        <v>-1325.5086790000014</v>
      </c>
      <c r="L29" s="62"/>
      <c r="M29" s="78">
        <v>-294.53707400000167</v>
      </c>
      <c r="N29" s="78"/>
      <c r="O29" s="78">
        <v>246.42054999999527</v>
      </c>
      <c r="P29" s="68"/>
      <c r="Q29" s="78">
        <v>-3241.1554689999957</v>
      </c>
      <c r="R29" s="29"/>
      <c r="S29" s="61" t="s">
        <v>527</v>
      </c>
      <c r="T29" s="29"/>
      <c r="U29" s="190"/>
    </row>
    <row r="30" spans="1:21" ht="13.5" customHeight="1" x14ac:dyDescent="0.3">
      <c r="A30" s="190"/>
      <c r="B30" s="29"/>
      <c r="C30" s="61" t="s">
        <v>331</v>
      </c>
      <c r="D30" s="29"/>
      <c r="E30" s="62">
        <v>-2617.7535869999992</v>
      </c>
      <c r="F30" s="62"/>
      <c r="G30" s="78">
        <v>-998.89558199999919</v>
      </c>
      <c r="H30" s="78"/>
      <c r="I30" s="78">
        <v>-221.73652899999797</v>
      </c>
      <c r="J30" s="29"/>
      <c r="K30" s="62">
        <v>-1385.8417069999996</v>
      </c>
      <c r="L30" s="62"/>
      <c r="M30" s="78">
        <v>-101.72244999999839</v>
      </c>
      <c r="N30" s="78"/>
      <c r="O30" s="78">
        <v>-60.333027999998194</v>
      </c>
      <c r="P30" s="68"/>
      <c r="Q30" s="78">
        <v>-2937.5610779999988</v>
      </c>
      <c r="R30" s="29"/>
      <c r="S30" s="61" t="s">
        <v>528</v>
      </c>
      <c r="T30" s="29"/>
      <c r="U30" s="190"/>
    </row>
    <row r="31" spans="1:21" ht="13.5" customHeight="1" x14ac:dyDescent="0.3">
      <c r="A31" s="190"/>
      <c r="B31" s="29"/>
      <c r="C31" s="61" t="s">
        <v>332</v>
      </c>
      <c r="D31" s="29"/>
      <c r="E31" s="62">
        <v>-2225.7691709999999</v>
      </c>
      <c r="F31" s="62"/>
      <c r="G31" s="78">
        <v>-672.17791400000169</v>
      </c>
      <c r="H31" s="78"/>
      <c r="I31" s="78">
        <v>391.98441599999933</v>
      </c>
      <c r="J31" s="29"/>
      <c r="K31" s="62">
        <v>-1231.9778240000005</v>
      </c>
      <c r="L31" s="62"/>
      <c r="M31" s="78">
        <v>-219.81269400000292</v>
      </c>
      <c r="N31" s="78"/>
      <c r="O31" s="78">
        <v>153.86388299999908</v>
      </c>
      <c r="P31" s="68"/>
      <c r="Q31" s="78">
        <v>-2587.1373680000033</v>
      </c>
      <c r="R31" s="29"/>
      <c r="S31" s="61" t="s">
        <v>529</v>
      </c>
      <c r="T31" s="29"/>
      <c r="U31" s="190"/>
    </row>
    <row r="32" spans="1:21" ht="13.5" customHeight="1" x14ac:dyDescent="0.3">
      <c r="A32" s="190"/>
      <c r="B32" s="29"/>
      <c r="C32" s="61" t="s">
        <v>333</v>
      </c>
      <c r="D32" s="29"/>
      <c r="E32" s="62">
        <v>-3421.4348589999991</v>
      </c>
      <c r="F32" s="62"/>
      <c r="G32" s="78">
        <v>-1668.5176650000003</v>
      </c>
      <c r="H32" s="78"/>
      <c r="I32" s="78">
        <v>-1195.6656879999991</v>
      </c>
      <c r="J32" s="29"/>
      <c r="K32" s="62">
        <v>-1951.357853999998</v>
      </c>
      <c r="L32" s="62"/>
      <c r="M32" s="78">
        <v>-693.56283499999881</v>
      </c>
      <c r="N32" s="78"/>
      <c r="O32" s="78">
        <v>-719.38002999999753</v>
      </c>
      <c r="P32" s="68"/>
      <c r="Q32" s="78">
        <v>-3339.5911610000012</v>
      </c>
      <c r="R32" s="29"/>
      <c r="S32" s="61" t="s">
        <v>530</v>
      </c>
      <c r="T32" s="29"/>
      <c r="U32" s="190"/>
    </row>
    <row r="33" spans="1:21" ht="13.5" customHeight="1" x14ac:dyDescent="0.3">
      <c r="A33" s="190"/>
      <c r="B33" s="29"/>
      <c r="C33" s="61" t="s">
        <v>334</v>
      </c>
      <c r="D33" s="29"/>
      <c r="E33" s="62">
        <v>-2876.8871850000023</v>
      </c>
      <c r="F33" s="62"/>
      <c r="G33" s="78">
        <v>-998.19621600000119</v>
      </c>
      <c r="H33" s="78"/>
      <c r="I33" s="78">
        <v>544.54767399999673</v>
      </c>
      <c r="J33" s="29"/>
      <c r="K33" s="62">
        <v>-1822.3504680000024</v>
      </c>
      <c r="L33" s="62"/>
      <c r="M33" s="78">
        <v>-618.52255200000036</v>
      </c>
      <c r="N33" s="78"/>
      <c r="O33" s="78">
        <v>129.00738599999568</v>
      </c>
      <c r="P33" s="68"/>
      <c r="Q33" s="78">
        <v>-3338.8917950000023</v>
      </c>
      <c r="R33" s="29"/>
      <c r="S33" s="61" t="s">
        <v>531</v>
      </c>
      <c r="T33" s="29"/>
      <c r="U33" s="190"/>
    </row>
    <row r="34" spans="1:21" ht="13.5" customHeight="1" x14ac:dyDescent="0.3">
      <c r="A34" s="190"/>
      <c r="B34" s="29"/>
      <c r="C34" s="61" t="s">
        <v>335</v>
      </c>
      <c r="D34" s="29"/>
      <c r="E34" s="62">
        <v>-2881.9069409999984</v>
      </c>
      <c r="F34" s="62"/>
      <c r="G34" s="78">
        <v>-863.29192999999668</v>
      </c>
      <c r="H34" s="78"/>
      <c r="I34" s="78">
        <v>-5.0197559999960504</v>
      </c>
      <c r="J34" s="29"/>
      <c r="K34" s="62">
        <v>-2052.2193729999999</v>
      </c>
      <c r="L34" s="62"/>
      <c r="M34" s="78">
        <v>-712.58007399999951</v>
      </c>
      <c r="N34" s="78"/>
      <c r="O34" s="78">
        <v>-229.86890499999754</v>
      </c>
      <c r="P34" s="68"/>
      <c r="Q34" s="78">
        <v>-3530.0058109999982</v>
      </c>
      <c r="R34" s="29"/>
      <c r="S34" s="61" t="s">
        <v>532</v>
      </c>
      <c r="T34" s="29"/>
      <c r="U34" s="190"/>
    </row>
    <row r="35" spans="1:21" ht="13.5" customHeight="1" x14ac:dyDescent="0.3">
      <c r="A35" s="190"/>
      <c r="B35" s="29"/>
      <c r="C35" s="61" t="s">
        <v>336</v>
      </c>
      <c r="D35" s="29"/>
      <c r="E35" s="62">
        <v>-2561.1067759999969</v>
      </c>
      <c r="F35" s="62"/>
      <c r="G35" s="78">
        <v>-326.10919399999693</v>
      </c>
      <c r="H35" s="78"/>
      <c r="I35" s="78">
        <v>320.80016500000147</v>
      </c>
      <c r="J35" s="29"/>
      <c r="K35" s="62">
        <v>-1692.3139869999977</v>
      </c>
      <c r="L35" s="62"/>
      <c r="M35" s="78">
        <v>-210.55795399999624</v>
      </c>
      <c r="N35" s="78"/>
      <c r="O35" s="78">
        <v>359.90538600000218</v>
      </c>
      <c r="P35" s="68"/>
      <c r="Q35" s="78">
        <v>-2187.5973399999948</v>
      </c>
      <c r="R35" s="29"/>
      <c r="S35" s="61" t="s">
        <v>533</v>
      </c>
      <c r="T35" s="29"/>
      <c r="U35" s="190"/>
    </row>
    <row r="36" spans="1:21" ht="13.5" customHeight="1" x14ac:dyDescent="0.3">
      <c r="A36" s="190"/>
      <c r="B36" s="29"/>
      <c r="C36" s="61" t="s">
        <v>337</v>
      </c>
      <c r="D36" s="29"/>
      <c r="E36" s="62">
        <v>-2858.1385429999982</v>
      </c>
      <c r="F36" s="62"/>
      <c r="G36" s="78">
        <v>-315.75625899999523</v>
      </c>
      <c r="H36" s="78"/>
      <c r="I36" s="78">
        <v>-297.03176700000131</v>
      </c>
      <c r="J36" s="29"/>
      <c r="K36" s="62">
        <v>-2226.9987159999982</v>
      </c>
      <c r="L36" s="62"/>
      <c r="M36" s="78">
        <v>-314.39116499999454</v>
      </c>
      <c r="N36" s="78"/>
      <c r="O36" s="78">
        <v>-534.68472900000052</v>
      </c>
      <c r="P36" s="68"/>
      <c r="Q36" s="78">
        <v>-1505.1573829999888</v>
      </c>
      <c r="R36" s="29"/>
      <c r="S36" s="61" t="s">
        <v>534</v>
      </c>
      <c r="T36" s="29"/>
      <c r="U36" s="190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0">
        <v>2023</v>
      </c>
      <c r="B38" s="29"/>
      <c r="C38" s="69"/>
      <c r="D38" s="70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/>
      <c r="T38" s="29"/>
      <c r="U38" s="190">
        <v>2023</v>
      </c>
    </row>
    <row r="39" spans="1:21" ht="13.5" customHeight="1" x14ac:dyDescent="0.3">
      <c r="A39" s="190"/>
      <c r="B39" s="29"/>
      <c r="C39" s="61" t="s">
        <v>326</v>
      </c>
      <c r="D39" s="29"/>
      <c r="E39" s="62">
        <v>-2060.5215409999964</v>
      </c>
      <c r="F39" s="62"/>
      <c r="G39" s="78">
        <v>-88.359660999994958</v>
      </c>
      <c r="H39" s="78"/>
      <c r="I39" s="78">
        <v>797.61700200000178</v>
      </c>
      <c r="J39" s="29"/>
      <c r="K39" s="62">
        <v>-1428.001983999995</v>
      </c>
      <c r="L39" s="62"/>
      <c r="M39" s="78">
        <v>-83.3733739999916</v>
      </c>
      <c r="N39" s="78"/>
      <c r="O39" s="78">
        <v>798.99673200000325</v>
      </c>
      <c r="P39" s="68"/>
      <c r="Q39" s="78">
        <v>-730.22511399998712</v>
      </c>
      <c r="R39" s="29"/>
      <c r="S39" s="61" t="s">
        <v>523</v>
      </c>
      <c r="T39" s="29"/>
      <c r="U39" s="190"/>
    </row>
    <row r="40" spans="1:21" ht="13.5" customHeight="1" x14ac:dyDescent="0.3">
      <c r="A40" s="190"/>
      <c r="B40" s="29"/>
      <c r="C40" s="61" t="s">
        <v>327</v>
      </c>
      <c r="D40" s="29"/>
      <c r="E40" s="62">
        <v>-2368.7592460000014</v>
      </c>
      <c r="F40" s="62"/>
      <c r="G40" s="78">
        <v>-146.19804799999838</v>
      </c>
      <c r="H40" s="78"/>
      <c r="I40" s="78">
        <v>-308.23770500000501</v>
      </c>
      <c r="J40" s="29"/>
      <c r="K40" s="62">
        <v>-1754.7630500000014</v>
      </c>
      <c r="L40" s="62"/>
      <c r="M40" s="78">
        <v>-412.29597099999864</v>
      </c>
      <c r="N40" s="78"/>
      <c r="O40" s="78">
        <v>-326.76106600000639</v>
      </c>
      <c r="P40" s="68"/>
      <c r="Q40" s="78">
        <v>-550.31396799998856</v>
      </c>
      <c r="R40" s="29"/>
      <c r="S40" s="61" t="s">
        <v>524</v>
      </c>
      <c r="T40" s="29"/>
      <c r="U40" s="190"/>
    </row>
    <row r="41" spans="1:21" ht="13.5" customHeight="1" x14ac:dyDescent="0.3">
      <c r="A41" s="190"/>
      <c r="B41" s="29"/>
      <c r="C41" s="61" t="s">
        <v>328</v>
      </c>
      <c r="D41" s="29"/>
      <c r="E41" s="62">
        <v>-2092.3500540000005</v>
      </c>
      <c r="F41" s="62"/>
      <c r="G41" s="78">
        <v>417.81224699999802</v>
      </c>
      <c r="H41" s="78"/>
      <c r="I41" s="78">
        <v>276.40919200000098</v>
      </c>
      <c r="J41" s="29"/>
      <c r="K41" s="62">
        <v>-1302.8551719999996</v>
      </c>
      <c r="L41" s="62"/>
      <c r="M41" s="78">
        <v>249.11195399999997</v>
      </c>
      <c r="N41" s="78"/>
      <c r="O41" s="78">
        <v>451.9078780000018</v>
      </c>
      <c r="P41" s="68"/>
      <c r="Q41" s="78">
        <v>183.25453800000469</v>
      </c>
      <c r="R41" s="29"/>
      <c r="S41" s="61" t="s">
        <v>525</v>
      </c>
      <c r="T41" s="29"/>
      <c r="U41" s="190"/>
    </row>
    <row r="42" spans="1:21" ht="13.5" customHeight="1" x14ac:dyDescent="0.3">
      <c r="A42" s="190"/>
      <c r="B42" s="29"/>
      <c r="C42" s="61" t="s">
        <v>329</v>
      </c>
      <c r="D42" s="29"/>
      <c r="E42" s="62">
        <v>-2191.7816050000019</v>
      </c>
      <c r="F42" s="62"/>
      <c r="G42" s="78">
        <v>347.38196699999571</v>
      </c>
      <c r="H42" s="78"/>
      <c r="I42" s="78">
        <v>-99.431551000001491</v>
      </c>
      <c r="J42" s="29"/>
      <c r="K42" s="62">
        <v>-1728.6533020000015</v>
      </c>
      <c r="L42" s="62"/>
      <c r="M42" s="78">
        <v>-156.72407300000486</v>
      </c>
      <c r="N42" s="78"/>
      <c r="O42" s="78">
        <v>-425.79813000000195</v>
      </c>
      <c r="P42" s="68"/>
      <c r="Q42" s="78">
        <v>618.99616599999536</v>
      </c>
      <c r="R42" s="29"/>
      <c r="S42" s="61" t="s">
        <v>526</v>
      </c>
      <c r="T42" s="29"/>
      <c r="U42" s="190"/>
    </row>
    <row r="43" spans="1:21" ht="13.5" customHeight="1" x14ac:dyDescent="0.3">
      <c r="A43" s="190"/>
      <c r="B43" s="29"/>
      <c r="C43" s="61" t="s">
        <v>330</v>
      </c>
      <c r="D43" s="29"/>
      <c r="E43" s="62">
        <v>-2497.4261760000009</v>
      </c>
      <c r="F43" s="62"/>
      <c r="G43" s="78">
        <v>-101.40911799999958</v>
      </c>
      <c r="H43" s="78"/>
      <c r="I43" s="78">
        <v>-305.6445709999989</v>
      </c>
      <c r="J43" s="29"/>
      <c r="K43" s="62">
        <v>-1931.4830789999996</v>
      </c>
      <c r="L43" s="62"/>
      <c r="M43" s="78">
        <v>-605.97439999999824</v>
      </c>
      <c r="N43" s="78"/>
      <c r="O43" s="78">
        <v>-202.8297769999981</v>
      </c>
      <c r="P43" s="68"/>
      <c r="Q43" s="78">
        <v>663.78509599999416</v>
      </c>
      <c r="R43" s="29"/>
      <c r="S43" s="61" t="s">
        <v>527</v>
      </c>
      <c r="T43" s="29"/>
      <c r="U43" s="190"/>
    </row>
    <row r="44" spans="1:21" ht="13.5" customHeight="1" x14ac:dyDescent="0.3">
      <c r="A44" s="190"/>
      <c r="B44" s="29"/>
      <c r="C44" s="61" t="s">
        <v>331</v>
      </c>
      <c r="D44" s="29"/>
      <c r="E44" s="62">
        <v>-2109.5549689999989</v>
      </c>
      <c r="F44" s="62"/>
      <c r="G44" s="78">
        <v>508.19861800000035</v>
      </c>
      <c r="H44" s="78"/>
      <c r="I44" s="78">
        <v>387.87120700000196</v>
      </c>
      <c r="J44" s="29"/>
      <c r="K44" s="62">
        <v>-1509.8107250000003</v>
      </c>
      <c r="L44" s="62"/>
      <c r="M44" s="78">
        <v>-123.96901800000069</v>
      </c>
      <c r="N44" s="78"/>
      <c r="O44" s="78">
        <v>421.67235399999936</v>
      </c>
      <c r="P44" s="68"/>
      <c r="Q44" s="78">
        <v>754.17146699999648</v>
      </c>
      <c r="R44" s="29"/>
      <c r="S44" s="61" t="s">
        <v>528</v>
      </c>
      <c r="T44" s="29"/>
      <c r="U44" s="190"/>
    </row>
    <row r="45" spans="1:21" ht="13.5" customHeight="1" x14ac:dyDescent="0.3">
      <c r="A45" s="190"/>
      <c r="B45" s="29"/>
      <c r="C45" s="61" t="s">
        <v>332</v>
      </c>
      <c r="D45" s="29"/>
      <c r="E45" s="62">
        <v>-2218.390226999998</v>
      </c>
      <c r="F45" s="62"/>
      <c r="G45" s="78">
        <v>7.3789440000018658</v>
      </c>
      <c r="H45" s="78"/>
      <c r="I45" s="78">
        <v>-108.83525799999916</v>
      </c>
      <c r="J45" s="29"/>
      <c r="K45" s="62">
        <v>-1708.8150260000002</v>
      </c>
      <c r="L45" s="62"/>
      <c r="M45" s="78">
        <v>-476.83720199999971</v>
      </c>
      <c r="N45" s="78"/>
      <c r="O45" s="78">
        <v>-199.00430099999994</v>
      </c>
      <c r="P45" s="68"/>
      <c r="Q45" s="78">
        <v>414.16844400000264</v>
      </c>
      <c r="R45" s="29"/>
      <c r="S45" s="61" t="s">
        <v>529</v>
      </c>
      <c r="T45" s="29"/>
      <c r="U45" s="190"/>
    </row>
    <row r="46" spans="1:21" ht="6.75" customHeight="1" thickBot="1" x14ac:dyDescent="0.3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4.4" thickTop="1" x14ac:dyDescent="0.3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5"/>
    <mergeCell ref="A10:A22"/>
    <mergeCell ref="A24:A36"/>
    <mergeCell ref="A4:A8"/>
    <mergeCell ref="C4:C8"/>
    <mergeCell ref="U24:U36"/>
    <mergeCell ref="U38:U45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3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3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5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3.8" x14ac:dyDescent="0.3">
      <c r="A6" s="87">
        <v>2022</v>
      </c>
      <c r="B6" s="84" t="s">
        <v>338</v>
      </c>
      <c r="C6" s="88">
        <v>861.92450399999996</v>
      </c>
      <c r="D6" s="88">
        <v>40.600686000000003</v>
      </c>
      <c r="E6" s="88">
        <v>233.91578799999999</v>
      </c>
      <c r="F6" s="88">
        <v>8.8212270000000004</v>
      </c>
      <c r="G6" s="88">
        <v>1.7728459999999999</v>
      </c>
      <c r="H6" s="88">
        <v>5.8209210000000002</v>
      </c>
      <c r="I6" s="88">
        <v>24.134644999999999</v>
      </c>
      <c r="J6" s="88">
        <v>19.478860999999998</v>
      </c>
      <c r="K6" s="88">
        <v>8.5499410000000005</v>
      </c>
      <c r="L6" s="88">
        <v>2387.1755629999998</v>
      </c>
      <c r="M6" s="88">
        <v>2.854063</v>
      </c>
      <c r="N6" s="88">
        <v>16.547516999999999</v>
      </c>
      <c r="O6" s="88">
        <v>500.42420299999998</v>
      </c>
      <c r="P6" s="88">
        <v>15.472977</v>
      </c>
      <c r="Q6" s="88">
        <v>45.380671</v>
      </c>
      <c r="R6" s="87">
        <v>2022</v>
      </c>
      <c r="S6" s="84" t="s">
        <v>538</v>
      </c>
      <c r="U6" s="28"/>
    </row>
    <row r="7" spans="1:21" x14ac:dyDescent="0.2">
      <c r="B7" s="84" t="s">
        <v>339</v>
      </c>
      <c r="C7" s="88">
        <v>947.008691</v>
      </c>
      <c r="D7" s="88">
        <v>36.684184999999999</v>
      </c>
      <c r="E7" s="88">
        <v>249.484802</v>
      </c>
      <c r="F7" s="88">
        <v>8.1566469999999995</v>
      </c>
      <c r="G7" s="88">
        <v>1.430296</v>
      </c>
      <c r="H7" s="88">
        <v>4.872846</v>
      </c>
      <c r="I7" s="88">
        <v>44.101788999999997</v>
      </c>
      <c r="J7" s="88">
        <v>25.514050999999998</v>
      </c>
      <c r="K7" s="88">
        <v>10.07771</v>
      </c>
      <c r="L7" s="88">
        <v>2659.3466659999999</v>
      </c>
      <c r="M7" s="88">
        <v>2.6403789999999998</v>
      </c>
      <c r="N7" s="88">
        <v>27.89958</v>
      </c>
      <c r="O7" s="88">
        <v>529.64270199999999</v>
      </c>
      <c r="P7" s="88">
        <v>15.255515000000001</v>
      </c>
      <c r="Q7" s="88">
        <v>57.326329000000001</v>
      </c>
      <c r="R7" s="83"/>
      <c r="S7" s="84" t="s">
        <v>539</v>
      </c>
    </row>
    <row r="8" spans="1:21" x14ac:dyDescent="0.2">
      <c r="B8" s="84" t="s">
        <v>340</v>
      </c>
      <c r="C8" s="88">
        <v>1083.131881</v>
      </c>
      <c r="D8" s="88">
        <v>52.160198000000001</v>
      </c>
      <c r="E8" s="88">
        <v>342.419713</v>
      </c>
      <c r="F8" s="88">
        <v>8.5013959999999997</v>
      </c>
      <c r="G8" s="88">
        <v>1.2822880000000001</v>
      </c>
      <c r="H8" s="88">
        <v>6.9396560000000003</v>
      </c>
      <c r="I8" s="88">
        <v>53.584668000000001</v>
      </c>
      <c r="J8" s="88">
        <v>27.856942</v>
      </c>
      <c r="K8" s="88">
        <v>20.888120000000001</v>
      </c>
      <c r="L8" s="88">
        <v>2963.1230059999998</v>
      </c>
      <c r="M8" s="88">
        <v>3.833793</v>
      </c>
      <c r="N8" s="88">
        <v>27.081306999999999</v>
      </c>
      <c r="O8" s="88">
        <v>569.94684700000005</v>
      </c>
      <c r="P8" s="88">
        <v>20.290851</v>
      </c>
      <c r="Q8" s="88">
        <v>56.205224000000001</v>
      </c>
      <c r="R8" s="83"/>
      <c r="S8" s="84" t="s">
        <v>540</v>
      </c>
    </row>
    <row r="9" spans="1:21" x14ac:dyDescent="0.2">
      <c r="B9" s="84" t="s">
        <v>341</v>
      </c>
      <c r="C9" s="88">
        <v>974.51509299999998</v>
      </c>
      <c r="D9" s="88">
        <v>42.227378000000002</v>
      </c>
      <c r="E9" s="88">
        <v>282.81466999999998</v>
      </c>
      <c r="F9" s="88">
        <v>16.666228</v>
      </c>
      <c r="G9" s="88">
        <v>1.5275609999999999</v>
      </c>
      <c r="H9" s="88">
        <v>6.5656429999999997</v>
      </c>
      <c r="I9" s="88">
        <v>33.181500999999997</v>
      </c>
      <c r="J9" s="88">
        <v>26.486507</v>
      </c>
      <c r="K9" s="88">
        <v>12.764101999999999</v>
      </c>
      <c r="L9" s="88">
        <v>2819.3557989999999</v>
      </c>
      <c r="M9" s="88">
        <v>3.4552109999999998</v>
      </c>
      <c r="N9" s="88">
        <v>31.756709000000001</v>
      </c>
      <c r="O9" s="88">
        <v>503.41504900000001</v>
      </c>
      <c r="P9" s="88">
        <v>16.415073</v>
      </c>
      <c r="Q9" s="88">
        <v>48.165008</v>
      </c>
      <c r="R9" s="83"/>
      <c r="S9" s="84" t="s">
        <v>541</v>
      </c>
    </row>
    <row r="10" spans="1:21" x14ac:dyDescent="0.2">
      <c r="B10" s="84" t="s">
        <v>342</v>
      </c>
      <c r="C10" s="88">
        <v>1029.5979830000001</v>
      </c>
      <c r="D10" s="88">
        <v>50.238906999999998</v>
      </c>
      <c r="E10" s="88">
        <v>294.08187099999998</v>
      </c>
      <c r="F10" s="88">
        <v>8.8327570000000009</v>
      </c>
      <c r="G10" s="88">
        <v>1.3562639999999999</v>
      </c>
      <c r="H10" s="88">
        <v>6.9509600000000002</v>
      </c>
      <c r="I10" s="88">
        <v>33.250585000000001</v>
      </c>
      <c r="J10" s="88">
        <v>23.430430999999999</v>
      </c>
      <c r="K10" s="88">
        <v>16.487437</v>
      </c>
      <c r="L10" s="88">
        <v>3128.178692</v>
      </c>
      <c r="M10" s="88">
        <v>3.653016</v>
      </c>
      <c r="N10" s="88">
        <v>23.839531000000001</v>
      </c>
      <c r="O10" s="88">
        <v>541.18059900000003</v>
      </c>
      <c r="P10" s="88">
        <v>57.015802999999998</v>
      </c>
      <c r="Q10" s="88">
        <v>63.079374999999999</v>
      </c>
      <c r="R10" s="83"/>
      <c r="S10" s="84" t="s">
        <v>542</v>
      </c>
    </row>
    <row r="11" spans="1:21" x14ac:dyDescent="0.2">
      <c r="B11" s="84" t="s">
        <v>343</v>
      </c>
      <c r="C11" s="88">
        <v>977.86240699999996</v>
      </c>
      <c r="D11" s="88">
        <v>44.616700000000002</v>
      </c>
      <c r="E11" s="88">
        <v>312.09730200000001</v>
      </c>
      <c r="F11" s="88">
        <v>7.621048</v>
      </c>
      <c r="G11" s="88">
        <v>1.408736</v>
      </c>
      <c r="H11" s="88">
        <v>4.6483949999999998</v>
      </c>
      <c r="I11" s="88">
        <v>30.067875000000001</v>
      </c>
      <c r="J11" s="88">
        <v>24.038124</v>
      </c>
      <c r="K11" s="88">
        <v>28.32799</v>
      </c>
      <c r="L11" s="88">
        <v>2963.0289459999999</v>
      </c>
      <c r="M11" s="88">
        <v>2.77929</v>
      </c>
      <c r="N11" s="88">
        <v>21.746386000000001</v>
      </c>
      <c r="O11" s="88">
        <v>538.97081100000003</v>
      </c>
      <c r="P11" s="88">
        <v>19.270917000000001</v>
      </c>
      <c r="Q11" s="88">
        <v>58.465066999999998</v>
      </c>
      <c r="R11" s="83"/>
      <c r="S11" s="84" t="s">
        <v>543</v>
      </c>
    </row>
    <row r="12" spans="1:21" x14ac:dyDescent="0.2">
      <c r="B12" s="84" t="s">
        <v>344</v>
      </c>
      <c r="C12" s="88">
        <v>964.58871899999997</v>
      </c>
      <c r="D12" s="88">
        <v>47.313364</v>
      </c>
      <c r="E12" s="88">
        <v>329.47519799999998</v>
      </c>
      <c r="F12" s="88">
        <v>16.685838</v>
      </c>
      <c r="G12" s="88">
        <v>3.5931959999999998</v>
      </c>
      <c r="H12" s="88">
        <v>5.464753</v>
      </c>
      <c r="I12" s="88">
        <v>28.969650999999999</v>
      </c>
      <c r="J12" s="88">
        <v>22.777909000000001</v>
      </c>
      <c r="K12" s="88">
        <v>14.343515</v>
      </c>
      <c r="L12" s="88">
        <v>2933.6665859999998</v>
      </c>
      <c r="M12" s="88">
        <v>2.4362849999999998</v>
      </c>
      <c r="N12" s="88">
        <v>26.619845000000002</v>
      </c>
      <c r="O12" s="88">
        <v>556.85616700000003</v>
      </c>
      <c r="P12" s="88">
        <v>12.901038</v>
      </c>
      <c r="Q12" s="88">
        <v>43.381813000000001</v>
      </c>
      <c r="R12" s="83"/>
      <c r="S12" s="84" t="s">
        <v>544</v>
      </c>
    </row>
    <row r="13" spans="1:21" x14ac:dyDescent="0.2">
      <c r="B13" s="84" t="s">
        <v>345</v>
      </c>
      <c r="C13" s="88">
        <v>873.14966400000003</v>
      </c>
      <c r="D13" s="88">
        <v>35.563727</v>
      </c>
      <c r="E13" s="88">
        <v>259.59397899999999</v>
      </c>
      <c r="F13" s="88">
        <v>6.9455840000000002</v>
      </c>
      <c r="G13" s="88">
        <v>1.148045</v>
      </c>
      <c r="H13" s="88">
        <v>4.059469</v>
      </c>
      <c r="I13" s="88">
        <v>39.929814</v>
      </c>
      <c r="J13" s="88">
        <v>14.714572</v>
      </c>
      <c r="K13" s="88">
        <v>9.0121439999999993</v>
      </c>
      <c r="L13" s="88">
        <v>2730.3947979999998</v>
      </c>
      <c r="M13" s="88">
        <v>2.2195200000000002</v>
      </c>
      <c r="N13" s="88">
        <v>25.167321000000001</v>
      </c>
      <c r="O13" s="88">
        <v>496.051985</v>
      </c>
      <c r="P13" s="88">
        <v>45.120151</v>
      </c>
      <c r="Q13" s="88">
        <v>46.186152</v>
      </c>
      <c r="R13" s="83"/>
      <c r="S13" s="84" t="s">
        <v>545</v>
      </c>
    </row>
    <row r="14" spans="1:21" x14ac:dyDescent="0.2">
      <c r="B14" s="84" t="s">
        <v>346</v>
      </c>
      <c r="C14" s="88">
        <v>1086.9034240000001</v>
      </c>
      <c r="D14" s="88">
        <v>60.394277000000002</v>
      </c>
      <c r="E14" s="88">
        <v>296.656701</v>
      </c>
      <c r="F14" s="88">
        <v>11.190428000000001</v>
      </c>
      <c r="G14" s="88">
        <v>1.618884</v>
      </c>
      <c r="H14" s="88">
        <v>4.70648</v>
      </c>
      <c r="I14" s="88">
        <v>41.921975000000003</v>
      </c>
      <c r="J14" s="88">
        <v>26.635854999999999</v>
      </c>
      <c r="K14" s="88">
        <v>12.807886999999999</v>
      </c>
      <c r="L14" s="88">
        <v>3155.2239140000001</v>
      </c>
      <c r="M14" s="88">
        <v>3.2455949999999998</v>
      </c>
      <c r="N14" s="88">
        <v>25.675543999999999</v>
      </c>
      <c r="O14" s="88">
        <v>600.84896300000003</v>
      </c>
      <c r="P14" s="88">
        <v>16.130797000000001</v>
      </c>
      <c r="Q14" s="88">
        <v>67.513070999999997</v>
      </c>
      <c r="R14" s="83"/>
      <c r="S14" s="84" t="s">
        <v>546</v>
      </c>
    </row>
    <row r="15" spans="1:21" x14ac:dyDescent="0.2">
      <c r="B15" s="84" t="s">
        <v>347</v>
      </c>
      <c r="C15" s="88">
        <v>1058.0388459999999</v>
      </c>
      <c r="D15" s="88">
        <v>45.151668999999998</v>
      </c>
      <c r="E15" s="88">
        <v>273.33765699999998</v>
      </c>
      <c r="F15" s="88">
        <v>8.6614900000000006</v>
      </c>
      <c r="G15" s="88">
        <v>1.959382</v>
      </c>
      <c r="H15" s="88">
        <v>6.3636090000000003</v>
      </c>
      <c r="I15" s="88">
        <v>57.846921999999999</v>
      </c>
      <c r="J15" s="88">
        <v>27.856814</v>
      </c>
      <c r="K15" s="88">
        <v>11.389046</v>
      </c>
      <c r="L15" s="88">
        <v>3212.4763469999998</v>
      </c>
      <c r="M15" s="88">
        <v>3.029255</v>
      </c>
      <c r="N15" s="88">
        <v>20.313162999999999</v>
      </c>
      <c r="O15" s="88">
        <v>629.18907999999999</v>
      </c>
      <c r="P15" s="88">
        <v>12.894093</v>
      </c>
      <c r="Q15" s="88">
        <v>56.232483000000002</v>
      </c>
      <c r="R15" s="83"/>
      <c r="S15" s="84" t="s">
        <v>547</v>
      </c>
    </row>
    <row r="16" spans="1:21" x14ac:dyDescent="0.2">
      <c r="B16" s="84" t="s">
        <v>348</v>
      </c>
      <c r="C16" s="88">
        <v>1148.8361420000001</v>
      </c>
      <c r="D16" s="88">
        <v>49.501134999999998</v>
      </c>
      <c r="E16" s="88">
        <v>298.656182</v>
      </c>
      <c r="F16" s="88">
        <v>9.8082569999999993</v>
      </c>
      <c r="G16" s="88">
        <v>1.774319</v>
      </c>
      <c r="H16" s="88">
        <v>8.5623930000000001</v>
      </c>
      <c r="I16" s="88">
        <v>39.292183000000001</v>
      </c>
      <c r="J16" s="88">
        <v>26.007808000000001</v>
      </c>
      <c r="K16" s="88">
        <v>13.364452999999999</v>
      </c>
      <c r="L16" s="88">
        <v>3058.5256690000001</v>
      </c>
      <c r="M16" s="88">
        <v>3.1364619999999999</v>
      </c>
      <c r="N16" s="88">
        <v>20.230953</v>
      </c>
      <c r="O16" s="88">
        <v>624.63752599999998</v>
      </c>
      <c r="P16" s="88">
        <v>13.430697</v>
      </c>
      <c r="Q16" s="88">
        <v>61.271422999999999</v>
      </c>
      <c r="R16" s="83"/>
      <c r="S16" s="84" t="s">
        <v>548</v>
      </c>
    </row>
    <row r="17" spans="1:19" x14ac:dyDescent="0.2">
      <c r="B17" s="84" t="s">
        <v>349</v>
      </c>
      <c r="C17" s="88">
        <v>1071.7866059999999</v>
      </c>
      <c r="D17" s="88">
        <v>47.351864999999997</v>
      </c>
      <c r="E17" s="88">
        <v>289.51613400000002</v>
      </c>
      <c r="F17" s="88">
        <v>6.5580540000000003</v>
      </c>
      <c r="G17" s="88">
        <v>1.460504</v>
      </c>
      <c r="H17" s="88">
        <v>8.8678760000000008</v>
      </c>
      <c r="I17" s="88">
        <v>41.757590999999998</v>
      </c>
      <c r="J17" s="88">
        <v>15.006682</v>
      </c>
      <c r="K17" s="88">
        <v>11.536396999999999</v>
      </c>
      <c r="L17" s="88">
        <v>2952.3901190000001</v>
      </c>
      <c r="M17" s="88">
        <v>2.813329</v>
      </c>
      <c r="N17" s="88">
        <v>28.158116</v>
      </c>
      <c r="O17" s="88">
        <v>587.20202500000005</v>
      </c>
      <c r="P17" s="88">
        <v>18.134958999999998</v>
      </c>
      <c r="Q17" s="88">
        <v>45.663043999999999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2023</v>
      </c>
      <c r="B19" s="84" t="s">
        <v>338</v>
      </c>
      <c r="C19" s="88">
        <v>950.89307899999994</v>
      </c>
      <c r="D19" s="88">
        <v>43.507035000000002</v>
      </c>
      <c r="E19" s="88">
        <v>257.07692900000001</v>
      </c>
      <c r="F19" s="88">
        <v>8.0142279999999992</v>
      </c>
      <c r="G19" s="88">
        <v>2.0132789999999998</v>
      </c>
      <c r="H19" s="88">
        <v>5.0690590000000002</v>
      </c>
      <c r="I19" s="88">
        <v>33.519074000000003</v>
      </c>
      <c r="J19" s="88">
        <v>19.990062999999999</v>
      </c>
      <c r="K19" s="88">
        <v>11.785418</v>
      </c>
      <c r="L19" s="88">
        <v>2726.044793</v>
      </c>
      <c r="M19" s="88">
        <v>2.284859</v>
      </c>
      <c r="N19" s="88">
        <v>20.058229999999998</v>
      </c>
      <c r="O19" s="88">
        <v>585.14666599999998</v>
      </c>
      <c r="P19" s="88">
        <v>13.151452000000001</v>
      </c>
      <c r="Q19" s="88">
        <v>49.704738999999996</v>
      </c>
      <c r="R19" s="87">
        <v>2023</v>
      </c>
      <c r="S19" s="84" t="s">
        <v>538</v>
      </c>
    </row>
    <row r="20" spans="1:19" x14ac:dyDescent="0.2">
      <c r="B20" s="84" t="s">
        <v>339</v>
      </c>
      <c r="C20" s="88">
        <v>1046.212916</v>
      </c>
      <c r="D20" s="88">
        <v>42.413110000000003</v>
      </c>
      <c r="E20" s="88">
        <v>264.46919700000001</v>
      </c>
      <c r="F20" s="88">
        <v>9.5634589999999999</v>
      </c>
      <c r="G20" s="88">
        <v>0.89933399999999997</v>
      </c>
      <c r="H20" s="88">
        <v>4.5167099999999998</v>
      </c>
      <c r="I20" s="88">
        <v>31.564323000000002</v>
      </c>
      <c r="J20" s="88">
        <v>22.445454999999999</v>
      </c>
      <c r="K20" s="88">
        <v>12.809350999999999</v>
      </c>
      <c r="L20" s="88">
        <v>2868.763723</v>
      </c>
      <c r="M20" s="88">
        <v>2.843728</v>
      </c>
      <c r="N20" s="88">
        <v>30.016656999999999</v>
      </c>
      <c r="O20" s="88">
        <v>614.23803599999997</v>
      </c>
      <c r="P20" s="88">
        <v>36.205534</v>
      </c>
      <c r="Q20" s="88">
        <v>58.486226000000002</v>
      </c>
      <c r="R20" s="83"/>
      <c r="S20" s="84" t="s">
        <v>539</v>
      </c>
    </row>
    <row r="21" spans="1:19" x14ac:dyDescent="0.2">
      <c r="B21" s="84" t="s">
        <v>340</v>
      </c>
      <c r="C21" s="88">
        <v>1103.0615620000001</v>
      </c>
      <c r="D21" s="88">
        <v>67.733193</v>
      </c>
      <c r="E21" s="88">
        <v>295.65337</v>
      </c>
      <c r="F21" s="88">
        <v>8.1817399999999996</v>
      </c>
      <c r="G21" s="88">
        <v>0.95207799999999998</v>
      </c>
      <c r="H21" s="88">
        <v>6.3111980000000001</v>
      </c>
      <c r="I21" s="88">
        <v>48.696655999999997</v>
      </c>
      <c r="J21" s="88">
        <v>28.642609</v>
      </c>
      <c r="K21" s="88">
        <v>14.299403</v>
      </c>
      <c r="L21" s="88">
        <v>3359.565748</v>
      </c>
      <c r="M21" s="88">
        <v>12.066319999999999</v>
      </c>
      <c r="N21" s="88">
        <v>54.331296000000002</v>
      </c>
      <c r="O21" s="88">
        <v>651.30064900000002</v>
      </c>
      <c r="P21" s="88">
        <v>17.534703</v>
      </c>
      <c r="Q21" s="88">
        <v>72.734562999999994</v>
      </c>
      <c r="R21" s="83"/>
      <c r="S21" s="84" t="s">
        <v>540</v>
      </c>
    </row>
    <row r="22" spans="1:19" x14ac:dyDescent="0.2">
      <c r="B22" s="84" t="s">
        <v>341</v>
      </c>
      <c r="C22" s="88">
        <v>944.72153800000001</v>
      </c>
      <c r="D22" s="88">
        <v>46.326692999999999</v>
      </c>
      <c r="E22" s="88">
        <v>247.50645800000001</v>
      </c>
      <c r="F22" s="88">
        <v>8.4289590000000008</v>
      </c>
      <c r="G22" s="88">
        <v>0.70171099999999997</v>
      </c>
      <c r="H22" s="88">
        <v>5.6492180000000003</v>
      </c>
      <c r="I22" s="88">
        <v>39.155701999999998</v>
      </c>
      <c r="J22" s="88">
        <v>19.596655999999999</v>
      </c>
      <c r="K22" s="88">
        <v>17.230504</v>
      </c>
      <c r="L22" s="88">
        <v>2762.677009</v>
      </c>
      <c r="M22" s="88">
        <v>10.919116000000001</v>
      </c>
      <c r="N22" s="88">
        <v>33.184612000000001</v>
      </c>
      <c r="O22" s="88">
        <v>559.11802399999999</v>
      </c>
      <c r="P22" s="88">
        <v>12.885819</v>
      </c>
      <c r="Q22" s="88">
        <v>49.256127999999997</v>
      </c>
      <c r="R22" s="83"/>
      <c r="S22" s="84" t="s">
        <v>541</v>
      </c>
    </row>
    <row r="23" spans="1:19" x14ac:dyDescent="0.2">
      <c r="B23" s="84" t="s">
        <v>342</v>
      </c>
      <c r="C23" s="88">
        <v>1080.734702</v>
      </c>
      <c r="D23" s="88">
        <v>57.412322000000003</v>
      </c>
      <c r="E23" s="88">
        <v>271.702022</v>
      </c>
      <c r="F23" s="88">
        <v>8.4115350000000007</v>
      </c>
      <c r="G23" s="88">
        <v>1.380012</v>
      </c>
      <c r="H23" s="88">
        <v>5.8290949999999997</v>
      </c>
      <c r="I23" s="88">
        <v>33.679167999999997</v>
      </c>
      <c r="J23" s="88">
        <v>37.523387999999997</v>
      </c>
      <c r="K23" s="88">
        <v>15.159060999999999</v>
      </c>
      <c r="L23" s="88">
        <v>3174.5580190000001</v>
      </c>
      <c r="M23" s="88">
        <v>2.8835090000000001</v>
      </c>
      <c r="N23" s="88">
        <v>27.082084999999999</v>
      </c>
      <c r="O23" s="88">
        <v>612.45039799999995</v>
      </c>
      <c r="P23" s="88">
        <v>14.858936999999999</v>
      </c>
      <c r="Q23" s="88">
        <v>59.988512999999998</v>
      </c>
      <c r="R23" s="83"/>
      <c r="S23" s="84" t="s">
        <v>542</v>
      </c>
    </row>
    <row r="24" spans="1:19" x14ac:dyDescent="0.2">
      <c r="B24" s="84" t="s">
        <v>343</v>
      </c>
      <c r="C24" s="88">
        <v>1052.8271139999999</v>
      </c>
      <c r="D24" s="88">
        <v>49.014885</v>
      </c>
      <c r="E24" s="88">
        <v>309.05062199999998</v>
      </c>
      <c r="F24" s="88">
        <v>17.526230999999999</v>
      </c>
      <c r="G24" s="88">
        <v>0.69989299999999999</v>
      </c>
      <c r="H24" s="88">
        <v>3.1088809999999998</v>
      </c>
      <c r="I24" s="88">
        <v>42.466186999999998</v>
      </c>
      <c r="J24" s="88">
        <v>27.075748999999998</v>
      </c>
      <c r="K24" s="88">
        <v>13.27439</v>
      </c>
      <c r="L24" s="88">
        <v>2979.119463</v>
      </c>
      <c r="M24" s="88">
        <v>5.342104</v>
      </c>
      <c r="N24" s="88">
        <v>22.935700000000001</v>
      </c>
      <c r="O24" s="88">
        <v>613.606177</v>
      </c>
      <c r="P24" s="88">
        <v>17.224864</v>
      </c>
      <c r="Q24" s="88">
        <v>58.882533000000002</v>
      </c>
      <c r="R24" s="83"/>
      <c r="S24" s="84" t="s">
        <v>543</v>
      </c>
    </row>
    <row r="25" spans="1:19" x14ac:dyDescent="0.2">
      <c r="B25" s="84" t="s">
        <v>344</v>
      </c>
      <c r="C25" s="88">
        <v>978.081187</v>
      </c>
      <c r="D25" s="88">
        <v>50.600571000000002</v>
      </c>
      <c r="E25" s="88">
        <v>265.85812299999998</v>
      </c>
      <c r="F25" s="88">
        <v>9.3364890000000003</v>
      </c>
      <c r="G25" s="88">
        <v>1.01332</v>
      </c>
      <c r="H25" s="88">
        <v>1.9946809999999999</v>
      </c>
      <c r="I25" s="88">
        <v>30.121193999999999</v>
      </c>
      <c r="J25" s="88">
        <v>32.691704999999999</v>
      </c>
      <c r="K25" s="88">
        <v>14.057297999999999</v>
      </c>
      <c r="L25" s="88">
        <v>2997.8606129999998</v>
      </c>
      <c r="M25" s="88">
        <v>2.4764360000000001</v>
      </c>
      <c r="N25" s="88">
        <v>19.061492999999999</v>
      </c>
      <c r="O25" s="88">
        <v>575.15953999999999</v>
      </c>
      <c r="P25" s="88">
        <v>12.030932999999999</v>
      </c>
      <c r="Q25" s="88">
        <v>50.254589000000003</v>
      </c>
      <c r="R25" s="83"/>
      <c r="S25" s="84" t="s">
        <v>544</v>
      </c>
    </row>
    <row r="26" spans="1:19" x14ac:dyDescent="0.2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2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2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5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2"/>
    <row r="34" spans="1:19" ht="6.75" customHeight="1" thickBot="1" x14ac:dyDescent="0.25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5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5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2">
      <c r="A37" s="87">
        <v>2022</v>
      </c>
      <c r="B37" s="84" t="s">
        <v>338</v>
      </c>
      <c r="C37" s="88">
        <v>45.922207999999998</v>
      </c>
      <c r="D37" s="88">
        <v>341.014501</v>
      </c>
      <c r="E37" s="88">
        <v>1.479905</v>
      </c>
      <c r="F37" s="88">
        <v>7.2880950000000002</v>
      </c>
      <c r="G37" s="88">
        <v>6.8576360000000003</v>
      </c>
      <c r="H37" s="88">
        <v>3.4847649999999999</v>
      </c>
      <c r="I37" s="88">
        <v>353.297192</v>
      </c>
      <c r="J37" s="88">
        <v>122.963662</v>
      </c>
      <c r="K37" s="88">
        <v>74.730961000000093</v>
      </c>
      <c r="L37" s="88">
        <v>55.739666</v>
      </c>
      <c r="M37" s="88">
        <v>39.969360000000002</v>
      </c>
      <c r="N37" s="88">
        <v>63.183568000000001</v>
      </c>
      <c r="O37" s="88">
        <v>0</v>
      </c>
      <c r="P37" s="89">
        <v>2382.9459409999995</v>
      </c>
      <c r="Q37" s="89">
        <v>2308.2149799999997</v>
      </c>
      <c r="R37" s="87">
        <v>2022</v>
      </c>
      <c r="S37" s="84" t="s">
        <v>538</v>
      </c>
    </row>
    <row r="38" spans="1:19" x14ac:dyDescent="0.2">
      <c r="B38" s="84" t="s">
        <v>339</v>
      </c>
      <c r="C38" s="88">
        <v>47.021692000000002</v>
      </c>
      <c r="D38" s="88">
        <v>427.97589799999997</v>
      </c>
      <c r="E38" s="88">
        <v>2.021369</v>
      </c>
      <c r="F38" s="88">
        <v>14.660204999999999</v>
      </c>
      <c r="G38" s="88">
        <v>7.7242870000000003</v>
      </c>
      <c r="H38" s="88">
        <v>1.9389970000000001</v>
      </c>
      <c r="I38" s="88">
        <v>429.72806500000002</v>
      </c>
      <c r="J38" s="88">
        <v>148.81496000000001</v>
      </c>
      <c r="K38" s="88">
        <v>64.295406999999969</v>
      </c>
      <c r="L38" s="88">
        <v>45.77899</v>
      </c>
      <c r="M38" s="88">
        <v>29.534908999999999</v>
      </c>
      <c r="N38" s="88">
        <v>66.668746999999996</v>
      </c>
      <c r="O38" s="88">
        <v>0</v>
      </c>
      <c r="P38" s="89">
        <v>2366.3367100000009</v>
      </c>
      <c r="Q38" s="89">
        <v>2302.0413030000009</v>
      </c>
      <c r="R38" s="83"/>
      <c r="S38" s="84" t="s">
        <v>539</v>
      </c>
    </row>
    <row r="39" spans="1:19" x14ac:dyDescent="0.2">
      <c r="B39" s="84" t="s">
        <v>340</v>
      </c>
      <c r="C39" s="88">
        <v>69.618016999999995</v>
      </c>
      <c r="D39" s="88">
        <v>462.350368</v>
      </c>
      <c r="E39" s="88">
        <v>1.4751270000000001</v>
      </c>
      <c r="F39" s="88">
        <v>9.2219920000000002</v>
      </c>
      <c r="G39" s="88">
        <v>12.294497</v>
      </c>
      <c r="H39" s="88">
        <v>3.3669579999999999</v>
      </c>
      <c r="I39" s="88">
        <v>460.24660399999999</v>
      </c>
      <c r="J39" s="88">
        <v>144.91581500000001</v>
      </c>
      <c r="K39" s="88">
        <v>118.60237400000001</v>
      </c>
      <c r="L39" s="88">
        <v>55.816285000000001</v>
      </c>
      <c r="M39" s="88">
        <v>54.786861000000002</v>
      </c>
      <c r="N39" s="88">
        <v>87.677999</v>
      </c>
      <c r="O39" s="88">
        <v>6.6461000000000006E-2</v>
      </c>
      <c r="P39" s="89">
        <v>2532.3849759999976</v>
      </c>
      <c r="Q39" s="89">
        <v>2413.7826019999975</v>
      </c>
      <c r="R39" s="83"/>
      <c r="S39" s="84" t="s">
        <v>540</v>
      </c>
    </row>
    <row r="40" spans="1:19" x14ac:dyDescent="0.2">
      <c r="B40" s="84" t="s">
        <v>341</v>
      </c>
      <c r="C40" s="88">
        <v>43.871882999999997</v>
      </c>
      <c r="D40" s="88">
        <v>453.81643600000001</v>
      </c>
      <c r="E40" s="88">
        <v>1.2132780000000001</v>
      </c>
      <c r="F40" s="88">
        <v>8.3846530000000001</v>
      </c>
      <c r="G40" s="88">
        <v>11.460159000000001</v>
      </c>
      <c r="H40" s="88">
        <v>4.21638</v>
      </c>
      <c r="I40" s="88">
        <v>468.80944499999998</v>
      </c>
      <c r="J40" s="88">
        <v>146.35133500000001</v>
      </c>
      <c r="K40" s="88">
        <v>95.742766999999617</v>
      </c>
      <c r="L40" s="88">
        <v>54.717807000000001</v>
      </c>
      <c r="M40" s="88">
        <v>51.73762</v>
      </c>
      <c r="N40" s="88">
        <v>72.876418999999999</v>
      </c>
      <c r="O40" s="88">
        <v>1.1991999999999999E-2</v>
      </c>
      <c r="P40" s="89">
        <v>2604.5920189999983</v>
      </c>
      <c r="Q40" s="89">
        <v>2508.8492519999991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58.688701999999999</v>
      </c>
      <c r="D41" s="88">
        <v>514.019769</v>
      </c>
      <c r="E41" s="88">
        <v>8.4438239999999993</v>
      </c>
      <c r="F41" s="88">
        <v>11.322960999999999</v>
      </c>
      <c r="G41" s="88">
        <v>11.889711</v>
      </c>
      <c r="H41" s="88">
        <v>1.584897</v>
      </c>
      <c r="I41" s="88">
        <v>477.982326</v>
      </c>
      <c r="J41" s="88">
        <v>152.32947999999999</v>
      </c>
      <c r="K41" s="88">
        <v>104.98149500000007</v>
      </c>
      <c r="L41" s="88">
        <v>62.594146000000002</v>
      </c>
      <c r="M41" s="88">
        <v>28.384972000000001</v>
      </c>
      <c r="N41" s="88">
        <v>99.181635</v>
      </c>
      <c r="O41" s="88">
        <v>7.6340000000000002E-3</v>
      </c>
      <c r="P41" s="89">
        <v>3161.3342210000001</v>
      </c>
      <c r="Q41" s="89">
        <v>3056.3527260000001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50.295923000000002</v>
      </c>
      <c r="D42" s="88">
        <v>457.02699100000001</v>
      </c>
      <c r="E42" s="88">
        <v>9.1534270000000006</v>
      </c>
      <c r="F42" s="88">
        <v>11.839777</v>
      </c>
      <c r="G42" s="88">
        <v>12.979252000000001</v>
      </c>
      <c r="H42" s="88">
        <v>1.9669620000000001</v>
      </c>
      <c r="I42" s="88">
        <v>514.45555000000002</v>
      </c>
      <c r="J42" s="88">
        <v>149.46669700000001</v>
      </c>
      <c r="K42" s="88">
        <v>80.9965100000002</v>
      </c>
      <c r="L42" s="88">
        <v>65.755852000000004</v>
      </c>
      <c r="M42" s="88">
        <v>17.969842</v>
      </c>
      <c r="N42" s="88">
        <v>89.184434999999993</v>
      </c>
      <c r="O42" s="88">
        <v>0</v>
      </c>
      <c r="P42" s="89">
        <v>3261.0436760000007</v>
      </c>
      <c r="Q42" s="89">
        <v>3180.0471660000003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58.443049999999999</v>
      </c>
      <c r="D43" s="88">
        <v>449.897423</v>
      </c>
      <c r="E43" s="88">
        <v>2.681359</v>
      </c>
      <c r="F43" s="88">
        <v>9.1087220000000002</v>
      </c>
      <c r="G43" s="88">
        <v>11.693785999999999</v>
      </c>
      <c r="H43" s="88">
        <v>5.0253829999999997</v>
      </c>
      <c r="I43" s="88">
        <v>423.41526299999998</v>
      </c>
      <c r="J43" s="88">
        <v>146.149901</v>
      </c>
      <c r="K43" s="88">
        <v>102.44166099999985</v>
      </c>
      <c r="L43" s="88">
        <v>60.864856000000003</v>
      </c>
      <c r="M43" s="88">
        <v>31.132442000000001</v>
      </c>
      <c r="N43" s="88">
        <v>95.172511999999998</v>
      </c>
      <c r="O43" s="88">
        <v>0</v>
      </c>
      <c r="P43" s="89">
        <v>3084.6444430000001</v>
      </c>
      <c r="Q43" s="89">
        <v>2982.2027819999998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60.314636999999998</v>
      </c>
      <c r="D44" s="88">
        <v>327.38567</v>
      </c>
      <c r="E44" s="88">
        <v>1.7579769999999999</v>
      </c>
      <c r="F44" s="88">
        <v>15.910519000000001</v>
      </c>
      <c r="G44" s="88">
        <v>7.3955710000000003</v>
      </c>
      <c r="H44" s="88">
        <v>1.91648</v>
      </c>
      <c r="I44" s="88">
        <v>496.525128</v>
      </c>
      <c r="J44" s="88">
        <v>132.15069700000001</v>
      </c>
      <c r="K44" s="88">
        <v>87.937268000000074</v>
      </c>
      <c r="L44" s="88">
        <v>46.014448999999999</v>
      </c>
      <c r="M44" s="88">
        <v>23.365628000000001</v>
      </c>
      <c r="N44" s="88">
        <v>66.101795999999993</v>
      </c>
      <c r="O44" s="88">
        <v>0</v>
      </c>
      <c r="P44" s="89">
        <v>3423.2929839999979</v>
      </c>
      <c r="Q44" s="89">
        <v>3335.3557159999982</v>
      </c>
      <c r="R44" s="83"/>
      <c r="S44" s="84" t="s">
        <v>545</v>
      </c>
    </row>
    <row r="45" spans="1:19" x14ac:dyDescent="0.2">
      <c r="B45" s="84" t="s">
        <v>346</v>
      </c>
      <c r="C45" s="88">
        <v>54.913435</v>
      </c>
      <c r="D45" s="88">
        <v>462.375135</v>
      </c>
      <c r="E45" s="88">
        <v>1.2284360000000001</v>
      </c>
      <c r="F45" s="88">
        <v>8.1922809999999995</v>
      </c>
      <c r="G45" s="88">
        <v>12.407823</v>
      </c>
      <c r="H45" s="88">
        <v>2.2654269999999999</v>
      </c>
      <c r="I45" s="88">
        <v>470.40806099999998</v>
      </c>
      <c r="J45" s="88">
        <v>174.35908699999999</v>
      </c>
      <c r="K45" s="88">
        <v>107.414491</v>
      </c>
      <c r="L45" s="88">
        <v>86.960228000000001</v>
      </c>
      <c r="M45" s="88">
        <v>35.361230999999997</v>
      </c>
      <c r="N45" s="88">
        <v>82.945637000000005</v>
      </c>
      <c r="O45" s="88">
        <v>0</v>
      </c>
      <c r="P45" s="89">
        <v>2947.4369489999981</v>
      </c>
      <c r="Q45" s="89">
        <v>2840.0224579999981</v>
      </c>
      <c r="R45" s="83"/>
      <c r="S45" s="84" t="s">
        <v>546</v>
      </c>
    </row>
    <row r="46" spans="1:19" x14ac:dyDescent="0.2">
      <c r="B46" s="84" t="s">
        <v>347</v>
      </c>
      <c r="C46" s="88">
        <v>229.50453899999999</v>
      </c>
      <c r="D46" s="88">
        <v>478.22997600000002</v>
      </c>
      <c r="E46" s="88">
        <v>2.9771239999999999</v>
      </c>
      <c r="F46" s="88">
        <v>7.7219660000000001</v>
      </c>
      <c r="G46" s="88">
        <v>9.7583369999999992</v>
      </c>
      <c r="H46" s="88">
        <v>4.0687379999999997</v>
      </c>
      <c r="I46" s="88">
        <v>478.97034000000002</v>
      </c>
      <c r="J46" s="88">
        <v>185.332357</v>
      </c>
      <c r="K46" s="88">
        <v>123.50919500000003</v>
      </c>
      <c r="L46" s="88">
        <v>85.300230999999997</v>
      </c>
      <c r="M46" s="88">
        <v>47.998975999999999</v>
      </c>
      <c r="N46" s="88">
        <v>93.265095000000002</v>
      </c>
      <c r="O46" s="88">
        <v>0.16520000000000001</v>
      </c>
      <c r="P46" s="89">
        <v>2537.3705470000009</v>
      </c>
      <c r="Q46" s="89">
        <v>2413.8613520000008</v>
      </c>
      <c r="R46" s="83"/>
      <c r="S46" s="84" t="s">
        <v>547</v>
      </c>
    </row>
    <row r="47" spans="1:19" x14ac:dyDescent="0.2">
      <c r="B47" s="84" t="s">
        <v>348</v>
      </c>
      <c r="C47" s="88">
        <v>70.228612999999996</v>
      </c>
      <c r="D47" s="88">
        <v>502.18760500000002</v>
      </c>
      <c r="E47" s="88">
        <v>1.253118</v>
      </c>
      <c r="F47" s="88">
        <v>8.9369479999999992</v>
      </c>
      <c r="G47" s="88">
        <v>9.1187729999999991</v>
      </c>
      <c r="H47" s="88">
        <v>3.4314680000000002</v>
      </c>
      <c r="I47" s="88">
        <v>504.91275300000001</v>
      </c>
      <c r="J47" s="88">
        <v>184.36444399999999</v>
      </c>
      <c r="K47" s="88">
        <v>97.464759000000015</v>
      </c>
      <c r="L47" s="88">
        <v>70.207874000000004</v>
      </c>
      <c r="M47" s="88">
        <v>57.817346999999998</v>
      </c>
      <c r="N47" s="88">
        <v>97.654359999999997</v>
      </c>
      <c r="O47" s="88">
        <v>0</v>
      </c>
      <c r="P47" s="89">
        <v>2822.5551439999986</v>
      </c>
      <c r="Q47" s="89">
        <v>2725.0903849999986</v>
      </c>
      <c r="R47" s="83"/>
      <c r="S47" s="84" t="s">
        <v>548</v>
      </c>
    </row>
    <row r="48" spans="1:19" x14ac:dyDescent="0.2">
      <c r="B48" s="84" t="s">
        <v>349</v>
      </c>
      <c r="C48" s="88">
        <v>58.676943000000001</v>
      </c>
      <c r="D48" s="88">
        <v>412.649653</v>
      </c>
      <c r="E48" s="88">
        <v>1.58961</v>
      </c>
      <c r="F48" s="88">
        <v>7.1239379999999999</v>
      </c>
      <c r="G48" s="88">
        <v>7.4146850000000004</v>
      </c>
      <c r="H48" s="88">
        <v>2.3956400000000002</v>
      </c>
      <c r="I48" s="88">
        <v>417.53323599999999</v>
      </c>
      <c r="J48" s="88">
        <v>142.44825700000001</v>
      </c>
      <c r="K48" s="88">
        <v>105.81123699999984</v>
      </c>
      <c r="L48" s="88">
        <v>59.313358000000001</v>
      </c>
      <c r="M48" s="88">
        <v>37.156162000000002</v>
      </c>
      <c r="N48" s="88">
        <v>93.527304000000001</v>
      </c>
      <c r="O48" s="88">
        <v>0</v>
      </c>
      <c r="P48" s="89">
        <v>2271.1094169999992</v>
      </c>
      <c r="Q48" s="89">
        <v>2165.2981799999989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2023</v>
      </c>
      <c r="B50" s="84" t="s">
        <v>338</v>
      </c>
      <c r="C50" s="88">
        <v>63.966535999999998</v>
      </c>
      <c r="D50" s="88">
        <v>394.87370800000002</v>
      </c>
      <c r="E50" s="88">
        <v>1.230675</v>
      </c>
      <c r="F50" s="88">
        <v>7.7212339999999999</v>
      </c>
      <c r="G50" s="88">
        <v>8.7635810000000003</v>
      </c>
      <c r="H50" s="88">
        <v>2.0845180000000001</v>
      </c>
      <c r="I50" s="88">
        <v>456.85055499999999</v>
      </c>
      <c r="J50" s="88">
        <v>177.68515199999999</v>
      </c>
      <c r="K50" s="88">
        <v>107.14367599999974</v>
      </c>
      <c r="L50" s="88">
        <v>67.785312000000005</v>
      </c>
      <c r="M50" s="88">
        <v>22.927060000000001</v>
      </c>
      <c r="N50" s="88">
        <v>90.858474999999999</v>
      </c>
      <c r="O50" s="88">
        <v>0</v>
      </c>
      <c r="P50" s="89">
        <v>2395.6380339999973</v>
      </c>
      <c r="Q50" s="89">
        <v>2288.4943579999976</v>
      </c>
      <c r="R50" s="87">
        <v>2023</v>
      </c>
      <c r="S50" s="84" t="s">
        <v>538</v>
      </c>
      <c r="U50" s="89"/>
    </row>
    <row r="51" spans="1:21" x14ac:dyDescent="0.2">
      <c r="B51" s="84" t="s">
        <v>339</v>
      </c>
      <c r="C51" s="88">
        <v>333.10677299999998</v>
      </c>
      <c r="D51" s="88">
        <v>442.74873400000001</v>
      </c>
      <c r="E51" s="88">
        <v>1.2947599999999999</v>
      </c>
      <c r="F51" s="88">
        <v>6.9474049999999998</v>
      </c>
      <c r="G51" s="88">
        <v>8.5730149999999998</v>
      </c>
      <c r="H51" s="88">
        <v>3.432963</v>
      </c>
      <c r="I51" s="88">
        <v>421.07781299999999</v>
      </c>
      <c r="J51" s="88">
        <v>180.91376399999999</v>
      </c>
      <c r="K51" s="88">
        <v>95.439707000000098</v>
      </c>
      <c r="L51" s="88">
        <v>70.057906000000003</v>
      </c>
      <c r="M51" s="88">
        <v>39.311022999999999</v>
      </c>
      <c r="N51" s="88">
        <v>77.161608999999999</v>
      </c>
      <c r="O51" s="88">
        <v>0</v>
      </c>
      <c r="P51" s="89">
        <v>2105.7567520000007</v>
      </c>
      <c r="Q51" s="89">
        <v>2010.3170450000007</v>
      </c>
      <c r="R51" s="83"/>
      <c r="S51" s="84" t="s">
        <v>539</v>
      </c>
    </row>
    <row r="52" spans="1:21" x14ac:dyDescent="0.2">
      <c r="B52" s="84" t="s">
        <v>340</v>
      </c>
      <c r="C52" s="88">
        <v>410.060632</v>
      </c>
      <c r="D52" s="88">
        <v>498.42695900000001</v>
      </c>
      <c r="E52" s="88">
        <v>12.451283999999999</v>
      </c>
      <c r="F52" s="88">
        <v>8.2384419999999992</v>
      </c>
      <c r="G52" s="88">
        <v>10.939678000000001</v>
      </c>
      <c r="H52" s="88">
        <v>3.638808</v>
      </c>
      <c r="I52" s="88">
        <v>512.561961</v>
      </c>
      <c r="J52" s="88">
        <v>212.89383100000001</v>
      </c>
      <c r="K52" s="88">
        <v>119.24945300000007</v>
      </c>
      <c r="L52" s="88">
        <v>81.280359000000004</v>
      </c>
      <c r="M52" s="88">
        <v>35.760651000000003</v>
      </c>
      <c r="N52" s="88">
        <v>96.448262999999997</v>
      </c>
      <c r="O52" s="88">
        <v>0</v>
      </c>
      <c r="P52" s="89">
        <v>2300.8090929999994</v>
      </c>
      <c r="Q52" s="89">
        <v>2181.5596399999995</v>
      </c>
      <c r="R52" s="83"/>
      <c r="S52" s="84" t="s">
        <v>540</v>
      </c>
    </row>
    <row r="53" spans="1:21" x14ac:dyDescent="0.2">
      <c r="B53" s="84" t="s">
        <v>341</v>
      </c>
      <c r="C53" s="88">
        <v>51.564092000000002</v>
      </c>
      <c r="D53" s="88">
        <v>404.70726500000001</v>
      </c>
      <c r="E53" s="88">
        <v>19.837868</v>
      </c>
      <c r="F53" s="88">
        <v>6.1236839999999999</v>
      </c>
      <c r="G53" s="88">
        <v>6.6681929999999996</v>
      </c>
      <c r="H53" s="88">
        <v>2.8801369999999999</v>
      </c>
      <c r="I53" s="88">
        <v>427.17754100000002</v>
      </c>
      <c r="J53" s="88">
        <v>171.88061099999999</v>
      </c>
      <c r="K53" s="88">
        <v>110.66513599999975</v>
      </c>
      <c r="L53" s="88">
        <v>74.231256000000002</v>
      </c>
      <c r="M53" s="88">
        <v>46.497554000000001</v>
      </c>
      <c r="N53" s="88">
        <v>73.409457000000003</v>
      </c>
      <c r="O53" s="88">
        <v>0</v>
      </c>
      <c r="P53" s="89">
        <v>2117.5875750000014</v>
      </c>
      <c r="Q53" s="89">
        <v>2006.9224390000018</v>
      </c>
      <c r="R53" s="83"/>
      <c r="S53" s="84" t="s">
        <v>541</v>
      </c>
    </row>
    <row r="54" spans="1:21" x14ac:dyDescent="0.2">
      <c r="B54" s="84" t="s">
        <v>342</v>
      </c>
      <c r="C54" s="88">
        <v>74.296705000000003</v>
      </c>
      <c r="D54" s="88">
        <v>470.788928</v>
      </c>
      <c r="E54" s="88">
        <v>1.2655829999999999</v>
      </c>
      <c r="F54" s="88">
        <v>15.006537</v>
      </c>
      <c r="G54" s="88">
        <v>9.2193339999999999</v>
      </c>
      <c r="H54" s="88">
        <v>4.5945229999999997</v>
      </c>
      <c r="I54" s="88">
        <v>521.53641300000004</v>
      </c>
      <c r="J54" s="88">
        <v>190.46409299999999</v>
      </c>
      <c r="K54" s="88">
        <v>98.965255999999556</v>
      </c>
      <c r="L54" s="88">
        <v>79.573006000000007</v>
      </c>
      <c r="M54" s="88">
        <v>41.925483</v>
      </c>
      <c r="N54" s="88">
        <v>84.927902000000003</v>
      </c>
      <c r="O54" s="88">
        <v>4.3083999999999997E-2</v>
      </c>
      <c r="P54" s="89">
        <v>2543.202538999999</v>
      </c>
      <c r="Q54" s="89">
        <v>2444.2372829999995</v>
      </c>
      <c r="R54" s="83"/>
      <c r="S54" s="84" t="s">
        <v>542</v>
      </c>
    </row>
    <row r="55" spans="1:21" x14ac:dyDescent="0.2">
      <c r="B55" s="84" t="s">
        <v>343</v>
      </c>
      <c r="C55" s="88">
        <v>54.224055999999997</v>
      </c>
      <c r="D55" s="88">
        <v>447.156409</v>
      </c>
      <c r="E55" s="88">
        <v>1.008707</v>
      </c>
      <c r="F55" s="88">
        <v>10.59666</v>
      </c>
      <c r="G55" s="88">
        <v>7.7296379999999996</v>
      </c>
      <c r="H55" s="88">
        <v>5.7868120000000003</v>
      </c>
      <c r="I55" s="88">
        <v>482.26119399999999</v>
      </c>
      <c r="J55" s="88">
        <v>176.26018400000001</v>
      </c>
      <c r="K55" s="88">
        <v>86.576793999999865</v>
      </c>
      <c r="L55" s="88">
        <v>65.121027999999995</v>
      </c>
      <c r="M55" s="88">
        <v>30.825043000000001</v>
      </c>
      <c r="N55" s="88">
        <v>69.901484999999994</v>
      </c>
      <c r="O55" s="88">
        <v>0</v>
      </c>
      <c r="P55" s="89">
        <v>2365.4602749999995</v>
      </c>
      <c r="Q55" s="89">
        <v>2278.8834809999994</v>
      </c>
      <c r="R55" s="83"/>
      <c r="S55" s="84" t="s">
        <v>543</v>
      </c>
    </row>
    <row r="56" spans="1:21" x14ac:dyDescent="0.2">
      <c r="B56" s="84" t="s">
        <v>344</v>
      </c>
      <c r="C56" s="88">
        <v>55.842441999999998</v>
      </c>
      <c r="D56" s="88">
        <v>447.571799</v>
      </c>
      <c r="E56" s="88">
        <v>1.8459890000000001</v>
      </c>
      <c r="F56" s="88">
        <v>8.714302</v>
      </c>
      <c r="G56" s="88">
        <v>7.7570629999999996</v>
      </c>
      <c r="H56" s="88">
        <v>2.1141930000000002</v>
      </c>
      <c r="I56" s="88">
        <v>460.07741399999998</v>
      </c>
      <c r="J56" s="88">
        <v>168.93984699999999</v>
      </c>
      <c r="K56" s="88">
        <v>89.899639999999991</v>
      </c>
      <c r="L56" s="88">
        <v>64.022754000000006</v>
      </c>
      <c r="M56" s="88">
        <v>66.194748000000004</v>
      </c>
      <c r="N56" s="88">
        <v>68.059631999999993</v>
      </c>
      <c r="O56" s="88">
        <v>0</v>
      </c>
      <c r="P56" s="89">
        <v>2229.1883089999992</v>
      </c>
      <c r="Q56" s="89">
        <v>2139.2886689999991</v>
      </c>
      <c r="R56" s="83"/>
      <c r="S56" s="84" t="s">
        <v>544</v>
      </c>
    </row>
    <row r="57" spans="1:21" x14ac:dyDescent="0.2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21" x14ac:dyDescent="0.2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2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5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5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2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2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2023-09-01T13:54:22Z</dcterms:modified>
</cp:coreProperties>
</file>