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ComInternacional\2023\06jun\"/>
    </mc:Choice>
  </mc:AlternateContent>
  <xr:revisionPtr revIDLastSave="0" documentId="13_ncr:1_{D3D22BE8-6541-48EE-A704-09DCD8800FCB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48" i="18" l="1"/>
  <c r="E250" i="18"/>
  <c r="E249" i="18"/>
  <c r="E247" i="18"/>
  <c r="E245" i="18"/>
  <c r="E246" i="18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9" i="18"/>
  <c r="I249" i="18" l="1"/>
  <c r="C250" i="18"/>
  <c r="C248" i="18"/>
  <c r="G249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I246" i="18"/>
  <c r="I244" i="18"/>
  <c r="I245" i="18"/>
  <c r="G246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4" i="26" s="1"/>
  <c r="M25" i="26"/>
  <c r="M27" i="26"/>
  <c r="O27" i="26"/>
  <c r="M44" i="26"/>
  <c r="O44" i="26"/>
  <c r="M30" i="26"/>
  <c r="O30" i="26"/>
  <c r="O33" i="26"/>
  <c r="M33" i="26"/>
  <c r="G30" i="27"/>
  <c r="I30" i="27"/>
  <c r="I28" i="27"/>
  <c r="G28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I25" i="26"/>
  <c r="E24" i="26"/>
  <c r="G24" i="26" s="1"/>
  <c r="G25" i="26"/>
  <c r="G44" i="26"/>
  <c r="I44" i="26"/>
  <c r="G36" i="26"/>
  <c r="I36" i="26"/>
  <c r="G25" i="27"/>
  <c r="I25" i="27"/>
  <c r="E24" i="27"/>
  <c r="G24" i="27" s="1"/>
  <c r="G32" i="26"/>
  <c r="I32" i="26"/>
  <c r="O26" i="27"/>
  <c r="M26" i="27"/>
  <c r="M43" i="27"/>
  <c r="O43" i="27"/>
  <c r="M35" i="26"/>
  <c r="O35" i="26"/>
  <c r="M36" i="26"/>
  <c r="O36" i="26"/>
  <c r="M26" i="26"/>
  <c r="O26" i="26"/>
  <c r="M43" i="26"/>
  <c r="O43" i="26"/>
  <c r="M39" i="27"/>
  <c r="O39" i="27"/>
  <c r="I41" i="26"/>
  <c r="G41" i="26"/>
  <c r="I43" i="26"/>
  <c r="G43" i="26"/>
  <c r="G29" i="26"/>
  <c r="I29" i="26"/>
  <c r="I42" i="26"/>
  <c r="G42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27" i="26"/>
  <c r="I27" i="26"/>
  <c r="I33" i="26"/>
  <c r="G33" i="26"/>
  <c r="M40" i="27"/>
  <c r="O40" i="27"/>
  <c r="M41" i="26"/>
  <c r="O41" i="26"/>
  <c r="M27" i="27"/>
  <c r="O27" i="27"/>
  <c r="O44" i="27"/>
  <c r="M44" i="27"/>
  <c r="M30" i="27"/>
  <c r="O30" i="27"/>
  <c r="M33" i="27"/>
  <c r="O33" i="27"/>
  <c r="J8" i="18"/>
  <c r="J26" i="30" l="1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8" i="25"/>
  <c r="C17" i="25"/>
  <c r="C16" i="25"/>
  <c r="C15" i="25"/>
  <c r="R27" i="29" l="1"/>
  <c r="T27" i="29"/>
  <c r="O18" i="25"/>
  <c r="Q18" i="25"/>
  <c r="E18" i="25"/>
  <c r="Y18" i="25"/>
  <c r="W18" i="25"/>
  <c r="AE18" i="25"/>
  <c r="AG18" i="25"/>
  <c r="AO15" i="25"/>
  <c r="AM15" i="25"/>
  <c r="Y16" i="24"/>
  <c r="W16" i="24"/>
  <c r="AG16" i="24"/>
  <c r="AE16" i="24"/>
  <c r="AO16" i="24"/>
  <c r="AM16" i="24"/>
  <c r="R25" i="29"/>
  <c r="T25" i="29"/>
  <c r="C14" i="24"/>
  <c r="C13" i="24" s="1"/>
  <c r="K13" i="24"/>
  <c r="S13" i="24"/>
  <c r="AA13" i="24"/>
  <c r="AI13" i="24"/>
  <c r="T26" i="30"/>
  <c r="R26" i="30"/>
  <c r="AE19" i="24"/>
  <c r="AG19" i="24"/>
  <c r="E16" i="25"/>
  <c r="Q16" i="25"/>
  <c r="O16" i="25"/>
  <c r="O19" i="25"/>
  <c r="E19" i="25"/>
  <c r="Q19" i="25"/>
  <c r="Y16" i="25"/>
  <c r="W16" i="25"/>
  <c r="W19" i="25"/>
  <c r="Y19" i="25"/>
  <c r="AE16" i="25"/>
  <c r="AG16" i="25"/>
  <c r="AG19" i="25"/>
  <c r="AE19" i="25"/>
  <c r="AM16" i="25"/>
  <c r="AO16" i="25"/>
  <c r="AM19" i="25"/>
  <c r="AO19" i="25"/>
  <c r="E14" i="24"/>
  <c r="G14" i="24" s="1"/>
  <c r="M13" i="24"/>
  <c r="O14" i="24"/>
  <c r="Q14" i="24"/>
  <c r="O17" i="24"/>
  <c r="E17" i="24"/>
  <c r="Q17" i="24"/>
  <c r="Y14" i="24"/>
  <c r="W14" i="24"/>
  <c r="U13" i="24"/>
  <c r="W17" i="24"/>
  <c r="Y17" i="24"/>
  <c r="AC13" i="24"/>
  <c r="AG14" i="24"/>
  <c r="AE14" i="24"/>
  <c r="AE17" i="24"/>
  <c r="AG17" i="24"/>
  <c r="AK13" i="24"/>
  <c r="AM14" i="24"/>
  <c r="AO14" i="24"/>
  <c r="AM17" i="24"/>
  <c r="AO17" i="24"/>
  <c r="R24" i="29"/>
  <c r="T24" i="29"/>
  <c r="Q15" i="25"/>
  <c r="O15" i="25"/>
  <c r="E15" i="25"/>
  <c r="Y15" i="25"/>
  <c r="W15" i="25"/>
  <c r="AE15" i="25"/>
  <c r="AG15" i="25"/>
  <c r="AO18" i="25"/>
  <c r="AM18" i="25"/>
  <c r="E19" i="24"/>
  <c r="O19" i="24"/>
  <c r="Q19" i="24"/>
  <c r="W19" i="24"/>
  <c r="Y19" i="24"/>
  <c r="C14" i="25"/>
  <c r="C13" i="25" s="1"/>
  <c r="K13" i="25"/>
  <c r="S13" i="25"/>
  <c r="AA13" i="25"/>
  <c r="AI13" i="25"/>
  <c r="T26" i="29"/>
  <c r="R26" i="29"/>
  <c r="R24" i="30"/>
  <c r="T24" i="30"/>
  <c r="T27" i="30"/>
  <c r="R27" i="30"/>
  <c r="T25" i="30"/>
  <c r="R25" i="30"/>
  <c r="E16" i="24"/>
  <c r="Q16" i="24"/>
  <c r="O16" i="24"/>
  <c r="AO19" i="24"/>
  <c r="AM19" i="24"/>
  <c r="O14" i="25"/>
  <c r="Q14" i="25"/>
  <c r="E14" i="25"/>
  <c r="M13" i="25"/>
  <c r="Q17" i="25"/>
  <c r="O17" i="25"/>
  <c r="E17" i="25"/>
  <c r="U13" i="25"/>
  <c r="Y14" i="25"/>
  <c r="W14" i="25"/>
  <c r="Y17" i="25"/>
  <c r="W17" i="25"/>
  <c r="AC13" i="25"/>
  <c r="AG14" i="25"/>
  <c r="AE14" i="25"/>
  <c r="AG17" i="25"/>
  <c r="AE17" i="25"/>
  <c r="AK13" i="25"/>
  <c r="AM14" i="25"/>
  <c r="AO14" i="25"/>
  <c r="AM17" i="25"/>
  <c r="AO17" i="25"/>
  <c r="E15" i="24"/>
  <c r="O15" i="24"/>
  <c r="Q15" i="24"/>
  <c r="E18" i="24"/>
  <c r="O18" i="24"/>
  <c r="Q18" i="24"/>
  <c r="W15" i="24"/>
  <c r="Y15" i="24"/>
  <c r="W18" i="24"/>
  <c r="Y18" i="24"/>
  <c r="AE15" i="24"/>
  <c r="AG15" i="24"/>
  <c r="AG18" i="24"/>
  <c r="AE18" i="24"/>
  <c r="AM15" i="24"/>
  <c r="AO15" i="24"/>
  <c r="AO18" i="24"/>
  <c r="AM18" i="24"/>
  <c r="G14" i="25" l="1"/>
  <c r="E13" i="25"/>
  <c r="I18" i="24"/>
  <c r="G18" i="24"/>
  <c r="I17" i="24"/>
  <c r="G17" i="24"/>
  <c r="I16" i="25"/>
  <c r="G16" i="25"/>
  <c r="I17" i="25"/>
  <c r="G17" i="25"/>
  <c r="I16" i="24"/>
  <c r="G16" i="24"/>
  <c r="G19" i="25"/>
  <c r="I19" i="25"/>
  <c r="I14" i="24"/>
  <c r="G18" i="25"/>
  <c r="I18" i="25"/>
  <c r="G19" i="24"/>
  <c r="I19" i="24"/>
  <c r="E13" i="24"/>
  <c r="I15" i="24"/>
  <c r="G15" i="24"/>
  <c r="G15" i="25"/>
  <c r="I15" i="25"/>
  <c r="I14" i="25"/>
  <c r="E24" i="28" l="1"/>
  <c r="G24" i="28" l="1"/>
  <c r="K24" i="28"/>
  <c r="M24" i="28" l="1"/>
</calcChain>
</file>

<file path=xl/sharedStrings.xml><?xml version="1.0" encoding="utf-8"?>
<sst xmlns="http://schemas.openxmlformats.org/spreadsheetml/2006/main" count="2933" uniqueCount="1148">
  <si>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</si>
  <si>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</si>
  <si>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</si>
  <si>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</si>
  <si>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</si>
  <si>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</si>
  <si>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</si>
  <si>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</si>
  <si>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</si>
  <si>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</si>
  <si>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</si>
  <si>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</si>
  <si>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</si>
  <si>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</si>
  <si>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</si>
  <si>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</si>
  <si>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</si>
  <si>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</si>
  <si>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</si>
  <si>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</si>
  <si>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</si>
  <si>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</si>
  <si>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</si>
  <si>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</si>
  <si>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</si>
  <si>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</si>
  <si>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</si>
  <si>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</si>
  <si>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</si>
  <si>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</si>
  <si>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</si>
  <si>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</si>
  <si>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</si>
  <si>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</si>
  <si>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</si>
  <si>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</si>
  <si>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</si>
  <si>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</si>
  <si>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</si>
  <si>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</si>
  <si>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</si>
  <si>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</si>
  <si>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</si>
  <si>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</si>
  <si>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</si>
  <si>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</si>
  <si>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</si>
  <si>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</si>
  <si>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</si>
  <si>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</si>
  <si>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</si>
  <si>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</si>
  <si>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</si>
  <si>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</si>
  <si>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</si>
  <si>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</si>
  <si>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</si>
  <si>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</si>
  <si>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</si>
  <si>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</si>
  <si>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</si>
  <si>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</si>
  <si>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</si>
  <si>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</si>
  <si>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</si>
  <si>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</si>
  <si>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</si>
  <si>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</si>
  <si>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</si>
  <si>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</si>
  <si>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</si>
  <si>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</si>
  <si>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</si>
  <si>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</si>
  <si>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</si>
  <si>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</si>
  <si>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</si>
  <si>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</si>
  <si>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</si>
  <si>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</si>
  <si>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</si>
  <si>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</si>
  <si>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</si>
  <si>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</si>
  <si>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</si>
  <si>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</si>
  <si>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</si>
  <si>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</si>
  <si>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</si>
  <si>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</si>
  <si>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</si>
  <si>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</si>
  <si>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</si>
  <si>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</si>
  <si>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</si>
  <si>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</si>
  <si>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</si>
  <si>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</si>
  <si>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</si>
  <si>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</si>
  <si>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</si>
  <si>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</si>
  <si>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</si>
  <si>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</si>
  <si>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</si>
  <si>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</si>
  <si>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</si>
  <si>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</si>
  <si>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</si>
  <si>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</si>
  <si>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</si>
  <si>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</si>
  <si>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</si>
  <si>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</si>
  <si>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</si>
  <si>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</si>
  <si>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</si>
  <si>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</si>
  <si>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</si>
  <si>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</si>
  <si>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</si>
  <si>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</si>
  <si>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</si>
  <si>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</si>
  <si>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</si>
  <si>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</si>
  <si>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</si>
  <si>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</si>
  <si>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</si>
  <si>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</si>
  <si>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</si>
  <si>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</si>
  <si>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</si>
  <si>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</si>
  <si>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</si>
  <si>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</si>
  <si>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</si>
  <si>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</si>
  <si>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</si>
  <si>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</si>
  <si>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</si>
  <si>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</si>
  <si>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</si>
  <si>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</si>
  <si>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</si>
  <si>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</si>
  <si>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</si>
  <si>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</si>
  <si>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</si>
  <si>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</si>
  <si>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</si>
  <si>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</si>
  <si>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</si>
  <si>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</si>
  <si>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</si>
  <si>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</si>
  <si>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</si>
  <si>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</si>
  <si>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</si>
  <si>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</si>
  <si>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</si>
  <si>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</si>
  <si>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</si>
  <si>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</si>
  <si>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</si>
  <si>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</si>
  <si>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</si>
  <si>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</si>
  <si>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</si>
  <si>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</si>
  <si>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</si>
  <si>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</si>
  <si>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</si>
  <si>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</si>
  <si>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</si>
  <si>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</si>
  <si>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</si>
  <si>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</si>
  <si>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</si>
  <si>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</si>
  <si>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</si>
  <si>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</si>
  <si>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</si>
  <si>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</si>
  <si>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</si>
  <si>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</si>
  <si>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</si>
  <si>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</si>
  <si>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</si>
  <si>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</si>
  <si>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</si>
  <si>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</si>
  <si>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</si>
  <si>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</si>
  <si>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</si>
  <si>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</si>
  <si>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</si>
  <si>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</si>
  <si>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</si>
  <si>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</si>
  <si>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</si>
  <si>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</si>
  <si>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</si>
  <si>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</si>
  <si>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</si>
  <si>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</si>
  <si>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</si>
  <si>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</si>
  <si>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</si>
  <si>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</si>
  <si>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</si>
  <si>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</si>
  <si>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</si>
  <si>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</si>
  <si>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</si>
  <si>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</si>
  <si>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</si>
  <si>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</si>
  <si>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</si>
  <si>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</si>
  <si>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</si>
  <si>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</si>
  <si>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</si>
  <si>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</si>
  <si>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</si>
  <si>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</si>
  <si>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</si>
  <si>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</si>
  <si>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</si>
  <si>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</si>
  <si>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</si>
  <si>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</si>
  <si>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</si>
  <si>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</si>
  <si>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</si>
  <si>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</si>
  <si>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</si>
  <si>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</si>
  <si>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</si>
  <si>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</si>
  <si>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</si>
  <si>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</si>
  <si>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</si>
  <si>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</si>
  <si>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</si>
  <si>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</si>
  <si>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</si>
  <si>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</si>
  <si>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</si>
  <si>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</si>
  <si>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</si>
  <si>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</si>
  <si>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</si>
  <si>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</si>
  <si>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</si>
  <si>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</si>
  <si>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</si>
  <si>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</si>
  <si>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</si>
  <si>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</si>
  <si>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</si>
  <si>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</si>
  <si>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</si>
  <si>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</si>
  <si>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</si>
  <si>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</si>
  <si>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</si>
  <si>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</si>
  <si>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</si>
  <si>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</si>
  <si>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</si>
  <si>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</si>
  <si>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</si>
  <si>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</si>
  <si>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</si>
  <si>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</si>
  <si>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</si>
  <si>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</si>
  <si>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</si>
  <si>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</si>
  <si>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</si>
  <si>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</si>
  <si>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</si>
  <si>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</si>
  <si>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</si>
  <si>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</si>
  <si>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</si>
  <si>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</si>
  <si>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</si>
  <si>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</si>
  <si>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</si>
  <si>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</si>
  <si>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</si>
  <si>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</si>
  <si>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</si>
  <si>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</si>
  <si>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</si>
  <si>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</si>
  <si>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</si>
  <si>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</si>
  <si>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</si>
  <si>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</si>
  <si>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</si>
  <si>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</si>
  <si>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</si>
  <si>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</si>
  <si>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</si>
  <si>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</si>
  <si>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</si>
  <si>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</si>
  <si>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</si>
  <si>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</si>
  <si>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</si>
  <si>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</si>
  <si>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</si>
  <si>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</si>
  <si>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</si>
  <si>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</si>
  <si>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</si>
  <si>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</si>
  <si>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</si>
  <si>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</si>
  <si>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</si>
  <si>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</si>
  <si>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</si>
  <si>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</si>
  <si>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</si>
  <si>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</si>
  <si>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</si>
  <si>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</si>
  <si>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</si>
  <si>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</si>
  <si>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</si>
  <si>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</si>
  <si>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</si>
  <si>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</si>
  <si>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</si>
  <si>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</si>
  <si>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</si>
  <si>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</si>
  <si>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</si>
  <si>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</si>
  <si>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</si>
  <si>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</si>
  <si>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</si>
  <si>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</si>
  <si>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</si>
  <si>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</si>
  <si>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</si>
  <si>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</si>
  <si>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</si>
  <si>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</si>
  <si>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</si>
  <si>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</si>
  <si>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</si>
  <si>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</si>
  <si>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</si>
  <si>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</si>
  <si>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</si>
  <si>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</si>
  <si>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</si>
  <si>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</si>
  <si>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</si>
  <si>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</si>
  <si>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</si>
  <si>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</si>
  <si>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</si>
  <si>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</si>
  <si>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</si>
  <si>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</si>
  <si>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</si>
  <si>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</si>
  <si>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</si>
  <si>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</si>
  <si>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</si>
  <si>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</si>
  <si>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</si>
  <si>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</si>
  <si>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</si>
  <si>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</si>
  <si>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</si>
  <si>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</si>
  <si>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</si>
  <si>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</si>
  <si>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</si>
  <si>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</si>
  <si>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</si>
  <si>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</si>
  <si>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</si>
  <si>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</si>
  <si>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</si>
  <si>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</si>
  <si>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</si>
  <si>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</si>
  <si>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</si>
  <si>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</si>
  <si>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</si>
  <si>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</si>
  <si>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</si>
  <si>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</si>
  <si>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</si>
  <si>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</si>
  <si>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</si>
  <si>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</si>
  <si>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</si>
  <si>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</si>
  <si>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</si>
  <si>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</si>
  <si>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</si>
  <si>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</si>
  <si>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</si>
  <si>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</si>
  <si>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</si>
  <si>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</si>
  <si>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</si>
  <si>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</si>
  <si>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</si>
  <si>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</si>
  <si>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</si>
  <si>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</si>
  <si>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</si>
  <si>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</si>
  <si>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</si>
  <si>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</si>
  <si>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</si>
  <si>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</si>
  <si>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</si>
  <si>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</si>
  <si>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</si>
  <si>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</si>
  <si>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</si>
  <si>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</si>
  <si>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</si>
  <si>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</si>
  <si>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</si>
  <si>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</si>
  <si>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</si>
  <si>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</si>
  <si>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</si>
  <si>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</si>
  <si>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</si>
  <si>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</si>
  <si>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</si>
  <si>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</si>
  <si>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</si>
  <si>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</si>
  <si>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</si>
  <si>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</si>
  <si>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</si>
  <si>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</si>
  <si>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</si>
  <si>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</si>
  <si>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</si>
  <si>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</si>
  <si>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</si>
  <si>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</si>
  <si>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</si>
  <si>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</si>
  <si>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</si>
  <si>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</si>
  <si>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</si>
  <si>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</si>
  <si>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</si>
  <si>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</si>
  <si>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</si>
  <si>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</si>
  <si>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</si>
  <si>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</si>
  <si>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</si>
  <si>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</si>
  <si>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</si>
  <si>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</si>
  <si>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</si>
  <si>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</si>
  <si>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</si>
  <si>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</si>
  <si>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</si>
  <si>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</si>
  <si>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</si>
  <si>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</si>
  <si>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</si>
  <si>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</si>
  <si>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</si>
  <si>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</si>
  <si>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</si>
  <si>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</si>
  <si>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</si>
  <si>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</si>
  <si>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</si>
  <si>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</si>
  <si>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</si>
  <si>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</si>
  <si>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</si>
  <si>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</si>
  <si>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</si>
  <si>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</si>
  <si>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</si>
  <si>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</si>
  <si>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</si>
  <si>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</si>
  <si>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</si>
  <si>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</si>
  <si>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</si>
  <si>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</si>
  <si>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</si>
  <si>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</si>
  <si>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</si>
  <si>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</si>
  <si>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</si>
  <si>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</si>
  <si>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</si>
  <si>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</si>
  <si>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</si>
  <si>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</si>
  <si>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</si>
  <si>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</si>
  <si>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</si>
  <si>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</si>
  <si>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</si>
  <si>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</si>
  <si>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</si>
  <si>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</si>
  <si>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</si>
  <si>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</si>
  <si>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</si>
  <si>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</si>
  <si>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</si>
  <si>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</si>
  <si>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</si>
  <si>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</si>
  <si>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</si>
  <si>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</si>
  <si>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</si>
  <si>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</si>
  <si>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</si>
  <si>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</si>
  <si>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</si>
  <si>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</si>
  <si>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</si>
  <si>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</si>
  <si>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</si>
  <si>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</si>
  <si>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</si>
  <si>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</si>
  <si>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</si>
  <si>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</si>
  <si>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</si>
  <si>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</si>
  <si>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</si>
  <si>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</si>
  <si>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</si>
  <si>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</si>
  <si>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</si>
  <si>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</si>
  <si>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</si>
  <si>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</si>
  <si>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</si>
  <si>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</si>
  <si>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</si>
  <si>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</si>
  <si>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</si>
  <si>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</si>
  <si>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</si>
  <si>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</si>
  <si>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</si>
  <si>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</si>
  <si>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</si>
  <si>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</si>
  <si>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</si>
  <si>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</si>
  <si>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</si>
  <si>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</si>
  <si>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</si>
  <si>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</si>
  <si>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</si>
  <si>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</si>
  <si>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</si>
  <si>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</si>
  <si>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</si>
  <si>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</si>
  <si>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</si>
  <si>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</si>
  <si>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</si>
  <si>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</si>
  <si>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</si>
  <si>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</si>
  <si>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</si>
  <si>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</si>
  <si>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</si>
  <si>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</si>
  <si>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</si>
  <si>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</si>
  <si>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</si>
  <si>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</si>
  <si>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</si>
  <si>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</si>
  <si>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</si>
  <si>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</si>
  <si>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</si>
  <si>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</si>
  <si>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</si>
  <si>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</si>
  <si>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</si>
  <si>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</si>
  <si>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</si>
  <si>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</si>
  <si>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</si>
  <si>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</si>
  <si>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</si>
  <si>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</si>
  <si>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</si>
  <si>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</si>
  <si>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</si>
  <si>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</si>
  <si>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</si>
  <si>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</si>
  <si>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</si>
  <si>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</si>
  <si>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</si>
  <si>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</si>
  <si>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</si>
  <si>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</si>
  <si>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</si>
  <si>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</si>
  <si>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</si>
  <si>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</si>
  <si>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</si>
  <si>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</si>
  <si>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</si>
  <si>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</si>
  <si>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</si>
  <si>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</si>
  <si>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</si>
  <si>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</si>
  <si>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</si>
  <si>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</si>
  <si>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</si>
  <si>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</si>
  <si>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</si>
  <si>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</si>
  <si>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</si>
  <si>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</si>
  <si>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</si>
  <si>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</si>
  <si>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</si>
  <si>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</si>
  <si>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</si>
  <si>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</si>
  <si>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</si>
  <si>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</si>
  <si>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</si>
  <si>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</si>
  <si>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</si>
  <si>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</si>
  <si>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</si>
  <si>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</si>
  <si>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</si>
  <si>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</si>
  <si>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</si>
  <si>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</si>
  <si>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</si>
  <si>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</si>
  <si>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</si>
  <si>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</si>
  <si>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</si>
  <si>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</si>
  <si>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</si>
  <si>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</si>
  <si>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</si>
  <si>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</si>
  <si>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</si>
  <si>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</si>
  <si>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</si>
  <si>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</si>
  <si>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</si>
  <si>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</si>
  <si>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</si>
  <si>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</si>
  <si>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</si>
  <si>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</si>
  <si>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</si>
  <si>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</si>
  <si>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</si>
  <si>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</si>
  <si>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</si>
  <si>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</si>
  <si>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</si>
  <si>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</si>
  <si>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</si>
  <si>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</si>
  <si>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</si>
  <si>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</si>
  <si>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</si>
  <si>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</si>
  <si>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</si>
  <si>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</si>
  <si>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</si>
  <si>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</si>
  <si>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</si>
  <si>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</si>
  <si>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</si>
  <si>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</si>
  <si>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</si>
  <si>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</si>
  <si>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</si>
  <si>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</si>
  <si>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</si>
  <si>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</si>
  <si>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</si>
  <si>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Período: JANEIRO A JUNHO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</si>
  <si>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</si>
  <si>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</si>
  <si>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</si>
  <si>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</si>
  <si>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</si>
  <si>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</si>
  <si>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</si>
  <si>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</si>
  <si>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</si>
  <si>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</si>
  <si>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</si>
  <si>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</si>
  <si>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>Ə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</si>
  <si>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</si>
  <si>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</si>
  <si>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</si>
  <si>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</si>
  <si>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</si>
  <si>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</si>
  <si>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</si>
  <si>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</si>
  <si>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</si>
  <si>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</si>
  <si>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</si>
  <si>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</si>
  <si>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</si>
  <si>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</si>
  <si>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</si>
  <si>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</si>
  <si>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</si>
  <si>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</si>
  <si>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</si>
  <si>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</si>
  <si>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</si>
  <si>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</si>
  <si>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</si>
  <si>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</si>
  <si>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</si>
  <si>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</si>
  <si>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</si>
  <si>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</si>
  <si>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</si>
  <si>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</si>
  <si>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</si>
  <si>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</si>
  <si>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</si>
  <si>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</si>
  <si>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</si>
  <si>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</si>
  <si>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</si>
  <si>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</si>
  <si>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</si>
  <si>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</si>
  <si>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</si>
  <si>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</si>
  <si>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</si>
  <si>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</si>
  <si>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</si>
  <si>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</si>
  <si>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</si>
  <si>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</si>
  <si>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</si>
  <si>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</si>
  <si>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</si>
  <si>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</si>
  <si>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</si>
  <si>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</si>
  <si>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</si>
  <si>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</si>
  <si>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</si>
  <si>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</si>
  <si>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</si>
  <si>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</si>
  <si>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</si>
  <si>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</si>
  <si>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</si>
  <si>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</si>
  <si>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</si>
  <si>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</si>
  <si>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</si>
  <si>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</si>
  <si>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</si>
  <si>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</si>
  <si>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</si>
  <si>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</si>
  <si>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</si>
  <si>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</si>
  <si>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</si>
  <si>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</si>
  <si>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</si>
  <si>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</si>
  <si>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</si>
  <si>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</si>
  <si>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</si>
  <si>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</si>
  <si>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</si>
  <si>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</si>
  <si>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</si>
  <si>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</si>
  <si>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</si>
  <si>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</si>
  <si>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</si>
  <si>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</si>
  <si>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</si>
  <si>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</si>
  <si>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</si>
  <si>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</si>
  <si>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</si>
  <si>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</si>
  <si>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</si>
  <si>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</si>
  <si>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</si>
  <si>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</si>
  <si>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</si>
  <si>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</si>
  <si>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</si>
  <si>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</si>
  <si>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</si>
  <si>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</si>
  <si>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</si>
  <si>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</si>
  <si>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</si>
  <si>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</si>
  <si>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</si>
  <si>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</si>
  <si>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</si>
  <si>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</si>
  <si>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</si>
  <si>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</si>
  <si>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</si>
  <si>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</si>
  <si>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</si>
  <si>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</si>
  <si>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</si>
  <si>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</si>
  <si>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</si>
  <si>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</si>
  <si>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</si>
  <si>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</si>
  <si>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</si>
  <si>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</si>
  <si>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</si>
  <si>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</si>
  <si>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</si>
  <si>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</si>
  <si>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</si>
  <si>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</si>
  <si>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</si>
  <si>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</si>
  <si>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</si>
  <si>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</si>
  <si>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</si>
  <si>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</si>
  <si>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</si>
  <si>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</si>
  <si>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</si>
  <si>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</si>
  <si>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</si>
  <si>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</si>
  <si>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</si>
  <si>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</si>
  <si>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</si>
  <si>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</si>
  <si>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</si>
  <si>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</si>
  <si>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</si>
  <si>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</si>
  <si>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</si>
  <si>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</si>
  <si>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</si>
  <si>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</si>
  <si>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</si>
  <si>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</si>
  <si>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</si>
  <si>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</si>
  <si>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</si>
  <si>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</si>
  <si>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</si>
  <si>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</si>
  <si>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</si>
  <si>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</si>
  <si>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</si>
  <si>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</si>
  <si>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</si>
  <si>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</si>
  <si>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</si>
  <si>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</si>
  <si>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</si>
  <si>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</si>
  <si>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</si>
  <si>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</si>
  <si>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</si>
  <si>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</si>
  <si>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</si>
  <si>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</si>
  <si>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</si>
  <si>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</si>
  <si>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</si>
  <si>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</si>
  <si>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</si>
  <si>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</si>
  <si>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</si>
  <si>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</si>
  <si>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</si>
  <si>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</si>
  <si>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</si>
  <si>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</si>
  <si>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</si>
  <si>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</si>
  <si>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</si>
  <si>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</si>
  <si>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</si>
  <si>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</si>
  <si>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</si>
  <si>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</si>
  <si>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</si>
  <si>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</si>
  <si>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</si>
  <si>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JUNE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</si>
  <si>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</si>
  <si>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</si>
  <si>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</si>
  <si>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</si>
  <si>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</si>
  <si>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</si>
  <si>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</si>
  <si>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</si>
  <si>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</si>
  <si>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</si>
  <si>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</si>
  <si>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</si>
  <si>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</si>
  <si>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</si>
  <si>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</si>
  <si>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</si>
  <si>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</si>
  <si>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</si>
  <si>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</si>
  <si>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</si>
  <si>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</si>
  <si>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</si>
  <si>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</si>
  <si>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</si>
  <si>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</si>
  <si>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</si>
  <si>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</si>
  <si>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</si>
  <si>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</si>
  <si>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</si>
  <si>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</si>
  <si>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</si>
  <si>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</si>
  <si>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</si>
  <si>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</si>
  <si>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</si>
  <si>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</si>
  <si>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</si>
  <si>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</si>
  <si>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</si>
  <si>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</si>
  <si>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</si>
  <si>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</si>
  <si>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</si>
  <si>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</si>
  <si>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</si>
  <si>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</si>
  <si>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</si>
  <si>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</si>
  <si>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</si>
  <si>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</si>
  <si>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</si>
  <si>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</si>
  <si>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</si>
  <si>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</si>
  <si>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</si>
  <si>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</si>
  <si>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</si>
  <si>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</si>
  <si>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</si>
  <si>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</si>
  <si>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</si>
  <si>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</si>
  <si>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</si>
  <si>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</si>
  <si>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</si>
  <si>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</si>
  <si>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</si>
  <si>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</si>
  <si>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</si>
  <si>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</si>
  <si>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</si>
  <si>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</si>
  <si>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</si>
  <si>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</si>
  <si>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</si>
  <si>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</si>
  <si>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</si>
  <si>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</si>
  <si>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</si>
  <si>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</si>
  <si>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</si>
  <si>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</si>
  <si>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</si>
  <si>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</si>
  <si>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</si>
  <si>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</si>
  <si>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</si>
  <si>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</si>
  <si>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</si>
  <si>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</si>
  <si>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</si>
  <si>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</si>
  <si>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</si>
  <si>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</si>
  <si>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</si>
  <si>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</si>
  <si>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</si>
  <si>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</si>
  <si>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</si>
  <si>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</si>
  <si>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</si>
  <si>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</si>
  <si>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</si>
  <si>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</si>
  <si>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</si>
  <si>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</si>
  <si>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</si>
  <si>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</si>
  <si>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</si>
  <si>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</si>
  <si>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</si>
  <si>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</si>
  <si>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</si>
  <si>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</si>
  <si>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</si>
  <si>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</si>
  <si>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</si>
  <si>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</si>
  <si>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</si>
  <si>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</si>
  <si>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</si>
  <si>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</si>
  <si>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</si>
  <si>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</si>
  <si>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</si>
  <si>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</si>
  <si>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</si>
  <si>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</si>
  <si>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</si>
  <si>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</si>
  <si>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</si>
  <si>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</si>
  <si>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</si>
  <si>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</si>
  <si>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</si>
  <si>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</si>
  <si>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</si>
  <si>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</si>
  <si>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</si>
  <si>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</si>
  <si>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</si>
  <si>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</si>
  <si>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</si>
  <si>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</si>
  <si>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</si>
  <si>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</si>
  <si>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</si>
  <si>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</si>
  <si>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</si>
  <si>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</si>
  <si>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</si>
  <si>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</si>
  <si>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</si>
  <si>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</si>
  <si>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</si>
  <si>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</si>
  <si>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</si>
  <si>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</si>
  <si>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</si>
  <si>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</si>
  <si>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</si>
  <si>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</si>
  <si>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</si>
  <si>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</si>
  <si>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</si>
  <si>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</si>
  <si>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</si>
  <si>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</si>
  <si>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</si>
  <si>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</si>
  <si>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</si>
  <si>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</si>
  <si>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</si>
  <si>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</si>
  <si>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</si>
  <si>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</si>
  <si>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</si>
  <si>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</si>
  <si>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</si>
  <si>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</si>
  <si>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</si>
  <si>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</si>
  <si>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</si>
  <si>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</si>
  <si>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</si>
  <si>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</si>
  <si>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</si>
  <si>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</si>
  <si>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</si>
  <si>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</si>
  <si>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</si>
  <si>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</si>
  <si>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</si>
  <si>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</si>
  <si>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</si>
  <si>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</si>
  <si>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</si>
  <si>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</si>
  <si>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</si>
  <si>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</si>
  <si>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</si>
  <si>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</si>
  <si>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</si>
  <si>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</si>
  <si>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</si>
  <si>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</si>
  <si>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</si>
  <si>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</si>
  <si>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</si>
  <si>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</si>
  <si>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</si>
  <si>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ABR 2022 a JUN 2022
APR 2022 to JUN 2022</t>
  </si>
  <si>
    <t>ABR 2023 a JUN 2023
APR 2023 to JUN 2023</t>
  </si>
  <si>
    <t>JUN 2023
JUN 2023</t>
  </si>
  <si>
    <t>JUN 2022
JUN 2022</t>
  </si>
  <si>
    <t>Q011_IMP_BEC - IMPORTS - INTERNATIONAL TRADE BY BEC - Rectified on 09/08/2023</t>
  </si>
  <si>
    <t>Células retificadas</t>
  </si>
  <si>
    <r>
      <t xml:space="preserve">Q011_ENT_CGCE - IMPORTAÇÕES - COMÉRCIO INTERNACIONAL POR CGCE- </t>
    </r>
    <r>
      <rPr>
        <u/>
        <sz val="11"/>
        <color rgb="FF0070C0"/>
        <rFont val="Calibri"/>
        <family val="2"/>
        <scheme val="minor"/>
      </rPr>
      <t>Retificado a 09/08/2023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</si>
</sst>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u/>
      <sz val="11"/>
      <color rgb="FF0070C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3" fontId="37" fillId="12" borderId="0" xfId="3" applyNumberFormat="1" applyFont="1" applyFill="1" applyAlignment="1">
      <alignment horizontal="right" wrapText="1"/>
    </xf>
    <xf numFmtId="0" fontId="10" fillId="12" borderId="0" xfId="0" applyFont="1" applyFill="1"/>
    <xf numFmtId="0" fontId="20" fillId="12" borderId="0" xfId="0" applyFont="1" applyFill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H18" sqref="H18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385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386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387</v>
      </c>
    </row>
    <row r="8" spans="2:2" s="14" customFormat="1" ht="18" customHeight="1" x14ac:dyDescent="0.2">
      <c r="B8" s="17" t="s">
        <v>388</v>
      </c>
    </row>
    <row r="9" spans="2:2" s="14" customFormat="1" ht="18" customHeight="1" x14ac:dyDescent="0.2">
      <c r="B9" s="17" t="s">
        <v>389</v>
      </c>
    </row>
    <row r="10" spans="2:2" s="14" customFormat="1" ht="18" customHeight="1" x14ac:dyDescent="0.2">
      <c r="B10" s="17" t="s">
        <v>384</v>
      </c>
    </row>
    <row r="11" spans="2:2" s="14" customFormat="1" ht="18" customHeight="1" x14ac:dyDescent="0.2">
      <c r="B11" s="17" t="s">
        <v>381</v>
      </c>
    </row>
    <row r="12" spans="2:2" s="14" customFormat="1" ht="18" customHeight="1" x14ac:dyDescent="0.2">
      <c r="B12" s="17" t="s">
        <v>380</v>
      </c>
    </row>
    <row r="13" spans="2:2" s="14" customFormat="1" ht="18" customHeight="1" x14ac:dyDescent="0.2">
      <c r="B13" s="17" t="s">
        <v>379</v>
      </c>
    </row>
    <row r="14" spans="2:2" s="14" customFormat="1" ht="18" customHeight="1" x14ac:dyDescent="0.2">
      <c r="B14" s="17" t="s">
        <v>382</v>
      </c>
    </row>
    <row r="15" spans="2:2" s="14" customFormat="1" ht="18" customHeight="1" x14ac:dyDescent="0.2">
      <c r="B15" s="17" t="s">
        <v>378</v>
      </c>
    </row>
    <row r="16" spans="2:2" s="14" customFormat="1" ht="18" customHeight="1" x14ac:dyDescent="0.2">
      <c r="B16" s="17" t="s">
        <v>383</v>
      </c>
    </row>
    <row r="17" spans="2:2" s="14" customFormat="1" ht="18" customHeight="1" x14ac:dyDescent="0.2">
      <c r="B17" s="17" t="s">
        <v>1147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390</v>
      </c>
    </row>
    <row r="22" spans="2:2" ht="18" customHeight="1" x14ac:dyDescent="0.25">
      <c r="B22" s="17" t="s">
        <v>391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</row>
    <row r="2" spans="1:24" ht="29.25" customHeight="1" x14ac:dyDescent="0.2">
      <c r="A2" s="217" t="s">
        <v>665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0" t="s">
        <v>666</v>
      </c>
      <c r="B5" s="190"/>
      <c r="C5" s="190"/>
      <c r="D5" s="190"/>
      <c r="E5" s="53"/>
      <c r="F5" s="219" t="s">
        <v>667</v>
      </c>
      <c r="G5" s="190"/>
      <c r="H5" s="190"/>
      <c r="I5" s="190"/>
      <c r="J5" s="190"/>
      <c r="K5" s="190"/>
      <c r="L5" s="190"/>
      <c r="M5" s="91"/>
      <c r="N5" s="190" t="s">
        <v>668</v>
      </c>
      <c r="O5" s="190"/>
      <c r="P5" s="190"/>
      <c r="Q5" s="190"/>
      <c r="R5" s="190"/>
      <c r="S5" s="190"/>
      <c r="T5" s="190"/>
      <c r="W5" s="28"/>
      <c r="X5" s="28"/>
    </row>
    <row r="6" spans="1:24" ht="2.25" customHeight="1" x14ac:dyDescent="0.2">
      <c r="A6" s="190"/>
      <c r="B6" s="190"/>
      <c r="C6" s="190"/>
      <c r="D6" s="190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90"/>
      <c r="B7" s="190"/>
      <c r="C7" s="190"/>
      <c r="D7" s="190"/>
      <c r="E7" s="93"/>
      <c r="F7" s="191" t="s">
        <v>644</v>
      </c>
      <c r="G7" s="191"/>
      <c r="H7" s="191"/>
      <c r="I7" s="191"/>
      <c r="J7" s="191"/>
      <c r="K7" s="94"/>
      <c r="L7" s="27" t="s">
        <v>652</v>
      </c>
      <c r="M7" s="95"/>
      <c r="N7" s="191" t="s">
        <v>644</v>
      </c>
      <c r="O7" s="191"/>
      <c r="P7" s="191"/>
      <c r="Q7" s="191"/>
      <c r="R7" s="191"/>
      <c r="S7" s="94"/>
      <c r="T7" s="27" t="s">
        <v>652</v>
      </c>
    </row>
    <row r="8" spans="1:24" ht="2.25" customHeight="1" x14ac:dyDescent="0.2">
      <c r="A8" s="190"/>
      <c r="B8" s="190"/>
      <c r="C8" s="190"/>
      <c r="D8" s="190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90"/>
      <c r="B9" s="190"/>
      <c r="C9" s="190"/>
      <c r="D9" s="190"/>
      <c r="E9" s="53"/>
      <c r="F9" s="97" t="s">
        <v>1143</v>
      </c>
      <c r="G9" s="92"/>
      <c r="H9" s="97" t="s">
        <v>1144</v>
      </c>
      <c r="I9" s="92"/>
      <c r="J9" s="27" t="s">
        <v>669</v>
      </c>
      <c r="K9" s="92"/>
      <c r="L9" s="27" t="s">
        <v>295</v>
      </c>
      <c r="M9" s="91"/>
      <c r="N9" s="97" t="s">
        <v>1143</v>
      </c>
      <c r="O9" s="92"/>
      <c r="P9" s="97" t="s">
        <v>1144</v>
      </c>
      <c r="Q9" s="92"/>
      <c r="R9" s="27" t="s">
        <v>669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15" t="s">
        <v>707</v>
      </c>
      <c r="B11" s="215"/>
      <c r="C11" s="215"/>
      <c r="D11" s="215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2986.7889399999999</v>
      </c>
      <c r="G12" s="62"/>
      <c r="H12" s="62">
        <v>2963.0289459999999</v>
      </c>
      <c r="I12" s="62"/>
      <c r="J12" s="104">
        <f t="shared" ref="J12:J21" si="0">F12-H12</f>
        <v>23.759994000000006</v>
      </c>
      <c r="K12" s="62"/>
      <c r="L12" s="105">
        <f t="shared" ref="L12:L21" si="1">F12/H12*100-100</f>
        <v>0.80188194017057413</v>
      </c>
      <c r="M12" s="98"/>
      <c r="N12" s="62">
        <v>8940.5011840000006</v>
      </c>
      <c r="O12" s="62"/>
      <c r="P12" s="62">
        <v>8910.5634370000007</v>
      </c>
      <c r="Q12" s="62"/>
      <c r="R12" s="104">
        <f>N12-P12</f>
        <v>29.937746999999945</v>
      </c>
      <c r="S12" s="62"/>
      <c r="T12" s="105">
        <f t="shared" ref="T12:T21" si="2">N12/P12*100-100</f>
        <v>0.33598040361495407</v>
      </c>
    </row>
    <row r="13" spans="1:24" ht="12.75" customHeight="1" x14ac:dyDescent="0.2">
      <c r="B13" s="62" t="s">
        <v>366</v>
      </c>
      <c r="C13" s="62" t="s">
        <v>615</v>
      </c>
      <c r="D13" s="106"/>
      <c r="F13" s="62">
        <v>1052.7402300000001</v>
      </c>
      <c r="G13" s="62"/>
      <c r="H13" s="62">
        <v>977.86240699999996</v>
      </c>
      <c r="I13" s="62"/>
      <c r="J13" s="104">
        <f t="shared" si="0"/>
        <v>74.877823000000149</v>
      </c>
      <c r="K13" s="62"/>
      <c r="L13" s="105">
        <f t="shared" si="1"/>
        <v>7.6572964114367608</v>
      </c>
      <c r="M13" s="98"/>
      <c r="N13" s="62">
        <v>3075.4782100000002</v>
      </c>
      <c r="O13" s="62"/>
      <c r="P13" s="62">
        <v>2981.9754830000002</v>
      </c>
      <c r="Q13" s="62"/>
      <c r="R13" s="104">
        <f>N13-P13</f>
        <v>93.50272700000005</v>
      </c>
      <c r="S13" s="62"/>
      <c r="T13" s="105">
        <f t="shared" si="2"/>
        <v>3.1355967724433498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612.86059399999999</v>
      </c>
      <c r="G14" s="62"/>
      <c r="H14" s="62">
        <v>538.97081100000003</v>
      </c>
      <c r="I14" s="62"/>
      <c r="J14" s="104">
        <f t="shared" si="0"/>
        <v>73.889782999999966</v>
      </c>
      <c r="K14" s="62"/>
      <c r="L14" s="105">
        <f t="shared" si="1"/>
        <v>13.709422011723731</v>
      </c>
      <c r="M14" s="98"/>
      <c r="N14" s="62">
        <v>1796.6240720000001</v>
      </c>
      <c r="O14" s="62"/>
      <c r="P14" s="62">
        <v>1583.5664589999999</v>
      </c>
      <c r="Q14" s="62"/>
      <c r="R14" s="104">
        <f t="shared" ref="R14:R21" si="3">N14-P14</f>
        <v>213.05761300000017</v>
      </c>
      <c r="S14" s="62"/>
      <c r="T14" s="105">
        <f t="shared" si="2"/>
        <v>13.45428932199934</v>
      </c>
      <c r="V14" s="43"/>
      <c r="W14" s="43"/>
    </row>
    <row r="15" spans="1:24" ht="12.75" customHeight="1" x14ac:dyDescent="0.2">
      <c r="B15" s="62" t="s">
        <v>370</v>
      </c>
      <c r="C15" s="62" t="s">
        <v>619</v>
      </c>
      <c r="D15" s="106"/>
      <c r="F15" s="62">
        <v>498.43712499999998</v>
      </c>
      <c r="G15" s="62"/>
      <c r="H15" s="62">
        <v>448.03577300000001</v>
      </c>
      <c r="I15" s="62"/>
      <c r="J15" s="104">
        <f t="shared" si="0"/>
        <v>50.401351999999974</v>
      </c>
      <c r="K15" s="62"/>
      <c r="L15" s="105">
        <f t="shared" si="1"/>
        <v>11.249403515821484</v>
      </c>
      <c r="M15" s="98"/>
      <c r="N15" s="62">
        <v>1363.0246589999999</v>
      </c>
      <c r="O15" s="62"/>
      <c r="P15" s="62">
        <v>1264.082298</v>
      </c>
      <c r="Q15" s="62"/>
      <c r="R15" s="104">
        <f t="shared" si="3"/>
        <v>98.942360999999892</v>
      </c>
      <c r="S15" s="62"/>
      <c r="T15" s="105">
        <f t="shared" si="2"/>
        <v>7.8272088104187674</v>
      </c>
      <c r="V15" s="43"/>
      <c r="W15" s="43"/>
    </row>
    <row r="16" spans="1:24" ht="12.75" customHeight="1" x14ac:dyDescent="0.2">
      <c r="B16" s="62" t="s">
        <v>369</v>
      </c>
      <c r="C16" s="62" t="s">
        <v>618</v>
      </c>
      <c r="D16" s="106"/>
      <c r="F16" s="62">
        <v>479.91723200000001</v>
      </c>
      <c r="G16" s="62"/>
      <c r="H16" s="62">
        <v>514.45555000000002</v>
      </c>
      <c r="I16" s="62"/>
      <c r="J16" s="104">
        <f t="shared" si="0"/>
        <v>-34.538318000000004</v>
      </c>
      <c r="K16" s="62"/>
      <c r="L16" s="105">
        <f t="shared" si="1"/>
        <v>-6.7135669933000059</v>
      </c>
      <c r="M16" s="98"/>
      <c r="N16" s="62">
        <v>1427.675847</v>
      </c>
      <c r="O16" s="62"/>
      <c r="P16" s="62">
        <v>1461.2473209999998</v>
      </c>
      <c r="Q16" s="62"/>
      <c r="R16" s="104">
        <f t="shared" si="3"/>
        <v>-33.571473999999853</v>
      </c>
      <c r="S16" s="62"/>
      <c r="T16" s="105">
        <f t="shared" si="2"/>
        <v>-2.2974532454249612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6"/>
      <c r="F17" s="62">
        <v>439.98504400000002</v>
      </c>
      <c r="G17" s="62"/>
      <c r="H17" s="62">
        <v>457.02699100000001</v>
      </c>
      <c r="I17" s="62"/>
      <c r="J17" s="104">
        <f t="shared" si="0"/>
        <v>-17.041946999999993</v>
      </c>
      <c r="K17" s="62"/>
      <c r="L17" s="105">
        <f t="shared" si="1"/>
        <v>-3.728871015410121</v>
      </c>
      <c r="M17" s="98"/>
      <c r="N17" s="62">
        <v>1312.9402279999999</v>
      </c>
      <c r="O17" s="62"/>
      <c r="P17" s="62">
        <v>1424.863196</v>
      </c>
      <c r="Q17" s="62"/>
      <c r="R17" s="104">
        <f t="shared" si="3"/>
        <v>-111.92296800000008</v>
      </c>
      <c r="S17" s="62"/>
      <c r="T17" s="105">
        <f t="shared" si="2"/>
        <v>-7.8549974702273175</v>
      </c>
      <c r="V17" s="43"/>
      <c r="W17" s="43"/>
    </row>
    <row r="18" spans="1:23" ht="12.75" customHeight="1" x14ac:dyDescent="0.2">
      <c r="B18" s="62" t="s">
        <v>698</v>
      </c>
      <c r="C18" s="62" t="s">
        <v>699</v>
      </c>
      <c r="D18" s="106"/>
      <c r="F18" s="62">
        <v>396.62403899999998</v>
      </c>
      <c r="G18" s="62"/>
      <c r="H18" s="62">
        <v>732.25592900000004</v>
      </c>
      <c r="I18" s="62"/>
      <c r="J18" s="104">
        <f t="shared" si="0"/>
        <v>-335.63189000000006</v>
      </c>
      <c r="K18" s="62"/>
      <c r="L18" s="105">
        <f t="shared" si="1"/>
        <v>-45.835325697991046</v>
      </c>
      <c r="M18" s="98"/>
      <c r="N18" s="62">
        <v>1027.441722</v>
      </c>
      <c r="O18" s="62"/>
      <c r="P18" s="62">
        <v>1608.6875620000001</v>
      </c>
      <c r="Q18" s="62"/>
      <c r="R18" s="104">
        <f t="shared" si="3"/>
        <v>-581.24584000000004</v>
      </c>
      <c r="S18" s="62"/>
      <c r="T18" s="105">
        <f t="shared" si="2"/>
        <v>-36.131679869356759</v>
      </c>
      <c r="V18" s="43"/>
      <c r="W18" s="43"/>
    </row>
    <row r="19" spans="1:23" ht="12.75" customHeight="1" x14ac:dyDescent="0.2">
      <c r="B19" s="62" t="s">
        <v>373</v>
      </c>
      <c r="C19" s="62" t="s">
        <v>622</v>
      </c>
      <c r="D19" s="106"/>
      <c r="F19" s="62">
        <v>278.204207</v>
      </c>
      <c r="G19" s="62"/>
      <c r="H19" s="62">
        <v>278.57998400000002</v>
      </c>
      <c r="I19" s="62"/>
      <c r="J19" s="104">
        <f t="shared" si="0"/>
        <v>-0.37577700000002778</v>
      </c>
      <c r="K19" s="62"/>
      <c r="L19" s="105">
        <f t="shared" si="1"/>
        <v>-0.13489016497324258</v>
      </c>
      <c r="M19" s="98"/>
      <c r="N19" s="62">
        <v>680.98618099999999</v>
      </c>
      <c r="O19" s="62"/>
      <c r="P19" s="62">
        <v>929.55872799999997</v>
      </c>
      <c r="Q19" s="62"/>
      <c r="R19" s="104">
        <f t="shared" si="3"/>
        <v>-248.57254699999999</v>
      </c>
      <c r="S19" s="62"/>
      <c r="T19" s="105">
        <f t="shared" si="2"/>
        <v>-26.740919052507678</v>
      </c>
      <c r="V19" s="43"/>
      <c r="W19" s="43"/>
    </row>
    <row r="20" spans="1:23" ht="12.75" customHeight="1" x14ac:dyDescent="0.2">
      <c r="B20" s="62" t="s">
        <v>371</v>
      </c>
      <c r="C20" s="62" t="s">
        <v>620</v>
      </c>
      <c r="D20" s="106"/>
      <c r="F20" s="62">
        <v>313.34017699999998</v>
      </c>
      <c r="G20" s="62"/>
      <c r="H20" s="62">
        <v>312.09730200000001</v>
      </c>
      <c r="I20" s="62"/>
      <c r="J20" s="104">
        <f t="shared" si="0"/>
        <v>1.2428749999999695</v>
      </c>
      <c r="K20" s="62"/>
      <c r="L20" s="105">
        <f t="shared" si="1"/>
        <v>0.39823317665207014</v>
      </c>
      <c r="M20" s="98"/>
      <c r="N20" s="62">
        <v>833.91590299999996</v>
      </c>
      <c r="O20" s="62"/>
      <c r="P20" s="62">
        <v>888.99384299999997</v>
      </c>
      <c r="Q20" s="62"/>
      <c r="R20" s="104">
        <f t="shared" si="3"/>
        <v>-55.077940000000012</v>
      </c>
      <c r="S20" s="62"/>
      <c r="T20" s="105">
        <f t="shared" si="2"/>
        <v>-6.1955367220692921</v>
      </c>
      <c r="V20" s="43"/>
      <c r="W20" s="43"/>
    </row>
    <row r="21" spans="1:23" ht="12.75" customHeight="1" x14ac:dyDescent="0.2">
      <c r="B21" s="62" t="s">
        <v>705</v>
      </c>
      <c r="C21" s="62" t="s">
        <v>706</v>
      </c>
      <c r="D21" s="106"/>
      <c r="F21" s="62">
        <v>81.574988000000005</v>
      </c>
      <c r="G21" s="62"/>
      <c r="H21" s="62">
        <v>84.277232999999995</v>
      </c>
      <c r="I21" s="62"/>
      <c r="J21" s="104">
        <f t="shared" si="0"/>
        <v>-2.7022449999999907</v>
      </c>
      <c r="K21" s="62"/>
      <c r="L21" s="105">
        <f t="shared" si="1"/>
        <v>-3.2063760327774276</v>
      </c>
      <c r="M21" s="98"/>
      <c r="N21" s="62">
        <v>282.80677400000002</v>
      </c>
      <c r="O21" s="62"/>
      <c r="P21" s="62">
        <v>484.07526899999993</v>
      </c>
      <c r="Q21" s="62"/>
      <c r="R21" s="104">
        <f t="shared" si="3"/>
        <v>-201.26849499999992</v>
      </c>
      <c r="S21" s="62"/>
      <c r="T21" s="105">
        <f t="shared" si="2"/>
        <v>-41.577933823345134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5" t="s">
        <v>670</v>
      </c>
      <c r="B23" s="215"/>
      <c r="C23" s="215"/>
      <c r="D23" s="215"/>
      <c r="E23" s="107"/>
      <c r="F23" s="100">
        <v>6100.172765000003</v>
      </c>
      <c r="G23" s="100"/>
      <c r="H23" s="100">
        <v>5991.8654910000023</v>
      </c>
      <c r="I23" s="100"/>
      <c r="J23" s="101">
        <f>F23-H23</f>
        <v>108.30727400000069</v>
      </c>
      <c r="K23" s="108"/>
      <c r="L23" s="102">
        <f>F23/H23*100-100</f>
        <v>1.8075718515824946</v>
      </c>
      <c r="M23" s="103"/>
      <c r="N23" s="100">
        <v>18100.776944000001</v>
      </c>
      <c r="O23" s="100"/>
      <c r="P23" s="100">
        <v>17951.383226999988</v>
      </c>
      <c r="Q23" s="100"/>
      <c r="R23" s="101">
        <f>N23-P23</f>
        <v>149.39371700001357</v>
      </c>
      <c r="S23" s="108"/>
      <c r="T23" s="102">
        <f>N23/P23*100-100</f>
        <v>0.83221284460863387</v>
      </c>
      <c r="V23" s="43"/>
      <c r="W23" s="43"/>
    </row>
    <row r="24" spans="1:23" s="8" customFormat="1" ht="30" customHeight="1" x14ac:dyDescent="0.2">
      <c r="A24" s="213" t="s">
        <v>671</v>
      </c>
      <c r="B24" s="213"/>
      <c r="C24" s="213"/>
      <c r="D24" s="213"/>
      <c r="E24" s="109"/>
      <c r="F24" s="109">
        <v>6572.2553319999979</v>
      </c>
      <c r="G24" s="109"/>
      <c r="H24" s="109">
        <v>6415.0447020000011</v>
      </c>
      <c r="I24" s="109"/>
      <c r="J24" s="110">
        <f>F24-H24</f>
        <v>157.21062999999685</v>
      </c>
      <c r="K24" s="110"/>
      <c r="L24" s="111">
        <f>F24/H24*100-100</f>
        <v>2.4506552534385975</v>
      </c>
      <c r="M24" s="112"/>
      <c r="N24" s="109">
        <v>19535.247750999995</v>
      </c>
      <c r="O24" s="109"/>
      <c r="P24" s="109">
        <v>19259.427909000005</v>
      </c>
      <c r="Q24" s="109"/>
      <c r="R24" s="110">
        <f>N24-P24</f>
        <v>275.81984199998988</v>
      </c>
      <c r="S24" s="110"/>
      <c r="T24" s="111">
        <f>N24/P24*100-100</f>
        <v>1.4321289464215994</v>
      </c>
      <c r="V24" s="113"/>
      <c r="W24" s="113"/>
    </row>
    <row r="25" spans="1:23" ht="30" customHeight="1" x14ac:dyDescent="0.2">
      <c r="A25" s="215" t="s">
        <v>672</v>
      </c>
      <c r="B25" s="215"/>
      <c r="C25" s="215"/>
      <c r="D25" s="215"/>
      <c r="E25" s="182"/>
      <c r="F25" s="100">
        <v>6658.7618409999977</v>
      </c>
      <c r="G25" s="100"/>
      <c r="H25" s="100">
        <v>6496.041212000001</v>
      </c>
      <c r="I25" s="100"/>
      <c r="J25" s="101">
        <f>F25-H25</f>
        <v>162.72062899999673</v>
      </c>
      <c r="K25" s="108"/>
      <c r="L25" s="102">
        <f>F25/H25*100-100</f>
        <v>2.5049198995136663</v>
      </c>
      <c r="M25" s="103"/>
      <c r="N25" s="100">
        <v>19831.599455999996</v>
      </c>
      <c r="O25" s="100"/>
      <c r="P25" s="100">
        <v>19541.148681000002</v>
      </c>
      <c r="Q25" s="100"/>
      <c r="R25" s="101">
        <f>N25-P25</f>
        <v>290.45077499999388</v>
      </c>
      <c r="S25" s="108"/>
      <c r="T25" s="102">
        <f>N25/P25*100-100</f>
        <v>1.486354664925102</v>
      </c>
      <c r="V25" s="43"/>
      <c r="W25" s="43"/>
    </row>
    <row r="26" spans="1:23" ht="30" customHeight="1" x14ac:dyDescent="0.2">
      <c r="A26" s="213" t="s">
        <v>673</v>
      </c>
      <c r="B26" s="213"/>
      <c r="C26" s="213"/>
      <c r="D26" s="213"/>
      <c r="E26" s="109"/>
      <c r="F26" s="109">
        <v>2368.7857599999988</v>
      </c>
      <c r="G26" s="109"/>
      <c r="H26" s="109">
        <v>3261.0436760000007</v>
      </c>
      <c r="I26" s="62"/>
      <c r="J26" s="110">
        <f>F26-H26</f>
        <v>-892.25791600000184</v>
      </c>
      <c r="K26" s="78"/>
      <c r="L26" s="111">
        <f>F26/H26*100-100</f>
        <v>-27.361115172012845</v>
      </c>
      <c r="M26" s="114"/>
      <c r="N26" s="109">
        <v>7030.2992929999991</v>
      </c>
      <c r="O26" s="109"/>
      <c r="P26" s="109">
        <v>9026.969916</v>
      </c>
      <c r="Q26" s="62"/>
      <c r="R26" s="110">
        <f>N26-P26</f>
        <v>-1996.6706230000009</v>
      </c>
      <c r="S26" s="110"/>
      <c r="T26" s="111">
        <f>N26/P26*100-100</f>
        <v>-22.118946241982812</v>
      </c>
      <c r="V26" s="43"/>
      <c r="W26" s="43"/>
    </row>
    <row r="27" spans="1:23" ht="30" customHeight="1" x14ac:dyDescent="0.2">
      <c r="A27" s="214" t="s">
        <v>674</v>
      </c>
      <c r="B27" s="214"/>
      <c r="C27" s="214"/>
      <c r="D27" s="214"/>
      <c r="E27" s="107"/>
      <c r="F27" s="100">
        <v>2282.279250999999</v>
      </c>
      <c r="G27" s="100"/>
      <c r="H27" s="100">
        <v>3180.0471660000003</v>
      </c>
      <c r="I27" s="100"/>
      <c r="J27" s="101">
        <f>F27-H27</f>
        <v>-897.76791500000127</v>
      </c>
      <c r="K27" s="108"/>
      <c r="L27" s="102">
        <f>F27/H27*100-100</f>
        <v>-28.231276711824762</v>
      </c>
      <c r="M27" s="103"/>
      <c r="N27" s="100">
        <v>6733.947588</v>
      </c>
      <c r="O27" s="100"/>
      <c r="P27" s="100">
        <v>8745.2491439999994</v>
      </c>
      <c r="Q27" s="100"/>
      <c r="R27" s="101">
        <f>N27-P27</f>
        <v>-2011.3015559999994</v>
      </c>
      <c r="S27" s="108"/>
      <c r="T27" s="102">
        <f>N27/P27*100-100</f>
        <v>-22.998790804947248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1" spans="1:23" x14ac:dyDescent="0.2">
      <c r="C31" s="7" t="s">
        <v>371</v>
      </c>
      <c r="D31" s="7" t="s">
        <v>620</v>
      </c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630</v>
      </c>
      <c r="B34" s="222"/>
      <c r="C34" s="222"/>
      <c r="D34" s="222"/>
      <c r="E34" s="117"/>
      <c r="F34" s="223" t="s">
        <v>631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632</v>
      </c>
      <c r="B35" s="224"/>
      <c r="C35" s="224"/>
      <c r="D35" s="224"/>
      <c r="E35" s="117"/>
      <c r="F35" s="221" t="s">
        <v>633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634</v>
      </c>
      <c r="B36" s="222"/>
      <c r="C36" s="222"/>
      <c r="D36" s="222"/>
      <c r="E36" s="117"/>
      <c r="F36" s="223" t="s">
        <v>633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635</v>
      </c>
      <c r="B37" s="220"/>
      <c r="C37" s="220"/>
      <c r="D37" s="220"/>
      <c r="E37" s="117"/>
      <c r="F37" s="221" t="s">
        <v>631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8" t="s">
        <v>675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28"/>
    </row>
    <row r="3" spans="1:21" s="85" customFormat="1" ht="6.75" customHeight="1" thickBot="1" x14ac:dyDescent="0.25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</row>
    <row r="4" spans="1:21" ht="12" customHeight="1" thickBot="1" x14ac:dyDescent="0.25">
      <c r="A4" s="200" t="s">
        <v>162</v>
      </c>
      <c r="B4" s="200" t="s">
        <v>163</v>
      </c>
      <c r="C4" s="202" t="s">
        <v>664</v>
      </c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4"/>
      <c r="R4" s="200" t="s">
        <v>533</v>
      </c>
      <c r="S4" s="200" t="s">
        <v>520</v>
      </c>
      <c r="U4" s="28"/>
    </row>
    <row r="5" spans="1:21" ht="21.75" customHeight="1" thickBot="1" x14ac:dyDescent="0.2">
      <c r="A5" s="201"/>
      <c r="B5" s="201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1"/>
      <c r="S5" s="201"/>
    </row>
    <row r="6" spans="1:21" ht="12.75" x14ac:dyDescent="0.2">
      <c r="A6" s="87">
        <v>2022</v>
      </c>
      <c r="B6" s="84" t="s">
        <v>338</v>
      </c>
      <c r="C6" s="88">
        <v>610.68373999999994</v>
      </c>
      <c r="D6" s="88">
        <v>35.170437999999997</v>
      </c>
      <c r="E6" s="88">
        <v>141.10486700000001</v>
      </c>
      <c r="F6" s="88">
        <v>7.9316990000000001</v>
      </c>
      <c r="G6" s="88">
        <v>2.3871850000000001</v>
      </c>
      <c r="H6" s="88">
        <v>4.7484859999999998</v>
      </c>
      <c r="I6" s="88">
        <v>50.965240999999999</v>
      </c>
      <c r="J6" s="88">
        <v>40.526721000000002</v>
      </c>
      <c r="K6" s="88">
        <v>6.9082749999999997</v>
      </c>
      <c r="L6" s="88">
        <v>1578.035292</v>
      </c>
      <c r="M6" s="88">
        <v>3.3286850000000001</v>
      </c>
      <c r="N6" s="88">
        <v>30.030591999999999</v>
      </c>
      <c r="O6" s="88">
        <v>774.43663700000002</v>
      </c>
      <c r="P6" s="88">
        <v>20.461735999999998</v>
      </c>
      <c r="Q6" s="88">
        <v>26.513144</v>
      </c>
      <c r="R6" s="87">
        <v>2022</v>
      </c>
      <c r="S6" s="84" t="s">
        <v>536</v>
      </c>
      <c r="U6" s="28"/>
    </row>
    <row r="7" spans="1:21" x14ac:dyDescent="0.15">
      <c r="B7" s="84" t="s">
        <v>339</v>
      </c>
      <c r="C7" s="88">
        <v>636.55513399999995</v>
      </c>
      <c r="D7" s="88">
        <v>35.226863999999999</v>
      </c>
      <c r="E7" s="88">
        <v>150.35813899999999</v>
      </c>
      <c r="F7" s="88">
        <v>10.633031000000001</v>
      </c>
      <c r="G7" s="88">
        <v>2.4009860000000001</v>
      </c>
      <c r="H7" s="88">
        <v>6.140015</v>
      </c>
      <c r="I7" s="88">
        <v>46.550033999999997</v>
      </c>
      <c r="J7" s="88">
        <v>41.594169000000001</v>
      </c>
      <c r="K7" s="88">
        <v>6.4500599999999997</v>
      </c>
      <c r="L7" s="88">
        <v>1587.8254420000001</v>
      </c>
      <c r="M7" s="88">
        <v>5.3857840000000001</v>
      </c>
      <c r="N7" s="88">
        <v>27.016093000000001</v>
      </c>
      <c r="O7" s="88">
        <v>849.79410299999995</v>
      </c>
      <c r="P7" s="88">
        <v>22.960052000000001</v>
      </c>
      <c r="Q7" s="88">
        <v>33.443463000000001</v>
      </c>
      <c r="R7" s="83"/>
      <c r="S7" s="84" t="s">
        <v>537</v>
      </c>
    </row>
    <row r="8" spans="1:21" x14ac:dyDescent="0.15">
      <c r="B8" s="84" t="s">
        <v>340</v>
      </c>
      <c r="C8" s="88">
        <v>764.48952999999995</v>
      </c>
      <c r="D8" s="88">
        <v>55.14181</v>
      </c>
      <c r="E8" s="88">
        <v>170.977889</v>
      </c>
      <c r="F8" s="88">
        <v>10.526714999999999</v>
      </c>
      <c r="G8" s="88">
        <v>3.3306619999999998</v>
      </c>
      <c r="H8" s="88">
        <v>7.4254049999999996</v>
      </c>
      <c r="I8" s="88">
        <v>46.500815000000003</v>
      </c>
      <c r="J8" s="88">
        <v>40.953341000000002</v>
      </c>
      <c r="K8" s="88">
        <v>6.816897</v>
      </c>
      <c r="L8" s="88">
        <v>1735.703346</v>
      </c>
      <c r="M8" s="88">
        <v>6.5667239999999998</v>
      </c>
      <c r="N8" s="88">
        <v>84.4846</v>
      </c>
      <c r="O8" s="88">
        <v>831.93527500000005</v>
      </c>
      <c r="P8" s="88">
        <v>24.030495999999999</v>
      </c>
      <c r="Q8" s="88">
        <v>34.268304000000001</v>
      </c>
      <c r="R8" s="83"/>
      <c r="S8" s="84" t="s">
        <v>538</v>
      </c>
    </row>
    <row r="9" spans="1:21" x14ac:dyDescent="0.15">
      <c r="B9" s="84" t="s">
        <v>341</v>
      </c>
      <c r="C9" s="88">
        <v>694.02789800000005</v>
      </c>
      <c r="D9" s="88">
        <v>39.461382</v>
      </c>
      <c r="E9" s="88">
        <v>159.60343900000001</v>
      </c>
      <c r="F9" s="88">
        <v>20.513200999999999</v>
      </c>
      <c r="G9" s="88">
        <v>3.6763409999999999</v>
      </c>
      <c r="H9" s="88">
        <v>6.1133579999999998</v>
      </c>
      <c r="I9" s="88">
        <v>49.318460000000002</v>
      </c>
      <c r="J9" s="88">
        <v>39.112983999999997</v>
      </c>
      <c r="K9" s="88">
        <v>7.4283770000000002</v>
      </c>
      <c r="L9" s="88">
        <v>1613.6469199999999</v>
      </c>
      <c r="M9" s="88">
        <v>6.9844670000000004</v>
      </c>
      <c r="N9" s="88">
        <v>47.391261</v>
      </c>
      <c r="O9" s="88">
        <v>775.47072500000002</v>
      </c>
      <c r="P9" s="88">
        <v>20.957155</v>
      </c>
      <c r="Q9" s="88">
        <v>29.569941</v>
      </c>
      <c r="R9" s="83"/>
      <c r="S9" s="84" t="s">
        <v>539</v>
      </c>
    </row>
    <row r="10" spans="1:21" x14ac:dyDescent="0.15">
      <c r="B10" s="84" t="s">
        <v>342</v>
      </c>
      <c r="C10" s="88">
        <v>757.95711700000004</v>
      </c>
      <c r="D10" s="88">
        <v>39.335478000000002</v>
      </c>
      <c r="E10" s="88">
        <v>142.63447400000001</v>
      </c>
      <c r="F10" s="88">
        <v>10.074833999999999</v>
      </c>
      <c r="G10" s="88">
        <v>3.5034200000000002</v>
      </c>
      <c r="H10" s="88">
        <v>6.3553559999999996</v>
      </c>
      <c r="I10" s="88">
        <v>54.859378999999997</v>
      </c>
      <c r="J10" s="88">
        <v>48.939889999999998</v>
      </c>
      <c r="K10" s="88">
        <v>7.4559280000000001</v>
      </c>
      <c r="L10" s="88">
        <v>1835.8725790000001</v>
      </c>
      <c r="M10" s="88">
        <v>11.407833999999999</v>
      </c>
      <c r="N10" s="88">
        <v>32.488380999999997</v>
      </c>
      <c r="O10" s="88">
        <v>842.29126299999996</v>
      </c>
      <c r="P10" s="88">
        <v>20.287848</v>
      </c>
      <c r="Q10" s="88">
        <v>42.777301999999999</v>
      </c>
      <c r="R10" s="83"/>
      <c r="S10" s="84" t="s">
        <v>540</v>
      </c>
    </row>
    <row r="11" spans="1:21" x14ac:dyDescent="0.15">
      <c r="B11" s="84" t="s">
        <v>343</v>
      </c>
      <c r="C11" s="88">
        <v>765.12858000000006</v>
      </c>
      <c r="D11" s="88">
        <v>43.140684999999998</v>
      </c>
      <c r="E11" s="88">
        <v>154.89015000000001</v>
      </c>
      <c r="F11" s="88">
        <v>7.8688739999999999</v>
      </c>
      <c r="G11" s="88">
        <v>4.8323840000000002</v>
      </c>
      <c r="H11" s="88">
        <v>8.0477380000000007</v>
      </c>
      <c r="I11" s="88">
        <v>64.823217</v>
      </c>
      <c r="J11" s="88">
        <v>45.450474999999997</v>
      </c>
      <c r="K11" s="88">
        <v>6.8684500000000002</v>
      </c>
      <c r="L11" s="88">
        <v>1769.5638630000001</v>
      </c>
      <c r="M11" s="88">
        <v>5.2292560000000003</v>
      </c>
      <c r="N11" s="88">
        <v>21.254815000000001</v>
      </c>
      <c r="O11" s="88">
        <v>882.08874100000003</v>
      </c>
      <c r="P11" s="88">
        <v>22.54684</v>
      </c>
      <c r="Q11" s="88">
        <v>34.541567000000001</v>
      </c>
      <c r="R11" s="83"/>
      <c r="S11" s="84" t="s">
        <v>541</v>
      </c>
    </row>
    <row r="12" spans="1:21" x14ac:dyDescent="0.15">
      <c r="B12" s="84" t="s">
        <v>344</v>
      </c>
      <c r="C12" s="88">
        <v>794.31089499999996</v>
      </c>
      <c r="D12" s="88">
        <v>36.659447</v>
      </c>
      <c r="E12" s="88">
        <v>165.92515299999999</v>
      </c>
      <c r="F12" s="88">
        <v>12.565906999999999</v>
      </c>
      <c r="G12" s="88">
        <v>4.2351679999999998</v>
      </c>
      <c r="H12" s="88">
        <v>4.7510269999999997</v>
      </c>
      <c r="I12" s="88">
        <v>54.850307999999998</v>
      </c>
      <c r="J12" s="88">
        <v>39.573635000000003</v>
      </c>
      <c r="K12" s="88">
        <v>6.075666</v>
      </c>
      <c r="L12" s="88">
        <v>1813.8873289999999</v>
      </c>
      <c r="M12" s="88">
        <v>6.7053310000000002</v>
      </c>
      <c r="N12" s="88">
        <v>38.630364</v>
      </c>
      <c r="O12" s="88">
        <v>845.58821</v>
      </c>
      <c r="P12" s="88">
        <v>19.229952999999998</v>
      </c>
      <c r="Q12" s="88">
        <v>31.203782</v>
      </c>
      <c r="R12" s="83"/>
      <c r="S12" s="84" t="s">
        <v>542</v>
      </c>
    </row>
    <row r="13" spans="1:21" x14ac:dyDescent="0.15">
      <c r="B13" s="84" t="s">
        <v>345</v>
      </c>
      <c r="C13" s="88">
        <v>598.39206799999999</v>
      </c>
      <c r="D13" s="88">
        <v>25.433838999999999</v>
      </c>
      <c r="E13" s="88">
        <v>144.688288</v>
      </c>
      <c r="F13" s="88">
        <v>6.3339270000000001</v>
      </c>
      <c r="G13" s="88">
        <v>2.580292</v>
      </c>
      <c r="H13" s="88">
        <v>3.388452</v>
      </c>
      <c r="I13" s="88">
        <v>32.203194000000003</v>
      </c>
      <c r="J13" s="88">
        <v>39.356014000000002</v>
      </c>
      <c r="K13" s="88">
        <v>5.2364139999999999</v>
      </c>
      <c r="L13" s="88">
        <v>1553.4011439999999</v>
      </c>
      <c r="M13" s="88">
        <v>3.4838260000000001</v>
      </c>
      <c r="N13" s="88">
        <v>35.229137000000001</v>
      </c>
      <c r="O13" s="88">
        <v>607.75115800000003</v>
      </c>
      <c r="P13" s="88">
        <v>13.971845999999999</v>
      </c>
      <c r="Q13" s="88">
        <v>23.631753</v>
      </c>
      <c r="R13" s="83"/>
      <c r="S13" s="84" t="s">
        <v>543</v>
      </c>
    </row>
    <row r="14" spans="1:21" x14ac:dyDescent="0.15">
      <c r="B14" s="84" t="s">
        <v>346</v>
      </c>
      <c r="C14" s="88">
        <v>766.91475600000001</v>
      </c>
      <c r="D14" s="88">
        <v>41.973640000000003</v>
      </c>
      <c r="E14" s="88">
        <v>167.131394</v>
      </c>
      <c r="F14" s="88">
        <v>10.777305999999999</v>
      </c>
      <c r="G14" s="88">
        <v>3.9245739999999998</v>
      </c>
      <c r="H14" s="88">
        <v>4.7603910000000003</v>
      </c>
      <c r="I14" s="88">
        <v>38.522323</v>
      </c>
      <c r="J14" s="88">
        <v>48.760492999999997</v>
      </c>
      <c r="K14" s="88">
        <v>7.6260979999999998</v>
      </c>
      <c r="L14" s="88">
        <v>1874.201943</v>
      </c>
      <c r="M14" s="88">
        <v>6.7712089999999998</v>
      </c>
      <c r="N14" s="88">
        <v>58.121428999999999</v>
      </c>
      <c r="O14" s="88">
        <v>849.81271900000002</v>
      </c>
      <c r="P14" s="88">
        <v>24.304172999999999</v>
      </c>
      <c r="Q14" s="88">
        <v>35.691361000000001</v>
      </c>
      <c r="R14" s="83"/>
      <c r="S14" s="84" t="s">
        <v>544</v>
      </c>
    </row>
    <row r="15" spans="1:21" x14ac:dyDescent="0.15">
      <c r="B15" s="84" t="s">
        <v>347</v>
      </c>
      <c r="C15" s="88">
        <v>751.95116299999995</v>
      </c>
      <c r="D15" s="88">
        <v>32.775326</v>
      </c>
      <c r="E15" s="88">
        <v>161.17669599999999</v>
      </c>
      <c r="F15" s="88">
        <v>18.755120999999999</v>
      </c>
      <c r="G15" s="88">
        <v>5.5754590000000004</v>
      </c>
      <c r="H15" s="88">
        <v>5.2881090000000004</v>
      </c>
      <c r="I15" s="88">
        <v>36.305439999999997</v>
      </c>
      <c r="J15" s="88">
        <v>45.572986999999998</v>
      </c>
      <c r="K15" s="88">
        <v>8.7914790000000007</v>
      </c>
      <c r="L15" s="88">
        <v>1786.5651809999999</v>
      </c>
      <c r="M15" s="88">
        <v>4.2382549999999997</v>
      </c>
      <c r="N15" s="88">
        <v>22.286902999999999</v>
      </c>
      <c r="O15" s="88">
        <v>844.83876799999996</v>
      </c>
      <c r="P15" s="88">
        <v>18.777709000000002</v>
      </c>
      <c r="Q15" s="88">
        <v>32.218356999999997</v>
      </c>
      <c r="R15" s="83"/>
      <c r="S15" s="84" t="s">
        <v>545</v>
      </c>
    </row>
    <row r="16" spans="1:21" x14ac:dyDescent="0.15">
      <c r="B16" s="84" t="s">
        <v>348</v>
      </c>
      <c r="C16" s="88">
        <v>774.09826099999998</v>
      </c>
      <c r="D16" s="88">
        <v>35.868867000000002</v>
      </c>
      <c r="E16" s="88">
        <v>177.188287</v>
      </c>
      <c r="F16" s="88">
        <v>12.224164999999999</v>
      </c>
      <c r="G16" s="88">
        <v>4.7790900000000001</v>
      </c>
      <c r="H16" s="88">
        <v>8.1430260000000008</v>
      </c>
      <c r="I16" s="88">
        <v>48.595868000000003</v>
      </c>
      <c r="J16" s="88">
        <v>57.369691000000003</v>
      </c>
      <c r="K16" s="88">
        <v>9.2841810000000002</v>
      </c>
      <c r="L16" s="88">
        <v>1895.1553610000001</v>
      </c>
      <c r="M16" s="88">
        <v>5.9905929999999996</v>
      </c>
      <c r="N16" s="88">
        <v>27.030249999999999</v>
      </c>
      <c r="O16" s="88">
        <v>892.66985</v>
      </c>
      <c r="P16" s="88">
        <v>24.353145999999999</v>
      </c>
      <c r="Q16" s="88">
        <v>35.252938</v>
      </c>
      <c r="R16" s="83"/>
      <c r="S16" s="84" t="s">
        <v>546</v>
      </c>
    </row>
    <row r="17" spans="1:19" x14ac:dyDescent="0.15">
      <c r="B17" s="84" t="s">
        <v>349</v>
      </c>
      <c r="C17" s="88">
        <v>587.33137599999998</v>
      </c>
      <c r="D17" s="88">
        <v>21.408201999999999</v>
      </c>
      <c r="E17" s="88">
        <v>151.054844</v>
      </c>
      <c r="F17" s="88">
        <v>9.1215589999999995</v>
      </c>
      <c r="G17" s="88">
        <v>4.6640860000000002</v>
      </c>
      <c r="H17" s="88">
        <v>4.4654280000000002</v>
      </c>
      <c r="I17" s="88">
        <v>39.159393000000001</v>
      </c>
      <c r="J17" s="88">
        <v>31.788060999999999</v>
      </c>
      <c r="K17" s="88">
        <v>4.6189400000000003</v>
      </c>
      <c r="L17" s="88">
        <v>1518.109033</v>
      </c>
      <c r="M17" s="88">
        <v>7.4573700000000001</v>
      </c>
      <c r="N17" s="88">
        <v>55.085430000000002</v>
      </c>
      <c r="O17" s="88">
        <v>682.28094899999996</v>
      </c>
      <c r="P17" s="88">
        <v>20.811171000000002</v>
      </c>
      <c r="Q17" s="88">
        <v>25.020084000000001</v>
      </c>
      <c r="R17" s="83"/>
      <c r="S17" s="84" t="s">
        <v>547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672.201277</v>
      </c>
      <c r="D19" s="88">
        <v>41.306927999999999</v>
      </c>
      <c r="E19" s="88">
        <v>163.03274999999999</v>
      </c>
      <c r="F19" s="88">
        <v>10.49967</v>
      </c>
      <c r="G19" s="88">
        <v>3.267474</v>
      </c>
      <c r="H19" s="88">
        <v>4.6236800000000002</v>
      </c>
      <c r="I19" s="88">
        <v>48.750740999999998</v>
      </c>
      <c r="J19" s="88">
        <v>44.622062999999997</v>
      </c>
      <c r="K19" s="88">
        <v>4.5270659999999996</v>
      </c>
      <c r="L19" s="88">
        <v>1656.346358</v>
      </c>
      <c r="M19" s="88">
        <v>2.8648020000000001</v>
      </c>
      <c r="N19" s="88">
        <v>22.854393000000002</v>
      </c>
      <c r="O19" s="88">
        <v>865.12878799999999</v>
      </c>
      <c r="P19" s="88">
        <v>16.059839</v>
      </c>
      <c r="Q19" s="88">
        <v>36.593874</v>
      </c>
      <c r="R19" s="87">
        <v>2023</v>
      </c>
      <c r="S19" s="84" t="s">
        <v>536</v>
      </c>
    </row>
    <row r="20" spans="1:19" x14ac:dyDescent="0.15">
      <c r="B20" s="84" t="s">
        <v>339</v>
      </c>
      <c r="C20" s="88">
        <v>695.37973699999998</v>
      </c>
      <c r="D20" s="88">
        <v>36.323813000000001</v>
      </c>
      <c r="E20" s="88">
        <v>212.27679900000001</v>
      </c>
      <c r="F20" s="88">
        <v>12.010928</v>
      </c>
      <c r="G20" s="88">
        <v>4.3550779999999998</v>
      </c>
      <c r="H20" s="88">
        <v>6.8466329999999997</v>
      </c>
      <c r="I20" s="88">
        <v>36.123263000000001</v>
      </c>
      <c r="J20" s="88">
        <v>50.523024999999997</v>
      </c>
      <c r="K20" s="88">
        <v>9.3048500000000001</v>
      </c>
      <c r="L20" s="88">
        <v>1627.5878620000001</v>
      </c>
      <c r="M20" s="88">
        <v>6.295979</v>
      </c>
      <c r="N20" s="88">
        <v>33.97813</v>
      </c>
      <c r="O20" s="88">
        <v>847.41996400000005</v>
      </c>
      <c r="P20" s="88">
        <v>27.234665</v>
      </c>
      <c r="Q20" s="88">
        <v>35.747374000000001</v>
      </c>
      <c r="R20" s="83"/>
      <c r="S20" s="84" t="s">
        <v>537</v>
      </c>
    </row>
    <row r="21" spans="1:19" x14ac:dyDescent="0.15">
      <c r="B21" s="84" t="s">
        <v>340</v>
      </c>
      <c r="C21" s="88">
        <v>872.31496000000004</v>
      </c>
      <c r="D21" s="88">
        <v>45.418698999999997</v>
      </c>
      <c r="E21" s="88">
        <v>182.50841199999999</v>
      </c>
      <c r="F21" s="88">
        <v>12.866191000000001</v>
      </c>
      <c r="G21" s="88">
        <v>4.5757029999999999</v>
      </c>
      <c r="H21" s="88">
        <v>9.7069390000000002</v>
      </c>
      <c r="I21" s="88">
        <v>46.512521999999997</v>
      </c>
      <c r="J21" s="88">
        <v>58.478113</v>
      </c>
      <c r="K21" s="88">
        <v>8.8703660000000006</v>
      </c>
      <c r="L21" s="88">
        <v>1882.5868310000001</v>
      </c>
      <c r="M21" s="88">
        <v>7.8083960000000001</v>
      </c>
      <c r="N21" s="88">
        <v>73.126155999999995</v>
      </c>
      <c r="O21" s="88">
        <v>1029.511148</v>
      </c>
      <c r="P21" s="88">
        <v>26.779375999999999</v>
      </c>
      <c r="Q21" s="88">
        <v>32.398403999999999</v>
      </c>
      <c r="R21" s="83"/>
      <c r="S21" s="84" t="s">
        <v>538</v>
      </c>
    </row>
    <row r="22" spans="1:19" x14ac:dyDescent="0.15">
      <c r="B22" s="84" t="s">
        <v>341</v>
      </c>
      <c r="C22" s="88">
        <v>667.90409899999997</v>
      </c>
      <c r="D22" s="88">
        <v>33.866970999999999</v>
      </c>
      <c r="E22" s="88">
        <v>182.14132900000001</v>
      </c>
      <c r="F22" s="88">
        <v>10.404127000000001</v>
      </c>
      <c r="G22" s="88">
        <v>2.6908409999999998</v>
      </c>
      <c r="H22" s="88">
        <v>5.2396849999999997</v>
      </c>
      <c r="I22" s="88">
        <v>29.090797999999999</v>
      </c>
      <c r="J22" s="88">
        <v>47.200834999999998</v>
      </c>
      <c r="K22" s="88">
        <v>6.5432110000000003</v>
      </c>
      <c r="L22" s="88">
        <v>1499.6349439999999</v>
      </c>
      <c r="M22" s="88">
        <v>8.8719570000000001</v>
      </c>
      <c r="N22" s="88">
        <v>16.312657000000002</v>
      </c>
      <c r="O22" s="88">
        <v>820.45807300000001</v>
      </c>
      <c r="P22" s="88">
        <v>17.281739000000002</v>
      </c>
      <c r="Q22" s="88">
        <v>30.809747999999999</v>
      </c>
      <c r="R22" s="83"/>
      <c r="S22" s="84" t="s">
        <v>539</v>
      </c>
    </row>
    <row r="23" spans="1:19" x14ac:dyDescent="0.15">
      <c r="B23" s="84" t="s">
        <v>342</v>
      </c>
      <c r="C23" s="88">
        <v>736.28728899999999</v>
      </c>
      <c r="D23" s="88">
        <v>37.923749999999998</v>
      </c>
      <c r="E23" s="88">
        <v>170.57000400000001</v>
      </c>
      <c r="F23" s="88">
        <v>15.64692</v>
      </c>
      <c r="G23" s="88">
        <v>3.9757199999999999</v>
      </c>
      <c r="H23" s="88">
        <v>6.4293019999999999</v>
      </c>
      <c r="I23" s="88">
        <v>40.181486999999997</v>
      </c>
      <c r="J23" s="88">
        <v>52.543374</v>
      </c>
      <c r="K23" s="88">
        <v>6.529801</v>
      </c>
      <c r="L23" s="88">
        <v>1857.1694990000001</v>
      </c>
      <c r="M23" s="88">
        <v>6.8820930000000002</v>
      </c>
      <c r="N23" s="88">
        <v>21.145544000000001</v>
      </c>
      <c r="O23" s="88">
        <v>915.083303</v>
      </c>
      <c r="P23" s="88">
        <v>21.434042999999999</v>
      </c>
      <c r="Q23" s="88">
        <v>37.392781999999997</v>
      </c>
      <c r="R23" s="83"/>
      <c r="S23" s="84" t="s">
        <v>540</v>
      </c>
    </row>
    <row r="24" spans="1:19" x14ac:dyDescent="0.15">
      <c r="B24" s="84" t="s">
        <v>343</v>
      </c>
      <c r="C24" s="88">
        <v>754.71660599999996</v>
      </c>
      <c r="D24" s="88">
        <v>39.687263999999999</v>
      </c>
      <c r="E24" s="88">
        <v>192.24670900000001</v>
      </c>
      <c r="F24" s="88">
        <v>10.630174</v>
      </c>
      <c r="G24" s="88">
        <v>4.0495570000000001</v>
      </c>
      <c r="H24" s="88">
        <v>5.4125069999999997</v>
      </c>
      <c r="I24" s="88">
        <v>59.324461999999997</v>
      </c>
      <c r="J24" s="88">
        <v>50.633678000000003</v>
      </c>
      <c r="K24" s="88">
        <v>6.9793500000000002</v>
      </c>
      <c r="L24" s="88">
        <v>1741.2847300000001</v>
      </c>
      <c r="M24" s="88">
        <v>4.9869130000000004</v>
      </c>
      <c r="N24" s="88">
        <v>34.639102000000001</v>
      </c>
      <c r="O24" s="88">
        <v>948.02987299999995</v>
      </c>
      <c r="P24" s="88">
        <v>21.567412999999998</v>
      </c>
      <c r="Q24" s="88">
        <v>36.395798999999997</v>
      </c>
      <c r="R24" s="83"/>
      <c r="S24" s="84" t="s">
        <v>541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">
      <c r="A31" s="200" t="s">
        <v>162</v>
      </c>
      <c r="B31" s="200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200" t="s">
        <v>533</v>
      </c>
      <c r="S31" s="200" t="s">
        <v>520</v>
      </c>
    </row>
    <row r="32" spans="1:19" ht="12" customHeight="1" thickBot="1" x14ac:dyDescent="0.2">
      <c r="A32" s="201"/>
      <c r="B32" s="201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7"/>
      <c r="R32" s="201"/>
      <c r="S32" s="201"/>
    </row>
    <row r="33" spans="1:19" ht="18.75" customHeight="1" thickBot="1" x14ac:dyDescent="0.2">
      <c r="C33" s="225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7"/>
    </row>
    <row r="34" spans="1:19" ht="6.75" customHeight="1" thickBot="1" x14ac:dyDescent="0.2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</row>
    <row r="35" spans="1:19" ht="12" customHeight="1" thickBot="1" x14ac:dyDescent="0.2">
      <c r="A35" s="200" t="s">
        <v>162</v>
      </c>
      <c r="B35" s="200" t="s">
        <v>163</v>
      </c>
      <c r="C35" s="202" t="s">
        <v>664</v>
      </c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4"/>
      <c r="R35" s="200" t="s">
        <v>533</v>
      </c>
      <c r="S35" s="200" t="s">
        <v>520</v>
      </c>
    </row>
    <row r="36" spans="1:19" ht="21.75" customHeight="1" thickBot="1" x14ac:dyDescent="0.2">
      <c r="A36" s="201"/>
      <c r="B36" s="201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700</v>
      </c>
      <c r="L36" s="86" t="s">
        <v>703</v>
      </c>
      <c r="M36" s="86" t="s">
        <v>186</v>
      </c>
      <c r="N36" s="86" t="s">
        <v>187</v>
      </c>
      <c r="O36" s="86" t="s">
        <v>188</v>
      </c>
      <c r="P36" s="86" t="s">
        <v>624</v>
      </c>
      <c r="Q36" s="86" t="s">
        <v>625</v>
      </c>
      <c r="R36" s="201"/>
      <c r="S36" s="201"/>
    </row>
    <row r="37" spans="1:19" ht="9" customHeight="1" x14ac:dyDescent="0.15">
      <c r="A37" s="87">
        <v>2022</v>
      </c>
      <c r="B37" s="84" t="s">
        <v>338</v>
      </c>
      <c r="C37" s="88">
        <v>46.957045000000001</v>
      </c>
      <c r="D37" s="88">
        <v>246.273618</v>
      </c>
      <c r="E37" s="88">
        <v>5.0586180000000001</v>
      </c>
      <c r="F37" s="88">
        <v>5.954097</v>
      </c>
      <c r="G37" s="88">
        <v>9.3853120000000008</v>
      </c>
      <c r="H37" s="88">
        <v>1.6148830000000001</v>
      </c>
      <c r="I37" s="88">
        <v>250.264713</v>
      </c>
      <c r="J37" s="88">
        <v>77.554328999999996</v>
      </c>
      <c r="K37" s="88">
        <v>259.68086</v>
      </c>
      <c r="L37" s="88">
        <v>42.677447000000001</v>
      </c>
      <c r="M37" s="88">
        <v>39.149963999999997</v>
      </c>
      <c r="N37" s="88">
        <v>62.814843000000003</v>
      </c>
      <c r="O37" s="88">
        <v>29.187009</v>
      </c>
      <c r="P37" s="89">
        <v>1474.7344159999984</v>
      </c>
      <c r="Q37" s="89">
        <v>1215.0535559999983</v>
      </c>
      <c r="R37" s="87">
        <v>2022</v>
      </c>
      <c r="S37" s="84" t="s">
        <v>536</v>
      </c>
    </row>
    <row r="38" spans="1:19" ht="9" customHeight="1" x14ac:dyDescent="0.15">
      <c r="B38" s="84" t="s">
        <v>339</v>
      </c>
      <c r="C38" s="88">
        <v>38.303556</v>
      </c>
      <c r="D38" s="88">
        <v>280.72946000000002</v>
      </c>
      <c r="E38" s="88">
        <v>6.6326499999999999</v>
      </c>
      <c r="F38" s="88">
        <v>13.297753</v>
      </c>
      <c r="G38" s="88">
        <v>9.3513260000000002</v>
      </c>
      <c r="H38" s="88">
        <v>3.4332050000000001</v>
      </c>
      <c r="I38" s="88">
        <v>270.71012300000001</v>
      </c>
      <c r="J38" s="88">
        <v>85.210731999999993</v>
      </c>
      <c r="K38" s="88">
        <v>243.79095699999971</v>
      </c>
      <c r="L38" s="88">
        <v>44.620668000000002</v>
      </c>
      <c r="M38" s="88">
        <v>45.129452999999998</v>
      </c>
      <c r="N38" s="88">
        <v>82.469406000000006</v>
      </c>
      <c r="O38" s="88">
        <v>29.740148999999999</v>
      </c>
      <c r="P38" s="89">
        <v>1613.1239689999998</v>
      </c>
      <c r="Q38" s="89">
        <v>1369.3330120000001</v>
      </c>
      <c r="R38" s="83"/>
      <c r="S38" s="84" t="s">
        <v>537</v>
      </c>
    </row>
    <row r="39" spans="1:19" ht="9" customHeight="1" x14ac:dyDescent="0.15">
      <c r="B39" s="84" t="s">
        <v>340</v>
      </c>
      <c r="C39" s="88">
        <v>46.973520000000001</v>
      </c>
      <c r="D39" s="88">
        <v>323.72163399999999</v>
      </c>
      <c r="E39" s="88">
        <v>5.7280920000000002</v>
      </c>
      <c r="F39" s="88">
        <v>14.820202</v>
      </c>
      <c r="G39" s="88">
        <v>12.345947000000001</v>
      </c>
      <c r="H39" s="88">
        <v>2.2755209999999999</v>
      </c>
      <c r="I39" s="88">
        <v>268.315113</v>
      </c>
      <c r="J39" s="88">
        <v>106.360585</v>
      </c>
      <c r="K39" s="88">
        <v>284.46051399999936</v>
      </c>
      <c r="L39" s="88">
        <v>49.426808999999999</v>
      </c>
      <c r="M39" s="88">
        <v>54.918819999999997</v>
      </c>
      <c r="N39" s="88">
        <v>75.918487999999996</v>
      </c>
      <c r="O39" s="88">
        <v>33.573663000000003</v>
      </c>
      <c r="P39" s="89">
        <v>1803.7753459999999</v>
      </c>
      <c r="Q39" s="89">
        <v>1519.3148320000007</v>
      </c>
      <c r="R39" s="83"/>
      <c r="S39" s="84" t="s">
        <v>538</v>
      </c>
    </row>
    <row r="40" spans="1:19" ht="9" customHeight="1" x14ac:dyDescent="0.15">
      <c r="B40" s="84" t="s">
        <v>341</v>
      </c>
      <c r="C40" s="88">
        <v>67.060959999999994</v>
      </c>
      <c r="D40" s="88">
        <v>311.87757800000003</v>
      </c>
      <c r="E40" s="88">
        <v>5.5862980000000002</v>
      </c>
      <c r="F40" s="88">
        <v>15.824134000000001</v>
      </c>
      <c r="G40" s="88">
        <v>12.253883999999999</v>
      </c>
      <c r="H40" s="88">
        <v>2.964464</v>
      </c>
      <c r="I40" s="88">
        <v>244.357088</v>
      </c>
      <c r="J40" s="88">
        <v>83.845213000000001</v>
      </c>
      <c r="K40" s="88">
        <v>255.95675900000001</v>
      </c>
      <c r="L40" s="88">
        <v>41.928449000000001</v>
      </c>
      <c r="M40" s="88">
        <v>51.927543</v>
      </c>
      <c r="N40" s="88">
        <v>76.806032000000002</v>
      </c>
      <c r="O40" s="88">
        <v>50.231017999999999</v>
      </c>
      <c r="P40" s="89">
        <v>1724.2688160000005</v>
      </c>
      <c r="Q40" s="89">
        <v>1468.3120570000006</v>
      </c>
      <c r="R40" s="83"/>
      <c r="S40" s="84" t="s">
        <v>539</v>
      </c>
    </row>
    <row r="41" spans="1:19" s="90" customFormat="1" ht="9" customHeight="1" x14ac:dyDescent="0.15">
      <c r="A41" s="83"/>
      <c r="B41" s="84" t="s">
        <v>342</v>
      </c>
      <c r="C41" s="88">
        <v>101.379521</v>
      </c>
      <c r="D41" s="88">
        <v>335.465709</v>
      </c>
      <c r="E41" s="88">
        <v>6.6020060000000003</v>
      </c>
      <c r="F41" s="88">
        <v>13.580443000000001</v>
      </c>
      <c r="G41" s="88">
        <v>13.435836</v>
      </c>
      <c r="H41" s="88">
        <v>2.5536720000000002</v>
      </c>
      <c r="I41" s="88">
        <v>287.171312</v>
      </c>
      <c r="J41" s="88">
        <v>98.253621999999993</v>
      </c>
      <c r="K41" s="88">
        <v>354.51918799999947</v>
      </c>
      <c r="L41" s="88">
        <v>53.136885999999997</v>
      </c>
      <c r="M41" s="88">
        <v>47.318382999999997</v>
      </c>
      <c r="N41" s="88">
        <v>128.96713199999999</v>
      </c>
      <c r="O41" s="88">
        <v>54.62641</v>
      </c>
      <c r="P41" s="89">
        <v>2474.1894159999979</v>
      </c>
      <c r="Q41" s="89">
        <v>2119.6702279999986</v>
      </c>
      <c r="R41" s="83"/>
      <c r="S41" s="84" t="s">
        <v>540</v>
      </c>
    </row>
    <row r="42" spans="1:19" ht="9" customHeight="1" x14ac:dyDescent="0.15">
      <c r="B42" s="84" t="s">
        <v>343</v>
      </c>
      <c r="C42" s="88">
        <v>50.809103</v>
      </c>
      <c r="D42" s="88">
        <v>299.55173100000002</v>
      </c>
      <c r="E42" s="88">
        <v>6.2483019999999998</v>
      </c>
      <c r="F42" s="88">
        <v>19.524222000000002</v>
      </c>
      <c r="G42" s="88">
        <v>13.653679</v>
      </c>
      <c r="H42" s="88">
        <v>2.2944100000000001</v>
      </c>
      <c r="I42" s="88">
        <v>287.94856900000002</v>
      </c>
      <c r="J42" s="88">
        <v>88.392065000000002</v>
      </c>
      <c r="K42" s="88">
        <v>382.13045000000017</v>
      </c>
      <c r="L42" s="88">
        <v>55.477319000000001</v>
      </c>
      <c r="M42" s="88">
        <v>45.087873000000002</v>
      </c>
      <c r="N42" s="88">
        <v>115.92970200000001</v>
      </c>
      <c r="O42" s="88">
        <v>67.335859999999997</v>
      </c>
      <c r="P42" s="89">
        <v>2169.8063209999991</v>
      </c>
      <c r="Q42" s="89">
        <v>1787.6758709999988</v>
      </c>
      <c r="R42" s="83"/>
      <c r="S42" s="84" t="s">
        <v>541</v>
      </c>
    </row>
    <row r="43" spans="1:19" ht="9" customHeight="1" x14ac:dyDescent="0.15">
      <c r="B43" s="84" t="s">
        <v>344</v>
      </c>
      <c r="C43" s="88">
        <v>52.211579999999998</v>
      </c>
      <c r="D43" s="88">
        <v>320.44766199999998</v>
      </c>
      <c r="E43" s="88">
        <v>5.0339549999999997</v>
      </c>
      <c r="F43" s="88">
        <v>18.049631999999999</v>
      </c>
      <c r="G43" s="88">
        <v>12.913558999999999</v>
      </c>
      <c r="H43" s="88">
        <v>3.0152260000000002</v>
      </c>
      <c r="I43" s="88">
        <v>305.02868899999999</v>
      </c>
      <c r="J43" s="88">
        <v>89.060198999999997</v>
      </c>
      <c r="K43" s="88">
        <v>399.01835500000044</v>
      </c>
      <c r="L43" s="88">
        <v>46.606046999999997</v>
      </c>
      <c r="M43" s="88">
        <v>46.224012999999999</v>
      </c>
      <c r="N43" s="88">
        <v>68.036482000000007</v>
      </c>
      <c r="O43" s="88">
        <v>70.914574000000002</v>
      </c>
      <c r="P43" s="89">
        <v>2249.8000529999995</v>
      </c>
      <c r="Q43" s="89">
        <v>1850.7816979999991</v>
      </c>
      <c r="R43" s="83"/>
      <c r="S43" s="84" t="s">
        <v>542</v>
      </c>
    </row>
    <row r="44" spans="1:19" ht="9" customHeight="1" x14ac:dyDescent="0.15">
      <c r="B44" s="84" t="s">
        <v>345</v>
      </c>
      <c r="C44" s="88">
        <v>49.446446000000002</v>
      </c>
      <c r="D44" s="88">
        <v>182.45863800000001</v>
      </c>
      <c r="E44" s="88">
        <v>3.3979279999999998</v>
      </c>
      <c r="F44" s="88">
        <v>17.315235999999999</v>
      </c>
      <c r="G44" s="88">
        <v>7.0720720000000004</v>
      </c>
      <c r="H44" s="88">
        <v>2.2486820000000001</v>
      </c>
      <c r="I44" s="88">
        <v>238.12767099999999</v>
      </c>
      <c r="J44" s="88">
        <v>66.168660000000003</v>
      </c>
      <c r="K44" s="88">
        <v>328.43054099999938</v>
      </c>
      <c r="L44" s="88">
        <v>37.984824000000003</v>
      </c>
      <c r="M44" s="88">
        <v>30.763726999999999</v>
      </c>
      <c r="N44" s="88">
        <v>55.499524999999998</v>
      </c>
      <c r="O44" s="88">
        <v>81.968337000000005</v>
      </c>
      <c r="P44" s="89">
        <v>1902.4205039999993</v>
      </c>
      <c r="Q44" s="89">
        <v>1573.989963</v>
      </c>
      <c r="R44" s="83"/>
      <c r="S44" s="84" t="s">
        <v>543</v>
      </c>
    </row>
    <row r="45" spans="1:19" ht="9" customHeight="1" x14ac:dyDescent="0.15">
      <c r="B45" s="84" t="s">
        <v>346</v>
      </c>
      <c r="C45" s="88">
        <v>40.826279999999997</v>
      </c>
      <c r="D45" s="88">
        <v>296.68071500000002</v>
      </c>
      <c r="E45" s="88">
        <v>5.5762700000000001</v>
      </c>
      <c r="F45" s="88">
        <v>17.845001</v>
      </c>
      <c r="G45" s="88">
        <v>10.026088</v>
      </c>
      <c r="H45" s="88">
        <v>2.9922780000000002</v>
      </c>
      <c r="I45" s="88">
        <v>260.79023100000001</v>
      </c>
      <c r="J45" s="88">
        <v>93.228336999999996</v>
      </c>
      <c r="K45" s="88">
        <v>302.61530499999969</v>
      </c>
      <c r="L45" s="88">
        <v>55.262830000000001</v>
      </c>
      <c r="M45" s="88">
        <v>47.473432000000003</v>
      </c>
      <c r="N45" s="88">
        <v>79.994249999999994</v>
      </c>
      <c r="O45" s="88">
        <v>82.636437000000001</v>
      </c>
      <c r="P45" s="89">
        <v>1940.8143819999989</v>
      </c>
      <c r="Q45" s="89">
        <v>1638.1990769999991</v>
      </c>
      <c r="R45" s="83"/>
      <c r="S45" s="84" t="s">
        <v>544</v>
      </c>
    </row>
    <row r="46" spans="1:19" ht="9" customHeight="1" x14ac:dyDescent="0.15">
      <c r="B46" s="84" t="s">
        <v>347</v>
      </c>
      <c r="C46" s="88">
        <v>45.744914000000001</v>
      </c>
      <c r="D46" s="88">
        <v>276.31156700000003</v>
      </c>
      <c r="E46" s="88">
        <v>4.5112300000000003</v>
      </c>
      <c r="F46" s="88">
        <v>14.070149000000001</v>
      </c>
      <c r="G46" s="88">
        <v>10.292752999999999</v>
      </c>
      <c r="H46" s="88">
        <v>3.0204520000000001</v>
      </c>
      <c r="I46" s="88">
        <v>246.37952200000001</v>
      </c>
      <c r="J46" s="88">
        <v>101.56881</v>
      </c>
      <c r="K46" s="88">
        <v>354.19862200000023</v>
      </c>
      <c r="L46" s="88">
        <v>52.945601000000003</v>
      </c>
      <c r="M46" s="88">
        <v>49.361266000000001</v>
      </c>
      <c r="N46" s="88">
        <v>75.351360999999997</v>
      </c>
      <c r="O46" s="88">
        <v>74.465186000000003</v>
      </c>
      <c r="P46" s="89">
        <v>1974.356577</v>
      </c>
      <c r="Q46" s="89">
        <v>1620.1579549999997</v>
      </c>
      <c r="R46" s="83"/>
      <c r="S46" s="84" t="s">
        <v>545</v>
      </c>
    </row>
    <row r="47" spans="1:19" ht="9" customHeight="1" x14ac:dyDescent="0.15">
      <c r="B47" s="84" t="s">
        <v>348</v>
      </c>
      <c r="C47" s="88">
        <v>62.343718000000003</v>
      </c>
      <c r="D47" s="88">
        <v>354.57802600000002</v>
      </c>
      <c r="E47" s="88">
        <v>4.609699</v>
      </c>
      <c r="F47" s="88">
        <v>33.408748000000003</v>
      </c>
      <c r="G47" s="88">
        <v>12.608217</v>
      </c>
      <c r="H47" s="88">
        <v>2.1545589999999999</v>
      </c>
      <c r="I47" s="88">
        <v>218.63736599999999</v>
      </c>
      <c r="J47" s="88">
        <v>107.960263</v>
      </c>
      <c r="K47" s="88">
        <v>384.03005100000024</v>
      </c>
      <c r="L47" s="88">
        <v>57.175991000000003</v>
      </c>
      <c r="M47" s="88">
        <v>63.922784</v>
      </c>
      <c r="N47" s="88">
        <v>90.622622000000007</v>
      </c>
      <c r="O47" s="88">
        <v>68.668335999999996</v>
      </c>
      <c r="P47" s="89">
        <v>2063.9033700000005</v>
      </c>
      <c r="Q47" s="89">
        <v>1679.873319</v>
      </c>
      <c r="R47" s="83"/>
      <c r="S47" s="84" t="s">
        <v>546</v>
      </c>
    </row>
    <row r="48" spans="1:19" ht="9" customHeight="1" x14ac:dyDescent="0.15">
      <c r="B48" s="84" t="s">
        <v>349</v>
      </c>
      <c r="C48" s="88">
        <v>38.376424</v>
      </c>
      <c r="D48" s="88">
        <v>273.24716799999999</v>
      </c>
      <c r="E48" s="88">
        <v>2.1140789999999998</v>
      </c>
      <c r="F48" s="88">
        <v>15.356114</v>
      </c>
      <c r="G48" s="88">
        <v>11.647769</v>
      </c>
      <c r="H48" s="88">
        <v>2.6824620000000001</v>
      </c>
      <c r="I48" s="88">
        <v>256.518753</v>
      </c>
      <c r="J48" s="88">
        <v>77.997300999999993</v>
      </c>
      <c r="K48" s="88">
        <v>291.82703600000036</v>
      </c>
      <c r="L48" s="88">
        <v>44.708477000000002</v>
      </c>
      <c r="M48" s="88">
        <v>41.404691999999997</v>
      </c>
      <c r="N48" s="88">
        <v>80.773342</v>
      </c>
      <c r="O48" s="88">
        <v>53.211159000000002</v>
      </c>
      <c r="P48" s="89">
        <v>1720.5892950000002</v>
      </c>
      <c r="Q48" s="89">
        <v>1428.7622590000001</v>
      </c>
      <c r="R48" s="83"/>
      <c r="S48" s="84" t="s">
        <v>547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2023</v>
      </c>
      <c r="B50" s="84" t="s">
        <v>338</v>
      </c>
      <c r="C50" s="88">
        <v>43.389006999999999</v>
      </c>
      <c r="D50" s="88">
        <v>248.28482199999999</v>
      </c>
      <c r="E50" s="88">
        <v>2.7200060000000001</v>
      </c>
      <c r="F50" s="88">
        <v>11.550195</v>
      </c>
      <c r="G50" s="88">
        <v>9.7136779999999998</v>
      </c>
      <c r="H50" s="88">
        <v>2.1661169999999998</v>
      </c>
      <c r="I50" s="88">
        <v>268.56686400000001</v>
      </c>
      <c r="J50" s="88">
        <v>89.330164999999994</v>
      </c>
      <c r="K50" s="88">
        <v>275.38255499999929</v>
      </c>
      <c r="L50" s="88">
        <v>47.817858999999999</v>
      </c>
      <c r="M50" s="88">
        <v>49.717787000000001</v>
      </c>
      <c r="N50" s="88">
        <v>82.028974000000005</v>
      </c>
      <c r="O50" s="88">
        <v>66.663814000000002</v>
      </c>
      <c r="P50" s="89">
        <v>1843.4932109999988</v>
      </c>
      <c r="Q50" s="89">
        <v>1568.1106559999996</v>
      </c>
      <c r="R50" s="87">
        <v>2023</v>
      </c>
      <c r="S50" s="84" t="s">
        <v>536</v>
      </c>
    </row>
    <row r="51" spans="1:19" x14ac:dyDescent="0.15">
      <c r="B51" s="84" t="s">
        <v>339</v>
      </c>
      <c r="C51" s="88">
        <v>36.379524000000004</v>
      </c>
      <c r="D51" s="88">
        <v>283.323643</v>
      </c>
      <c r="E51" s="88">
        <v>3.6084809999999998</v>
      </c>
      <c r="F51" s="88">
        <v>8.4226170000000007</v>
      </c>
      <c r="G51" s="88">
        <v>11.470376999999999</v>
      </c>
      <c r="H51" s="88">
        <v>1.8259970000000001</v>
      </c>
      <c r="I51" s="88">
        <v>233.47420600000001</v>
      </c>
      <c r="J51" s="88">
        <v>94.144148999999999</v>
      </c>
      <c r="K51" s="88">
        <v>315.23860999999977</v>
      </c>
      <c r="L51" s="88">
        <v>47.864412000000002</v>
      </c>
      <c r="M51" s="88">
        <v>50.133541000000001</v>
      </c>
      <c r="N51" s="88">
        <v>97.445411000000007</v>
      </c>
      <c r="O51" s="88">
        <v>46.579103000000003</v>
      </c>
      <c r="P51" s="89">
        <v>1810.9914689999991</v>
      </c>
      <c r="Q51" s="89">
        <v>1495.7528589999993</v>
      </c>
      <c r="R51" s="83"/>
      <c r="S51" s="84" t="s">
        <v>537</v>
      </c>
    </row>
    <row r="52" spans="1:19" x14ac:dyDescent="0.15">
      <c r="B52" s="84" t="s">
        <v>340</v>
      </c>
      <c r="C52" s="88">
        <v>59.382176999999999</v>
      </c>
      <c r="D52" s="88">
        <v>341.37652200000002</v>
      </c>
      <c r="E52" s="88">
        <v>3.088492</v>
      </c>
      <c r="F52" s="88">
        <v>9.703557</v>
      </c>
      <c r="G52" s="88">
        <v>11.728721</v>
      </c>
      <c r="H52" s="88">
        <v>3.0930770000000001</v>
      </c>
      <c r="I52" s="88">
        <v>270.098636</v>
      </c>
      <c r="J52" s="88">
        <v>111.41067700000001</v>
      </c>
      <c r="K52" s="88">
        <v>373.48593899999906</v>
      </c>
      <c r="L52" s="88">
        <v>59.806260999999999</v>
      </c>
      <c r="M52" s="88">
        <v>62.797772999999999</v>
      </c>
      <c r="N52" s="88">
        <v>87.613121000000007</v>
      </c>
      <c r="O52" s="88">
        <v>52.415058000000002</v>
      </c>
      <c r="P52" s="89">
        <v>2452.7588229999969</v>
      </c>
      <c r="Q52" s="89">
        <v>2079.2728839999982</v>
      </c>
      <c r="R52" s="83"/>
      <c r="S52" s="84" t="s">
        <v>538</v>
      </c>
    </row>
    <row r="53" spans="1:19" x14ac:dyDescent="0.15">
      <c r="B53" s="84" t="s">
        <v>341</v>
      </c>
      <c r="C53" s="88">
        <v>74.904334000000006</v>
      </c>
      <c r="D53" s="88">
        <v>262.67847499999999</v>
      </c>
      <c r="E53" s="88">
        <v>2.4071220000000002</v>
      </c>
      <c r="F53" s="88">
        <v>9.5899000000000001</v>
      </c>
      <c r="G53" s="88">
        <v>12.118532999999999</v>
      </c>
      <c r="H53" s="88">
        <v>2.5815199999999998</v>
      </c>
      <c r="I53" s="88">
        <v>232.626732</v>
      </c>
      <c r="J53" s="88">
        <v>102.22494500000001</v>
      </c>
      <c r="K53" s="88">
        <v>232.15756599999997</v>
      </c>
      <c r="L53" s="88">
        <v>46.682642999999999</v>
      </c>
      <c r="M53" s="88">
        <v>46.580629999999999</v>
      </c>
      <c r="N53" s="88">
        <v>83.059779000000006</v>
      </c>
      <c r="O53" s="88">
        <v>54.191955999999998</v>
      </c>
      <c r="P53" s="89">
        <v>1667.6712080000002</v>
      </c>
      <c r="Q53" s="89">
        <v>1435.5136420000003</v>
      </c>
      <c r="R53" s="83"/>
      <c r="S53" s="84" t="s">
        <v>539</v>
      </c>
    </row>
    <row r="54" spans="1:19" x14ac:dyDescent="0.15">
      <c r="B54" s="84" t="s">
        <v>342</v>
      </c>
      <c r="C54" s="88">
        <v>45.880983999999998</v>
      </c>
      <c r="D54" s="88">
        <v>308.652804</v>
      </c>
      <c r="E54" s="88">
        <v>3.240523</v>
      </c>
      <c r="F54" s="88">
        <v>11.730083</v>
      </c>
      <c r="G54" s="88">
        <v>12.045541</v>
      </c>
      <c r="H54" s="88">
        <v>2.4708960000000002</v>
      </c>
      <c r="I54" s="88">
        <v>237.58945900000001</v>
      </c>
      <c r="J54" s="88">
        <v>93.722578999999996</v>
      </c>
      <c r="K54" s="88">
        <v>360.15982300000053</v>
      </c>
      <c r="L54" s="88">
        <v>58.017817999999998</v>
      </c>
      <c r="M54" s="88">
        <v>57.125979999999998</v>
      </c>
      <c r="N54" s="88">
        <v>108.883714</v>
      </c>
      <c r="O54" s="88">
        <v>55.527732999999998</v>
      </c>
      <c r="P54" s="89">
        <v>2005.6402339999995</v>
      </c>
      <c r="Q54" s="89">
        <v>1645.4804109999991</v>
      </c>
      <c r="R54" s="83"/>
      <c r="S54" s="84" t="s">
        <v>540</v>
      </c>
    </row>
    <row r="55" spans="1:19" x14ac:dyDescent="0.15">
      <c r="B55" s="84" t="s">
        <v>343</v>
      </c>
      <c r="C55" s="88">
        <v>49.736922999999997</v>
      </c>
      <c r="D55" s="88">
        <v>285.31337600000001</v>
      </c>
      <c r="E55" s="88">
        <v>2.266737</v>
      </c>
      <c r="F55" s="88">
        <v>9.0307729999999999</v>
      </c>
      <c r="G55" s="88">
        <v>12.601512</v>
      </c>
      <c r="H55" s="88">
        <v>2.609102</v>
      </c>
      <c r="I55" s="88">
        <v>250.85912500000001</v>
      </c>
      <c r="J55" s="88">
        <v>98.002840000000006</v>
      </c>
      <c r="K55" s="88">
        <v>328.67101600000024</v>
      </c>
      <c r="L55" s="88">
        <v>54.679048000000002</v>
      </c>
      <c r="M55" s="88">
        <v>51.039490999999998</v>
      </c>
      <c r="N55" s="88">
        <v>98.040423000000004</v>
      </c>
      <c r="O55" s="88">
        <v>52.243685999999997</v>
      </c>
      <c r="P55" s="89">
        <v>1942.0185639999995</v>
      </c>
      <c r="Q55" s="89">
        <v>1613.3475479999993</v>
      </c>
      <c r="R55" s="83"/>
      <c r="S55" s="84" t="s">
        <v>541</v>
      </c>
    </row>
    <row r="56" spans="1:19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19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19" ht="21" customHeight="1" thickBot="1" x14ac:dyDescent="0.2">
      <c r="A62" s="200" t="s">
        <v>162</v>
      </c>
      <c r="B62" s="200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701</v>
      </c>
      <c r="L62" s="86" t="s">
        <v>704</v>
      </c>
      <c r="M62" s="86" t="s">
        <v>555</v>
      </c>
      <c r="N62" s="86" t="s">
        <v>556</v>
      </c>
      <c r="O62" s="86" t="s">
        <v>557</v>
      </c>
      <c r="P62" s="86" t="s">
        <v>626</v>
      </c>
      <c r="Q62" s="86" t="s">
        <v>627</v>
      </c>
      <c r="R62" s="200" t="s">
        <v>533</v>
      </c>
      <c r="S62" s="200" t="s">
        <v>520</v>
      </c>
    </row>
    <row r="63" spans="1:19" ht="12" customHeight="1" thickBot="1" x14ac:dyDescent="0.2">
      <c r="A63" s="201"/>
      <c r="B63" s="201"/>
      <c r="C63" s="205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7"/>
      <c r="R63" s="201"/>
      <c r="S63" s="201"/>
    </row>
    <row r="67" spans="1:9" ht="21" customHeight="1" x14ac:dyDescent="0.15">
      <c r="A67" s="209" t="s">
        <v>636</v>
      </c>
      <c r="B67" s="210"/>
      <c r="C67" s="211" t="s">
        <v>637</v>
      </c>
      <c r="D67" s="211"/>
      <c r="G67" s="212" t="s">
        <v>702</v>
      </c>
      <c r="H67" s="212"/>
      <c r="I67" s="212"/>
    </row>
    <row r="68" spans="1:9" ht="21" customHeight="1" x14ac:dyDescent="0.15">
      <c r="A68" s="209" t="s">
        <v>638</v>
      </c>
      <c r="B68" s="210"/>
      <c r="C68" s="211" t="s">
        <v>639</v>
      </c>
      <c r="D68" s="211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9"/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</row>
    <row r="2" spans="1:24" ht="29.25" customHeight="1" x14ac:dyDescent="0.2">
      <c r="A2" s="187" t="s">
        <v>676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0" t="s">
        <v>666</v>
      </c>
      <c r="B5" s="190"/>
      <c r="C5" s="190"/>
      <c r="D5" s="190"/>
      <c r="E5" s="53"/>
      <c r="F5" s="219" t="s">
        <v>667</v>
      </c>
      <c r="G5" s="190"/>
      <c r="H5" s="190"/>
      <c r="I5" s="190"/>
      <c r="J5" s="190"/>
      <c r="K5" s="190"/>
      <c r="L5" s="190"/>
      <c r="M5" s="91"/>
      <c r="N5" s="190" t="s">
        <v>668</v>
      </c>
      <c r="O5" s="190"/>
      <c r="P5" s="190"/>
      <c r="Q5" s="190"/>
      <c r="R5" s="190"/>
      <c r="S5" s="190"/>
      <c r="T5" s="190"/>
      <c r="W5" s="28"/>
      <c r="X5" s="28"/>
    </row>
    <row r="6" spans="1:24" ht="2.25" customHeight="1" x14ac:dyDescent="0.2">
      <c r="A6" s="190"/>
      <c r="B6" s="190"/>
      <c r="C6" s="190"/>
      <c r="D6" s="190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90"/>
      <c r="B7" s="190"/>
      <c r="C7" s="190"/>
      <c r="D7" s="190"/>
      <c r="E7" s="93"/>
      <c r="F7" s="191" t="s">
        <v>644</v>
      </c>
      <c r="G7" s="191"/>
      <c r="H7" s="191"/>
      <c r="I7" s="191"/>
      <c r="J7" s="191"/>
      <c r="K7" s="94"/>
      <c r="L7" s="27" t="s">
        <v>652</v>
      </c>
      <c r="M7" s="95"/>
      <c r="N7" s="191" t="s">
        <v>644</v>
      </c>
      <c r="O7" s="191"/>
      <c r="P7" s="191"/>
      <c r="Q7" s="191"/>
      <c r="R7" s="191"/>
      <c r="S7" s="94"/>
      <c r="T7" s="27" t="s">
        <v>652</v>
      </c>
    </row>
    <row r="8" spans="1:24" ht="2.25" customHeight="1" x14ac:dyDescent="0.2">
      <c r="A8" s="190"/>
      <c r="B8" s="190"/>
      <c r="C8" s="190"/>
      <c r="D8" s="190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90"/>
      <c r="B9" s="190"/>
      <c r="C9" s="190"/>
      <c r="D9" s="190"/>
      <c r="E9" s="53"/>
      <c r="F9" s="97" t="s">
        <v>1143</v>
      </c>
      <c r="G9" s="92"/>
      <c r="H9" s="97" t="s">
        <v>1144</v>
      </c>
      <c r="I9" s="92"/>
      <c r="J9" s="27" t="s">
        <v>669</v>
      </c>
      <c r="K9" s="92"/>
      <c r="L9" s="27" t="s">
        <v>295</v>
      </c>
      <c r="M9" s="91"/>
      <c r="N9" s="97" t="s">
        <v>1143</v>
      </c>
      <c r="O9" s="92"/>
      <c r="P9" s="97" t="s">
        <v>1144</v>
      </c>
      <c r="Q9" s="92"/>
      <c r="R9" s="27" t="s">
        <v>669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8" t="s">
        <v>708</v>
      </c>
      <c r="B11" s="228"/>
      <c r="C11" s="228"/>
      <c r="D11" s="228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1741.2847300000001</v>
      </c>
      <c r="G12" s="62"/>
      <c r="H12" s="62">
        <v>1769.5638630000001</v>
      </c>
      <c r="I12" s="62"/>
      <c r="J12" s="104">
        <f t="shared" ref="J12:J21" si="0">F12-H12</f>
        <v>-28.279133000000002</v>
      </c>
      <c r="K12" s="62"/>
      <c r="L12" s="105">
        <f t="shared" ref="L12:L21" si="1">F12/H12*100-100</f>
        <v>-1.5980849061902518</v>
      </c>
      <c r="M12" s="98"/>
      <c r="N12" s="62">
        <v>5098.0891730000003</v>
      </c>
      <c r="O12" s="62"/>
      <c r="P12" s="62">
        <v>5219.0833620000003</v>
      </c>
      <c r="Q12" s="62"/>
      <c r="R12" s="104">
        <f>N12-P12</f>
        <v>-120.99418900000001</v>
      </c>
      <c r="S12" s="62"/>
      <c r="T12" s="105">
        <f t="shared" ref="T12:T21" si="2">N12/P12*100-100</f>
        <v>-2.3183034377445466</v>
      </c>
    </row>
    <row r="13" spans="1:24" ht="12.75" customHeight="1" x14ac:dyDescent="0.2">
      <c r="B13" s="62" t="s">
        <v>367</v>
      </c>
      <c r="C13" s="62" t="s">
        <v>616</v>
      </c>
      <c r="D13" s="106"/>
      <c r="F13" s="62">
        <v>948.02987299999995</v>
      </c>
      <c r="G13" s="62"/>
      <c r="H13" s="62">
        <v>882.08874100000003</v>
      </c>
      <c r="I13" s="62"/>
      <c r="J13" s="104">
        <f t="shared" si="0"/>
        <v>65.941131999999925</v>
      </c>
      <c r="K13" s="62"/>
      <c r="L13" s="105">
        <f t="shared" si="1"/>
        <v>7.4755666788405222</v>
      </c>
      <c r="M13" s="98"/>
      <c r="N13" s="62">
        <v>2683.5712489999996</v>
      </c>
      <c r="P13" s="62">
        <v>2499.8507290000002</v>
      </c>
      <c r="Q13" s="62"/>
      <c r="R13" s="104">
        <f>N13-P13</f>
        <v>183.7205199999994</v>
      </c>
      <c r="S13" s="62"/>
      <c r="T13" s="105">
        <f t="shared" si="2"/>
        <v>7.3492596125326344</v>
      </c>
    </row>
    <row r="14" spans="1:24" ht="12.75" customHeight="1" x14ac:dyDescent="0.2">
      <c r="A14" s="62"/>
      <c r="B14" s="62" t="s">
        <v>366</v>
      </c>
      <c r="C14" s="62" t="s">
        <v>615</v>
      </c>
      <c r="D14" s="62"/>
      <c r="E14" s="62"/>
      <c r="F14" s="62">
        <v>754.71660599999996</v>
      </c>
      <c r="G14" s="62"/>
      <c r="H14" s="62">
        <v>765.12858000000006</v>
      </c>
      <c r="I14" s="62"/>
      <c r="J14" s="104">
        <f t="shared" si="0"/>
        <v>-10.4119740000001</v>
      </c>
      <c r="K14" s="62"/>
      <c r="L14" s="105">
        <f t="shared" si="1"/>
        <v>-1.3608136295209476</v>
      </c>
      <c r="M14" s="98"/>
      <c r="N14" s="62">
        <v>2158.9079939999997</v>
      </c>
      <c r="O14" s="62"/>
      <c r="P14" s="62">
        <v>2217.1135950000003</v>
      </c>
      <c r="Q14" s="62"/>
      <c r="R14" s="104">
        <f t="shared" ref="R14:R21" si="3">N14-P14</f>
        <v>-58.20560100000057</v>
      </c>
      <c r="S14" s="62"/>
      <c r="T14" s="105">
        <f t="shared" si="2"/>
        <v>-2.6252872713091904</v>
      </c>
      <c r="V14" s="43"/>
      <c r="W14" s="43"/>
    </row>
    <row r="15" spans="1:24" ht="12.75" customHeight="1" x14ac:dyDescent="0.2">
      <c r="B15" s="62" t="s">
        <v>373</v>
      </c>
      <c r="C15" s="62" t="s">
        <v>622</v>
      </c>
      <c r="D15" s="106"/>
      <c r="F15" s="62">
        <v>371.80231500000002</v>
      </c>
      <c r="G15" s="62"/>
      <c r="H15" s="62">
        <v>490.84804700000001</v>
      </c>
      <c r="I15" s="62"/>
      <c r="J15" s="104">
        <f t="shared" si="0"/>
        <v>-119.04573199999999</v>
      </c>
      <c r="K15" s="62"/>
      <c r="L15" s="105">
        <f t="shared" si="1"/>
        <v>-24.253072356626888</v>
      </c>
      <c r="M15" s="98"/>
      <c r="N15" s="62">
        <v>1082.5253250000001</v>
      </c>
      <c r="P15" s="62">
        <v>1728.469482</v>
      </c>
      <c r="Q15" s="62"/>
      <c r="R15" s="104">
        <f t="shared" si="3"/>
        <v>-645.9441569999999</v>
      </c>
      <c r="S15" s="62"/>
      <c r="T15" s="105">
        <f t="shared" si="2"/>
        <v>-37.370874275002095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621</v>
      </c>
      <c r="D16" s="106"/>
      <c r="F16" s="62">
        <v>328.67101600000001</v>
      </c>
      <c r="G16" s="62"/>
      <c r="H16" s="62">
        <v>382.13045</v>
      </c>
      <c r="I16" s="62"/>
      <c r="J16" s="104">
        <f t="shared" si="0"/>
        <v>-53.459433999999987</v>
      </c>
      <c r="K16" s="62"/>
      <c r="L16" s="105">
        <f t="shared" si="1"/>
        <v>-13.989838810280617</v>
      </c>
      <c r="M16" s="98"/>
      <c r="N16" s="62">
        <v>920.98840499999994</v>
      </c>
      <c r="P16" s="62">
        <v>992.60639700000002</v>
      </c>
      <c r="Q16" s="62"/>
      <c r="R16" s="104">
        <f t="shared" si="3"/>
        <v>-71.617992000000072</v>
      </c>
      <c r="S16" s="62"/>
      <c r="T16" s="105">
        <f t="shared" si="2"/>
        <v>-7.215145118594279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6"/>
      <c r="F17" s="62">
        <v>285.31337600000001</v>
      </c>
      <c r="G17" s="62"/>
      <c r="H17" s="62">
        <v>299.55173100000002</v>
      </c>
      <c r="I17" s="62"/>
      <c r="J17" s="104">
        <f t="shared" si="0"/>
        <v>-14.238355000000013</v>
      </c>
      <c r="K17" s="62"/>
      <c r="L17" s="105">
        <f t="shared" si="1"/>
        <v>-4.7532207383572143</v>
      </c>
      <c r="M17" s="98"/>
      <c r="N17" s="62">
        <v>856.64465500000006</v>
      </c>
      <c r="P17" s="62">
        <v>946.89501800000005</v>
      </c>
      <c r="Q17" s="62"/>
      <c r="R17" s="104">
        <f t="shared" si="3"/>
        <v>-90.250362999999993</v>
      </c>
      <c r="S17" s="62"/>
      <c r="T17" s="105">
        <f t="shared" si="2"/>
        <v>-9.5311899718961257</v>
      </c>
      <c r="V17" s="43"/>
      <c r="W17" s="43"/>
    </row>
    <row r="18" spans="1:23" ht="12.75" customHeight="1" x14ac:dyDescent="0.2">
      <c r="B18" s="62" t="s">
        <v>369</v>
      </c>
      <c r="C18" s="62" t="s">
        <v>618</v>
      </c>
      <c r="D18" s="106"/>
      <c r="F18" s="62">
        <v>250.85912500000001</v>
      </c>
      <c r="G18" s="62"/>
      <c r="H18" s="62">
        <v>287.94856900000002</v>
      </c>
      <c r="I18" s="62"/>
      <c r="J18" s="104">
        <f t="shared" si="0"/>
        <v>-37.089444000000015</v>
      </c>
      <c r="K18" s="62"/>
      <c r="L18" s="105">
        <f t="shared" si="1"/>
        <v>-12.880579378743164</v>
      </c>
      <c r="M18" s="98"/>
      <c r="N18" s="62">
        <v>721.07531599999993</v>
      </c>
      <c r="P18" s="62">
        <v>819.47696900000005</v>
      </c>
      <c r="Q18" s="62"/>
      <c r="R18" s="104">
        <f t="shared" si="3"/>
        <v>-98.401653000000124</v>
      </c>
      <c r="S18" s="62"/>
      <c r="T18" s="105">
        <f t="shared" si="2"/>
        <v>-12.007860711458278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6"/>
      <c r="F19" s="62">
        <v>192.24670900000001</v>
      </c>
      <c r="G19" s="62"/>
      <c r="H19" s="62">
        <v>154.89015000000001</v>
      </c>
      <c r="I19" s="62"/>
      <c r="J19" s="104">
        <f t="shared" si="0"/>
        <v>37.356559000000004</v>
      </c>
      <c r="K19" s="62"/>
      <c r="L19" s="105">
        <f t="shared" si="1"/>
        <v>24.118098536285231</v>
      </c>
      <c r="M19" s="98"/>
      <c r="N19" s="62">
        <v>544.95804199999998</v>
      </c>
      <c r="P19" s="62">
        <v>457.12806300000005</v>
      </c>
      <c r="Q19" s="62"/>
      <c r="R19" s="104">
        <f t="shared" si="3"/>
        <v>87.829978999999923</v>
      </c>
      <c r="S19" s="62"/>
      <c r="T19" s="105">
        <f t="shared" si="2"/>
        <v>19.213429694864288</v>
      </c>
      <c r="V19" s="43"/>
      <c r="W19" s="43"/>
    </row>
    <row r="20" spans="1:23" ht="12.75" customHeight="1" x14ac:dyDescent="0.2">
      <c r="B20" s="62" t="s">
        <v>374</v>
      </c>
      <c r="C20" s="62" t="s">
        <v>623</v>
      </c>
      <c r="D20" s="106"/>
      <c r="F20" s="62">
        <v>103.181924</v>
      </c>
      <c r="G20" s="62"/>
      <c r="H20" s="62">
        <v>123.379319</v>
      </c>
      <c r="I20" s="62"/>
      <c r="J20" s="104">
        <f t="shared" si="0"/>
        <v>-20.197395</v>
      </c>
      <c r="K20" s="62"/>
      <c r="L20" s="105">
        <f t="shared" si="1"/>
        <v>-16.370162490522418</v>
      </c>
      <c r="M20" s="98"/>
      <c r="N20" s="62">
        <v>313.360094</v>
      </c>
      <c r="P20" s="62">
        <v>334.670883</v>
      </c>
      <c r="Q20" s="62"/>
      <c r="R20" s="104">
        <f t="shared" si="3"/>
        <v>-21.310789</v>
      </c>
      <c r="S20" s="62"/>
      <c r="T20" s="105">
        <f t="shared" si="2"/>
        <v>-6.3676854134932341</v>
      </c>
      <c r="V20" s="43"/>
      <c r="W20" s="43"/>
    </row>
    <row r="21" spans="1:23" ht="12.75" customHeight="1" x14ac:dyDescent="0.2">
      <c r="B21" s="62" t="s">
        <v>628</v>
      </c>
      <c r="C21" s="62" t="s">
        <v>629</v>
      </c>
      <c r="D21" s="106"/>
      <c r="F21" s="62">
        <v>98.002840000000006</v>
      </c>
      <c r="G21" s="62"/>
      <c r="H21" s="62">
        <v>88.392065000000002</v>
      </c>
      <c r="I21" s="62"/>
      <c r="J21" s="104">
        <f t="shared" si="0"/>
        <v>9.6107750000000038</v>
      </c>
      <c r="K21" s="62"/>
      <c r="L21" s="105">
        <f t="shared" si="1"/>
        <v>10.872893398293158</v>
      </c>
      <c r="M21" s="98"/>
      <c r="N21" s="62">
        <v>293.95036399999998</v>
      </c>
      <c r="P21" s="62">
        <v>270.49090000000001</v>
      </c>
      <c r="Q21" s="62"/>
      <c r="R21" s="104">
        <f t="shared" si="3"/>
        <v>23.459463999999969</v>
      </c>
      <c r="S21" s="62"/>
      <c r="T21" s="105">
        <f t="shared" si="2"/>
        <v>8.6729217138173453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5" t="s">
        <v>670</v>
      </c>
      <c r="B23" s="215"/>
      <c r="C23" s="215"/>
      <c r="D23" s="215"/>
      <c r="E23" s="107"/>
      <c r="F23" s="100">
        <v>4468.8949360000024</v>
      </c>
      <c r="G23" s="100"/>
      <c r="H23" s="100">
        <v>4468.3601149999904</v>
      </c>
      <c r="I23" s="100"/>
      <c r="J23" s="101">
        <f>F23-H23</f>
        <v>0.53482100001201616</v>
      </c>
      <c r="K23" s="108"/>
      <c r="L23" s="102">
        <f>F23/H23*100-100</f>
        <v>1.1969066642961934E-2</v>
      </c>
      <c r="M23" s="103"/>
      <c r="N23" s="100">
        <v>12941.251593999996</v>
      </c>
      <c r="O23" s="100"/>
      <c r="P23" s="100">
        <v>13143.265608999991</v>
      </c>
      <c r="Q23" s="100"/>
      <c r="R23" s="101">
        <f>N23-P23</f>
        <v>-202.0140149999952</v>
      </c>
      <c r="S23" s="108"/>
      <c r="T23" s="102">
        <f>N23/P23*100-100</f>
        <v>-1.5370153887909339</v>
      </c>
      <c r="V23" s="43"/>
      <c r="W23" s="43"/>
    </row>
    <row r="24" spans="1:23" s="8" customFormat="1" ht="30" customHeight="1" x14ac:dyDescent="0.2">
      <c r="A24" s="213" t="s">
        <v>671</v>
      </c>
      <c r="B24" s="213"/>
      <c r="C24" s="213"/>
      <c r="D24" s="213"/>
      <c r="E24" s="109"/>
      <c r="F24" s="109">
        <v>4877.0071730000018</v>
      </c>
      <c r="G24" s="109"/>
      <c r="H24" s="109">
        <v>4888.528470000002</v>
      </c>
      <c r="I24" s="109"/>
      <c r="J24" s="110">
        <f>F24-H24</f>
        <v>-11.521297000000231</v>
      </c>
      <c r="K24" s="110"/>
      <c r="L24" s="111">
        <f>F24/H24*100-100</f>
        <v>-0.23568026801325459</v>
      </c>
      <c r="M24" s="112"/>
      <c r="N24" s="109">
        <v>14109.187781000001</v>
      </c>
      <c r="O24" s="109"/>
      <c r="P24" s="109">
        <v>14365.199055000005</v>
      </c>
      <c r="Q24" s="109"/>
      <c r="R24" s="110">
        <f>N24-P24</f>
        <v>-256.01127400000405</v>
      </c>
      <c r="S24" s="110"/>
      <c r="T24" s="111">
        <f>N24/P24*100-100</f>
        <v>-1.7821630805101591</v>
      </c>
      <c r="V24" s="113"/>
      <c r="W24" s="113"/>
    </row>
    <row r="25" spans="1:23" ht="30" customHeight="1" x14ac:dyDescent="0.2">
      <c r="A25" s="215" t="s">
        <v>672</v>
      </c>
      <c r="B25" s="215"/>
      <c r="C25" s="215"/>
      <c r="D25" s="215"/>
      <c r="E25" s="182"/>
      <c r="F25" s="100">
        <v>5205.678189000002</v>
      </c>
      <c r="G25" s="100"/>
      <c r="H25" s="100">
        <v>5270.6589200000017</v>
      </c>
      <c r="I25" s="100"/>
      <c r="J25" s="101">
        <f>F25-H25</f>
        <v>-64.980730999999651</v>
      </c>
      <c r="K25" s="108"/>
      <c r="L25" s="102">
        <f>F25/H25*100-100</f>
        <v>-1.2328767993964505</v>
      </c>
      <c r="M25" s="103"/>
      <c r="N25" s="100">
        <v>15030.176186000002</v>
      </c>
      <c r="O25" s="100"/>
      <c r="P25" s="100">
        <v>15357.805452000004</v>
      </c>
      <c r="Q25" s="100"/>
      <c r="R25" s="101">
        <f>N25-P25</f>
        <v>-327.62926600000173</v>
      </c>
      <c r="S25" s="108"/>
      <c r="T25" s="102">
        <f>N25/P25*100-100</f>
        <v>-2.1333078285435363</v>
      </c>
      <c r="V25" s="43"/>
      <c r="W25" s="43"/>
    </row>
    <row r="26" spans="1:23" ht="30" customHeight="1" x14ac:dyDescent="0.2">
      <c r="A26" s="213" t="s">
        <v>673</v>
      </c>
      <c r="B26" s="213"/>
      <c r="C26" s="213"/>
      <c r="D26" s="213"/>
      <c r="E26" s="109"/>
      <c r="F26" s="109">
        <v>1942.0185639999995</v>
      </c>
      <c r="G26" s="109"/>
      <c r="H26" s="109">
        <v>2169.8063209999991</v>
      </c>
      <c r="I26" s="109"/>
      <c r="J26" s="110">
        <f>F26-H26</f>
        <v>-227.7877569999996</v>
      </c>
      <c r="K26" s="110"/>
      <c r="L26" s="111">
        <f>F26/H26*100-100</f>
        <v>-10.498068643058375</v>
      </c>
      <c r="M26" s="114"/>
      <c r="N26" s="109">
        <v>5615.3300059999992</v>
      </c>
      <c r="O26" s="109"/>
      <c r="P26" s="109">
        <v>6368.2645529999972</v>
      </c>
      <c r="Q26" s="62"/>
      <c r="R26" s="110">
        <f>N26-P26</f>
        <v>-752.93454699999802</v>
      </c>
      <c r="S26" s="110"/>
      <c r="T26" s="111">
        <f>N26/P26*100-100</f>
        <v>-11.823229715626397</v>
      </c>
      <c r="V26" s="43"/>
      <c r="W26" s="43"/>
    </row>
    <row r="27" spans="1:23" ht="30" customHeight="1" x14ac:dyDescent="0.2">
      <c r="A27" s="214" t="s">
        <v>674</v>
      </c>
      <c r="B27" s="214"/>
      <c r="C27" s="214"/>
      <c r="D27" s="214"/>
      <c r="E27" s="107"/>
      <c r="F27" s="100">
        <v>1613.3475479999993</v>
      </c>
      <c r="G27" s="100"/>
      <c r="H27" s="100">
        <v>1787.6758709999988</v>
      </c>
      <c r="I27" s="100"/>
      <c r="J27" s="101">
        <f>F27-H27</f>
        <v>-174.3283229999995</v>
      </c>
      <c r="K27" s="108"/>
      <c r="L27" s="102">
        <f>F27/H27*100-100</f>
        <v>-9.751673993478633</v>
      </c>
      <c r="M27" s="103"/>
      <c r="N27" s="100">
        <v>4694.3416009999983</v>
      </c>
      <c r="O27" s="100"/>
      <c r="P27" s="100">
        <v>5375.6581559999977</v>
      </c>
      <c r="Q27" s="100"/>
      <c r="R27" s="101">
        <f>N27-P27</f>
        <v>-681.31655499999943</v>
      </c>
      <c r="S27" s="108"/>
      <c r="T27" s="102">
        <f>N27/P27*100-100</f>
        <v>-12.674104923125611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22" t="s">
        <v>630</v>
      </c>
      <c r="B34" s="222"/>
      <c r="C34" s="222"/>
      <c r="D34" s="222"/>
      <c r="E34" s="117"/>
      <c r="F34" s="223" t="s">
        <v>631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2">
      <c r="A35" s="224" t="s">
        <v>632</v>
      </c>
      <c r="B35" s="224"/>
      <c r="C35" s="224"/>
      <c r="D35" s="224"/>
      <c r="E35" s="117"/>
      <c r="F35" s="221" t="s">
        <v>633</v>
      </c>
      <c r="G35" s="221"/>
      <c r="H35" s="221"/>
      <c r="I35" s="221"/>
      <c r="J35" s="221"/>
      <c r="K35" s="221"/>
      <c r="L35" s="221"/>
    </row>
    <row r="36" spans="1:16" ht="30" customHeight="1" x14ac:dyDescent="0.2">
      <c r="A36" s="222" t="s">
        <v>634</v>
      </c>
      <c r="B36" s="222"/>
      <c r="C36" s="222"/>
      <c r="D36" s="222"/>
      <c r="E36" s="117"/>
      <c r="F36" s="223" t="s">
        <v>633</v>
      </c>
      <c r="G36" s="223"/>
      <c r="H36" s="223"/>
      <c r="I36" s="223"/>
      <c r="J36" s="223"/>
      <c r="K36" s="223"/>
      <c r="L36" s="223"/>
    </row>
    <row r="37" spans="1:16" ht="30" customHeight="1" x14ac:dyDescent="0.2">
      <c r="A37" s="220" t="s">
        <v>635</v>
      </c>
      <c r="B37" s="220"/>
      <c r="C37" s="220"/>
      <c r="D37" s="220"/>
      <c r="E37" s="117"/>
      <c r="F37" s="221" t="s">
        <v>631</v>
      </c>
      <c r="G37" s="221"/>
      <c r="H37" s="221"/>
      <c r="I37" s="221"/>
      <c r="J37" s="221"/>
      <c r="K37" s="221"/>
      <c r="L37" s="22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/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9" t="s">
        <v>350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</row>
    <row r="3" spans="1:23" ht="18" customHeight="1" thickBot="1" x14ac:dyDescent="0.25">
      <c r="A3" s="235" t="s">
        <v>570</v>
      </c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</row>
    <row r="4" spans="1:23" ht="11.25" customHeight="1" thickBot="1" x14ac:dyDescent="0.25">
      <c r="A4" s="236" t="s">
        <v>162</v>
      </c>
      <c r="B4" s="236" t="s">
        <v>163</v>
      </c>
      <c r="C4" s="202" t="s">
        <v>677</v>
      </c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4"/>
      <c r="V4" s="236" t="s">
        <v>533</v>
      </c>
      <c r="W4" s="236" t="s">
        <v>520</v>
      </c>
    </row>
    <row r="5" spans="1:23" ht="21" customHeight="1" thickBot="1" x14ac:dyDescent="0.25">
      <c r="A5" s="237"/>
      <c r="B5" s="237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7"/>
      <c r="W5" s="237"/>
    </row>
    <row r="6" spans="1:23" ht="9" customHeight="1" x14ac:dyDescent="0.2">
      <c r="A6" s="87">
        <v>2022</v>
      </c>
      <c r="B6" s="84" t="s">
        <v>338</v>
      </c>
      <c r="C6" s="123">
        <v>136.21141900000001</v>
      </c>
      <c r="D6" s="123">
        <v>209.70191799999995</v>
      </c>
      <c r="E6" s="123">
        <v>52.803021999999999</v>
      </c>
      <c r="F6" s="123">
        <v>414.47447399999976</v>
      </c>
      <c r="G6" s="123">
        <v>211.07349000000013</v>
      </c>
      <c r="H6" s="123">
        <v>2413.4740949999973</v>
      </c>
      <c r="I6" s="123">
        <v>369.32517100000001</v>
      </c>
      <c r="J6" s="123">
        <v>8.9563079999999999</v>
      </c>
      <c r="K6" s="123">
        <v>673.98742200000004</v>
      </c>
      <c r="L6" s="123">
        <v>744.00553300000001</v>
      </c>
      <c r="M6" s="123">
        <v>520.91689300000007</v>
      </c>
      <c r="N6" s="123">
        <v>277.46945600000004</v>
      </c>
      <c r="O6" s="123">
        <v>102.68140700000001</v>
      </c>
      <c r="P6" s="123">
        <v>21.523417999999999</v>
      </c>
      <c r="Q6" s="123">
        <v>452.97019999999998</v>
      </c>
      <c r="R6" s="123">
        <v>188.02792499999998</v>
      </c>
      <c r="S6" s="123">
        <v>392.12179999999978</v>
      </c>
      <c r="T6" s="123">
        <v>405.05786100000017</v>
      </c>
      <c r="U6" s="123">
        <v>2.1645789999999998</v>
      </c>
      <c r="V6" s="87">
        <v>2022</v>
      </c>
      <c r="W6" s="84" t="s">
        <v>536</v>
      </c>
    </row>
    <row r="7" spans="1:23" ht="9" customHeight="1" x14ac:dyDescent="0.2">
      <c r="A7" s="83"/>
      <c r="B7" s="84" t="s">
        <v>339</v>
      </c>
      <c r="C7" s="123">
        <v>164.891119</v>
      </c>
      <c r="D7" s="123">
        <v>215.86356300000003</v>
      </c>
      <c r="E7" s="123">
        <v>45.243771000000002</v>
      </c>
      <c r="F7" s="123">
        <v>443.70726500000001</v>
      </c>
      <c r="G7" s="123">
        <v>242.42737099999994</v>
      </c>
      <c r="H7" s="123">
        <v>2422.9237109999976</v>
      </c>
      <c r="I7" s="123">
        <v>638.23262599999998</v>
      </c>
      <c r="J7" s="123">
        <v>9.6128410000000013</v>
      </c>
      <c r="K7" s="123">
        <v>757.07561099999975</v>
      </c>
      <c r="L7" s="123">
        <v>694.47376100000054</v>
      </c>
      <c r="M7" s="123">
        <v>552.96099999999979</v>
      </c>
      <c r="N7" s="123">
        <v>345.960262</v>
      </c>
      <c r="O7" s="123">
        <v>100.48907800000001</v>
      </c>
      <c r="P7" s="123">
        <v>24.808089000000002</v>
      </c>
      <c r="Q7" s="123">
        <v>501.07248199999998</v>
      </c>
      <c r="R7" s="123">
        <v>183.39525000000003</v>
      </c>
      <c r="S7" s="123">
        <v>400.92589399999991</v>
      </c>
      <c r="T7" s="123">
        <v>461.18534099999982</v>
      </c>
      <c r="U7" s="123">
        <v>2.3199899999999998</v>
      </c>
      <c r="V7" s="83"/>
      <c r="W7" s="84" t="s">
        <v>537</v>
      </c>
    </row>
    <row r="8" spans="1:23" ht="9" customHeight="1" x14ac:dyDescent="0.2">
      <c r="A8" s="83"/>
      <c r="B8" s="84" t="s">
        <v>340</v>
      </c>
      <c r="C8" s="123">
        <v>191.10325</v>
      </c>
      <c r="D8" s="123">
        <v>276.69088500000004</v>
      </c>
      <c r="E8" s="123">
        <v>63.348623000000003</v>
      </c>
      <c r="F8" s="123">
        <v>525.61704500000008</v>
      </c>
      <c r="G8" s="123">
        <v>229.99142400000005</v>
      </c>
      <c r="H8" s="123">
        <v>2619.6598559999975</v>
      </c>
      <c r="I8" s="123">
        <v>578.48504700000001</v>
      </c>
      <c r="J8" s="123">
        <v>18.330089999999998</v>
      </c>
      <c r="K8" s="123">
        <v>814.12233199999991</v>
      </c>
      <c r="L8" s="123">
        <v>824.59055399999966</v>
      </c>
      <c r="M8" s="123">
        <v>622.73650600000008</v>
      </c>
      <c r="N8" s="123">
        <v>356.95208700000001</v>
      </c>
      <c r="O8" s="123">
        <v>213.36778100000001</v>
      </c>
      <c r="P8" s="123">
        <v>26.467593000000001</v>
      </c>
      <c r="Q8" s="123">
        <v>592.14881700000024</v>
      </c>
      <c r="R8" s="123">
        <v>207.69992699999997</v>
      </c>
      <c r="S8" s="123">
        <v>448.52365299999974</v>
      </c>
      <c r="T8" s="123">
        <v>516.07111799999996</v>
      </c>
      <c r="U8" s="123">
        <v>5.1041810000000005</v>
      </c>
      <c r="V8" s="83"/>
      <c r="W8" s="84" t="s">
        <v>538</v>
      </c>
    </row>
    <row r="9" spans="1:23" ht="9" customHeight="1" x14ac:dyDescent="0.2">
      <c r="A9" s="83"/>
      <c r="B9" s="84" t="s">
        <v>341</v>
      </c>
      <c r="C9" s="123">
        <v>132.18618899999998</v>
      </c>
      <c r="D9" s="123">
        <v>274.80710900000003</v>
      </c>
      <c r="E9" s="123">
        <v>63.461377999999982</v>
      </c>
      <c r="F9" s="123">
        <v>517.359015</v>
      </c>
      <c r="G9" s="123">
        <v>256.73593399999993</v>
      </c>
      <c r="H9" s="123">
        <v>2628.1628539999979</v>
      </c>
      <c r="I9" s="123">
        <v>687.57612500000005</v>
      </c>
      <c r="J9" s="123">
        <v>14.430016999999999</v>
      </c>
      <c r="K9" s="123">
        <v>802.07942399999979</v>
      </c>
      <c r="L9" s="123">
        <v>745.8599379999996</v>
      </c>
      <c r="M9" s="123">
        <v>553.47518000000025</v>
      </c>
      <c r="N9" s="123">
        <v>339.13406600000002</v>
      </c>
      <c r="O9" s="123">
        <v>173.71187099999997</v>
      </c>
      <c r="P9" s="123">
        <v>36.718328</v>
      </c>
      <c r="Q9" s="123">
        <v>447.58181800000011</v>
      </c>
      <c r="R9" s="123">
        <v>192.49065600000003</v>
      </c>
      <c r="S9" s="123">
        <v>423.44986599999999</v>
      </c>
      <c r="T9" s="123">
        <v>450.25907400000006</v>
      </c>
      <c r="U9" s="123">
        <v>1.727433</v>
      </c>
      <c r="V9" s="83"/>
      <c r="W9" s="84" t="s">
        <v>539</v>
      </c>
    </row>
    <row r="10" spans="1:23" ht="9" customHeight="1" x14ac:dyDescent="0.2">
      <c r="A10" s="83"/>
      <c r="B10" s="84" t="s">
        <v>342</v>
      </c>
      <c r="C10" s="123">
        <v>170.22861499999999</v>
      </c>
      <c r="D10" s="123">
        <v>321.90819299999998</v>
      </c>
      <c r="E10" s="123">
        <v>69.658092999999994</v>
      </c>
      <c r="F10" s="123">
        <v>592.33891599999993</v>
      </c>
      <c r="G10" s="123">
        <v>300.82048899999995</v>
      </c>
      <c r="H10" s="123">
        <v>2868.8854509999965</v>
      </c>
      <c r="I10" s="123">
        <v>605.0266610000001</v>
      </c>
      <c r="J10" s="123">
        <v>25.436826</v>
      </c>
      <c r="K10" s="123">
        <v>1112.0517199999999</v>
      </c>
      <c r="L10" s="123">
        <v>781.87600400000053</v>
      </c>
      <c r="M10" s="123">
        <v>645.24457100000029</v>
      </c>
      <c r="N10" s="123">
        <v>379.00804400000004</v>
      </c>
      <c r="O10" s="123">
        <v>215.38947399999995</v>
      </c>
      <c r="P10" s="123">
        <v>36.009168000000003</v>
      </c>
      <c r="Q10" s="123">
        <v>534.609827</v>
      </c>
      <c r="R10" s="123">
        <v>219.80619300000006</v>
      </c>
      <c r="S10" s="123">
        <v>471.54237599999965</v>
      </c>
      <c r="T10" s="123">
        <v>515.2362149999999</v>
      </c>
      <c r="U10" s="123">
        <v>3.6561100000000004</v>
      </c>
      <c r="V10" s="83"/>
      <c r="W10" s="84" t="s">
        <v>540</v>
      </c>
    </row>
    <row r="11" spans="1:23" ht="9" customHeight="1" x14ac:dyDescent="0.2">
      <c r="A11" s="83"/>
      <c r="B11" s="84" t="s">
        <v>343</v>
      </c>
      <c r="C11" s="123">
        <v>205.284796</v>
      </c>
      <c r="D11" s="123">
        <v>283.23726199999999</v>
      </c>
      <c r="E11" s="123">
        <v>58.854841</v>
      </c>
      <c r="F11" s="123">
        <v>580.87508600000001</v>
      </c>
      <c r="G11" s="123">
        <v>227.51769099999996</v>
      </c>
      <c r="H11" s="123">
        <v>2635.5370969999944</v>
      </c>
      <c r="I11" s="123">
        <v>984.19201500000008</v>
      </c>
      <c r="J11" s="123">
        <v>30.451198999999999</v>
      </c>
      <c r="K11" s="123">
        <v>970.08805200000006</v>
      </c>
      <c r="L11" s="123">
        <v>796.99867599999993</v>
      </c>
      <c r="M11" s="123">
        <v>640.05534899999975</v>
      </c>
      <c r="N11" s="123">
        <v>394.36779100000001</v>
      </c>
      <c r="O11" s="123">
        <v>124.09809200000005</v>
      </c>
      <c r="P11" s="123">
        <v>33.358266999999998</v>
      </c>
      <c r="Q11" s="123">
        <v>582.327269</v>
      </c>
      <c r="R11" s="123">
        <v>206.31130799999994</v>
      </c>
      <c r="S11" s="123">
        <v>438.59041700000051</v>
      </c>
      <c r="T11" s="123">
        <v>477.77632399999999</v>
      </c>
      <c r="U11" s="123">
        <v>5.9950190000000001</v>
      </c>
      <c r="V11" s="83"/>
      <c r="W11" s="84" t="s">
        <v>541</v>
      </c>
    </row>
    <row r="12" spans="1:23" ht="9" customHeight="1" x14ac:dyDescent="0.2">
      <c r="A12" s="83"/>
      <c r="B12" s="84" t="s">
        <v>344</v>
      </c>
      <c r="C12" s="123">
        <v>198.50124099999999</v>
      </c>
      <c r="D12" s="123">
        <v>260.77223300000003</v>
      </c>
      <c r="E12" s="123">
        <v>57.603726000000002</v>
      </c>
      <c r="F12" s="123">
        <v>558.58066200000007</v>
      </c>
      <c r="G12" s="123">
        <v>279.33984399999997</v>
      </c>
      <c r="H12" s="123">
        <v>2636.6370999999963</v>
      </c>
      <c r="I12" s="123">
        <v>739.73982100000001</v>
      </c>
      <c r="J12" s="123">
        <v>31.617574000000001</v>
      </c>
      <c r="K12" s="123">
        <v>865.31509800000003</v>
      </c>
      <c r="L12" s="123">
        <v>764.94593699999984</v>
      </c>
      <c r="M12" s="123">
        <v>688.71840899999984</v>
      </c>
      <c r="N12" s="123">
        <v>370.419062</v>
      </c>
      <c r="O12" s="123">
        <v>156.144443</v>
      </c>
      <c r="P12" s="123">
        <v>34.261096000000002</v>
      </c>
      <c r="Q12" s="123">
        <v>521.10618299999999</v>
      </c>
      <c r="R12" s="123">
        <v>205.70015600000002</v>
      </c>
      <c r="S12" s="123">
        <v>504.7995429999998</v>
      </c>
      <c r="T12" s="123">
        <v>509.26467000000008</v>
      </c>
      <c r="U12" s="123">
        <v>3.8035550000000002</v>
      </c>
      <c r="V12" s="83"/>
      <c r="W12" s="84" t="s">
        <v>542</v>
      </c>
    </row>
    <row r="13" spans="1:23" ht="9" customHeight="1" x14ac:dyDescent="0.2">
      <c r="A13" s="83"/>
      <c r="B13" s="84" t="s">
        <v>345</v>
      </c>
      <c r="C13" s="123">
        <v>161.22733400000001</v>
      </c>
      <c r="D13" s="123">
        <v>313.16988399999997</v>
      </c>
      <c r="E13" s="123">
        <v>77.458821999999998</v>
      </c>
      <c r="F13" s="123">
        <v>632.12542999999994</v>
      </c>
      <c r="G13" s="123">
        <v>250.89820899999989</v>
      </c>
      <c r="H13" s="123">
        <v>2112.7076979999947</v>
      </c>
      <c r="I13" s="123">
        <v>711.45145600000001</v>
      </c>
      <c r="J13" s="123">
        <v>34.130014000000003</v>
      </c>
      <c r="K13" s="123">
        <v>1393.1595650000002</v>
      </c>
      <c r="L13" s="123">
        <v>697.69107600000007</v>
      </c>
      <c r="M13" s="123">
        <v>698.8840669999995</v>
      </c>
      <c r="N13" s="123">
        <v>340.140647</v>
      </c>
      <c r="O13" s="123">
        <v>112.19776599999997</v>
      </c>
      <c r="P13" s="123">
        <v>23.460255</v>
      </c>
      <c r="Q13" s="123">
        <v>412.72842600000001</v>
      </c>
      <c r="R13" s="123">
        <v>189.291968</v>
      </c>
      <c r="S13" s="123">
        <v>540.28717699999982</v>
      </c>
      <c r="T13" s="123">
        <v>488.02587499999998</v>
      </c>
      <c r="U13" s="123">
        <v>2.2410920000000001</v>
      </c>
      <c r="V13" s="83"/>
      <c r="W13" s="84" t="s">
        <v>543</v>
      </c>
    </row>
    <row r="14" spans="1:23" ht="9" customHeight="1" x14ac:dyDescent="0.2">
      <c r="A14" s="83"/>
      <c r="B14" s="84" t="s">
        <v>346</v>
      </c>
      <c r="C14" s="123">
        <v>118.953035</v>
      </c>
      <c r="D14" s="123">
        <v>319.69330400000001</v>
      </c>
      <c r="E14" s="123">
        <v>80.051638000000011</v>
      </c>
      <c r="F14" s="123">
        <v>614.61291099999994</v>
      </c>
      <c r="G14" s="123">
        <v>267.02935100000002</v>
      </c>
      <c r="H14" s="123">
        <v>2617.9694219999938</v>
      </c>
      <c r="I14" s="123">
        <v>755.01430800000003</v>
      </c>
      <c r="J14" s="123">
        <v>19.069723</v>
      </c>
      <c r="K14" s="123">
        <v>736.86859799999979</v>
      </c>
      <c r="L14" s="123">
        <v>873.68489499999964</v>
      </c>
      <c r="M14" s="123">
        <v>802.60152699999958</v>
      </c>
      <c r="N14" s="123">
        <v>428.62553800000001</v>
      </c>
      <c r="O14" s="123">
        <v>164.34053800000001</v>
      </c>
      <c r="P14" s="123">
        <v>36.258153999999998</v>
      </c>
      <c r="Q14" s="123">
        <v>579.06477500000005</v>
      </c>
      <c r="R14" s="123">
        <v>223.00047000000009</v>
      </c>
      <c r="S14" s="123">
        <v>587.33248000000015</v>
      </c>
      <c r="T14" s="123">
        <v>524.89819599999998</v>
      </c>
      <c r="U14" s="123">
        <v>0.59248100000000004</v>
      </c>
      <c r="V14" s="83"/>
      <c r="W14" s="84" t="s">
        <v>544</v>
      </c>
    </row>
    <row r="15" spans="1:23" ht="9" customHeight="1" x14ac:dyDescent="0.2">
      <c r="A15" s="83"/>
      <c r="B15" s="84" t="s">
        <v>347</v>
      </c>
      <c r="C15" s="123">
        <v>193.84188599999999</v>
      </c>
      <c r="D15" s="123">
        <v>339.78000300000008</v>
      </c>
      <c r="E15" s="123">
        <v>79.777518999999998</v>
      </c>
      <c r="F15" s="123">
        <v>615.65245400000003</v>
      </c>
      <c r="G15" s="123">
        <v>274.38898500000005</v>
      </c>
      <c r="H15" s="123">
        <v>2687.537510999995</v>
      </c>
      <c r="I15" s="123">
        <v>529.97784100000001</v>
      </c>
      <c r="J15" s="123">
        <v>25.092762999999998</v>
      </c>
      <c r="K15" s="123">
        <v>728.60254999999984</v>
      </c>
      <c r="L15" s="123">
        <v>875.88091500000053</v>
      </c>
      <c r="M15" s="123">
        <v>754.58994800000005</v>
      </c>
      <c r="N15" s="123">
        <v>447.13304999999997</v>
      </c>
      <c r="O15" s="123">
        <v>97.067877999999993</v>
      </c>
      <c r="P15" s="123">
        <v>26.087799</v>
      </c>
      <c r="Q15" s="123">
        <v>576.76456899999994</v>
      </c>
      <c r="R15" s="123">
        <v>228.97222000000005</v>
      </c>
      <c r="S15" s="123">
        <v>550.42122399999982</v>
      </c>
      <c r="T15" s="123">
        <v>553.03477099999998</v>
      </c>
      <c r="U15" s="123">
        <v>0.65144099999999994</v>
      </c>
      <c r="V15" s="83"/>
      <c r="W15" s="84" t="s">
        <v>545</v>
      </c>
    </row>
    <row r="16" spans="1:23" ht="9" customHeight="1" x14ac:dyDescent="0.2">
      <c r="A16" s="83"/>
      <c r="B16" s="84" t="s">
        <v>348</v>
      </c>
      <c r="C16" s="123">
        <v>175.30078100000003</v>
      </c>
      <c r="D16" s="123">
        <v>328.69534699999997</v>
      </c>
      <c r="E16" s="123">
        <v>78.234385000000003</v>
      </c>
      <c r="F16" s="123">
        <v>600.863744</v>
      </c>
      <c r="G16" s="123">
        <v>289.17595700000015</v>
      </c>
      <c r="H16" s="123">
        <v>2469.4310499999965</v>
      </c>
      <c r="I16" s="123">
        <v>709.9648709999999</v>
      </c>
      <c r="J16" s="123">
        <v>17.680483000000002</v>
      </c>
      <c r="K16" s="123">
        <v>616.307593</v>
      </c>
      <c r="L16" s="123">
        <v>978.73394199999962</v>
      </c>
      <c r="M16" s="123">
        <v>719.0157720000002</v>
      </c>
      <c r="N16" s="123">
        <v>486.30900699999995</v>
      </c>
      <c r="O16" s="123">
        <v>221.98695800000002</v>
      </c>
      <c r="P16" s="123">
        <v>26.256618</v>
      </c>
      <c r="Q16" s="184">
        <v>634.68355200000008</v>
      </c>
      <c r="R16" s="123">
        <v>253.83287900000002</v>
      </c>
      <c r="S16" s="123">
        <v>540.50997599999994</v>
      </c>
      <c r="T16" s="123">
        <v>561.819481</v>
      </c>
      <c r="U16" s="123">
        <v>0.44801400000000002</v>
      </c>
      <c r="V16" s="83"/>
      <c r="W16" s="84" t="s">
        <v>546</v>
      </c>
    </row>
    <row r="17" spans="1:23" ht="9" customHeight="1" x14ac:dyDescent="0.2">
      <c r="A17" s="83"/>
      <c r="B17" s="84" t="s">
        <v>349</v>
      </c>
      <c r="C17" s="123">
        <v>159.16462799999999</v>
      </c>
      <c r="D17" s="123">
        <v>276.02657799999997</v>
      </c>
      <c r="E17" s="123">
        <v>74.833354999999997</v>
      </c>
      <c r="F17" s="123">
        <v>594.55835399999989</v>
      </c>
      <c r="G17" s="123">
        <v>286.64800099999985</v>
      </c>
      <c r="H17" s="123">
        <v>2048.0752569999991</v>
      </c>
      <c r="I17" s="123">
        <v>602.24430200000006</v>
      </c>
      <c r="J17" s="123">
        <v>15.301228</v>
      </c>
      <c r="K17" s="123">
        <v>471.342986</v>
      </c>
      <c r="L17" s="123">
        <v>894.65161499999977</v>
      </c>
      <c r="M17" s="123">
        <v>674.22802100000013</v>
      </c>
      <c r="N17" s="123">
        <v>505.10085700000002</v>
      </c>
      <c r="O17" s="123">
        <v>247.13243299999999</v>
      </c>
      <c r="P17" s="123">
        <v>22.416882999999999</v>
      </c>
      <c r="Q17" s="184">
        <v>495.36553700000002</v>
      </c>
      <c r="R17" s="123">
        <v>207.34645099999994</v>
      </c>
      <c r="S17" s="123">
        <v>515.71183399999995</v>
      </c>
      <c r="T17" s="123">
        <v>547.68190700000002</v>
      </c>
      <c r="U17" s="123">
        <v>1.184814</v>
      </c>
      <c r="V17" s="83"/>
      <c r="W17" s="84" t="s">
        <v>547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127.61448799999999</v>
      </c>
      <c r="D19" s="123">
        <v>260.19407799999999</v>
      </c>
      <c r="E19" s="123">
        <v>79.864285999999993</v>
      </c>
      <c r="F19" s="123">
        <v>557.63408399999992</v>
      </c>
      <c r="G19" s="123">
        <v>254.72412899999983</v>
      </c>
      <c r="H19" s="123">
        <v>2283.0582809999978</v>
      </c>
      <c r="I19" s="123">
        <v>643.41489599999989</v>
      </c>
      <c r="J19" s="123">
        <v>23.627782999999997</v>
      </c>
      <c r="K19" s="123">
        <v>453.54753800000003</v>
      </c>
      <c r="L19" s="123">
        <v>777.15728199999978</v>
      </c>
      <c r="M19" s="123">
        <v>584.17782700000009</v>
      </c>
      <c r="N19" s="123">
        <v>465.56210199999998</v>
      </c>
      <c r="O19" s="123">
        <v>117.69723799999998</v>
      </c>
      <c r="P19" s="123">
        <v>28.09234</v>
      </c>
      <c r="Q19" s="123">
        <v>572.94563499999981</v>
      </c>
      <c r="R19" s="123">
        <v>194.40301400000001</v>
      </c>
      <c r="S19" s="123">
        <v>486.52573699999982</v>
      </c>
      <c r="T19" s="123">
        <v>507.82858999999985</v>
      </c>
      <c r="U19" s="123">
        <v>0.23366399999999996</v>
      </c>
      <c r="V19" s="87">
        <v>2023</v>
      </c>
      <c r="W19" s="84" t="s">
        <v>536</v>
      </c>
    </row>
    <row r="20" spans="1:23" ht="9" customHeight="1" x14ac:dyDescent="0.2">
      <c r="A20" s="83"/>
      <c r="B20" s="84" t="s">
        <v>339</v>
      </c>
      <c r="C20" s="123">
        <v>162.47662200000002</v>
      </c>
      <c r="D20" s="123">
        <v>255.88106299999998</v>
      </c>
      <c r="E20" s="123">
        <v>72.431426000000002</v>
      </c>
      <c r="F20" s="123">
        <v>571.91515100000004</v>
      </c>
      <c r="G20" s="123">
        <v>265.83920000000001</v>
      </c>
      <c r="H20" s="123">
        <v>2518.5376009999986</v>
      </c>
      <c r="I20" s="123">
        <v>556.78677800000003</v>
      </c>
      <c r="J20" s="123">
        <v>17.039383999999998</v>
      </c>
      <c r="K20" s="123">
        <v>435.22148499999997</v>
      </c>
      <c r="L20" s="123">
        <v>781.05371000000002</v>
      </c>
      <c r="M20" s="123">
        <v>586.17552300000034</v>
      </c>
      <c r="N20" s="123">
        <v>552.81110200000001</v>
      </c>
      <c r="O20" s="123">
        <v>235.49502200000001</v>
      </c>
      <c r="P20" s="123">
        <v>31.709468000000001</v>
      </c>
      <c r="Q20" s="123">
        <v>558.05076800000018</v>
      </c>
      <c r="R20" s="123">
        <v>189.309954</v>
      </c>
      <c r="S20" s="123">
        <v>445.07488699999948</v>
      </c>
      <c r="T20" s="123">
        <v>499.31911200000002</v>
      </c>
      <c r="U20" s="123">
        <v>0.44089699999999998</v>
      </c>
      <c r="V20" s="83"/>
      <c r="W20" s="84" t="s">
        <v>537</v>
      </c>
    </row>
    <row r="21" spans="1:23" ht="9" customHeight="1" x14ac:dyDescent="0.2">
      <c r="A21" s="83"/>
      <c r="B21" s="84" t="s">
        <v>340</v>
      </c>
      <c r="C21" s="123">
        <v>178.34865400000004</v>
      </c>
      <c r="D21" s="123">
        <v>331.10426699999999</v>
      </c>
      <c r="E21" s="123">
        <v>78.772168999999991</v>
      </c>
      <c r="F21" s="123">
        <v>655.72030999999993</v>
      </c>
      <c r="G21" s="123">
        <v>325.358654</v>
      </c>
      <c r="H21" s="123">
        <v>2875.4998979999973</v>
      </c>
      <c r="I21" s="123">
        <v>730.19821999999988</v>
      </c>
      <c r="J21" s="123">
        <v>17.372703999999999</v>
      </c>
      <c r="K21" s="123">
        <v>447.61522500000001</v>
      </c>
      <c r="L21" s="123">
        <v>923.16845099999989</v>
      </c>
      <c r="M21" s="123">
        <v>692.40781399999969</v>
      </c>
      <c r="N21" s="123">
        <v>614.82761600000003</v>
      </c>
      <c r="O21" s="123">
        <v>138.495431</v>
      </c>
      <c r="P21" s="123">
        <v>33.017454999999998</v>
      </c>
      <c r="Q21" s="123">
        <v>628.16860900000006</v>
      </c>
      <c r="R21" s="123">
        <v>206.86348700000008</v>
      </c>
      <c r="S21" s="123">
        <v>489.31909100000007</v>
      </c>
      <c r="T21" s="123">
        <v>554.86276199999986</v>
      </c>
      <c r="U21" s="123">
        <v>0.49176800000000004</v>
      </c>
      <c r="V21" s="83"/>
      <c r="W21" s="84" t="s">
        <v>538</v>
      </c>
    </row>
    <row r="22" spans="1:23" ht="9" customHeight="1" x14ac:dyDescent="0.2">
      <c r="A22" s="83"/>
      <c r="B22" s="84" t="s">
        <v>341</v>
      </c>
      <c r="C22" s="123">
        <v>142.69608099999996</v>
      </c>
      <c r="D22" s="123">
        <v>310.98625999999996</v>
      </c>
      <c r="E22" s="123">
        <v>60.914588000000002</v>
      </c>
      <c r="F22" s="123">
        <v>577.35336999999993</v>
      </c>
      <c r="G22" s="123">
        <v>267.21241099999997</v>
      </c>
      <c r="H22" s="123">
        <v>2233.8328650000008</v>
      </c>
      <c r="I22" s="123">
        <v>433.27951200000001</v>
      </c>
      <c r="J22" s="123">
        <v>12.307523</v>
      </c>
      <c r="K22" s="123">
        <v>427.24772300000006</v>
      </c>
      <c r="L22" s="123">
        <v>742.63454499999989</v>
      </c>
      <c r="M22" s="123">
        <v>623.846137</v>
      </c>
      <c r="N22" s="123">
        <v>540.29501200000004</v>
      </c>
      <c r="O22" s="123">
        <v>141.33502100000001</v>
      </c>
      <c r="P22" s="123">
        <v>29.101309000000001</v>
      </c>
      <c r="Q22" s="123">
        <v>519.46554200000003</v>
      </c>
      <c r="R22" s="123">
        <v>179.20034199999998</v>
      </c>
      <c r="S22" s="123">
        <v>424.09680899999978</v>
      </c>
      <c r="T22" s="123">
        <v>499.50309700000003</v>
      </c>
      <c r="U22" s="123">
        <v>1.6667609999999999</v>
      </c>
      <c r="V22" s="83"/>
      <c r="W22" s="84" t="s">
        <v>539</v>
      </c>
    </row>
    <row r="23" spans="1:23" ht="9" customHeight="1" x14ac:dyDescent="0.2">
      <c r="A23" s="83"/>
      <c r="B23" s="84" t="s">
        <v>342</v>
      </c>
      <c r="C23" s="123">
        <v>203.12788099999997</v>
      </c>
      <c r="D23" s="123">
        <v>346.7574130000001</v>
      </c>
      <c r="E23" s="123">
        <v>85.910143000000005</v>
      </c>
      <c r="F23" s="123">
        <v>677.62957899999981</v>
      </c>
      <c r="G23" s="123">
        <v>246.99189000000001</v>
      </c>
      <c r="H23" s="123">
        <v>2592.4407719999977</v>
      </c>
      <c r="I23" s="123">
        <v>448.37508000000008</v>
      </c>
      <c r="J23" s="123">
        <v>27.355350000000001</v>
      </c>
      <c r="K23" s="123">
        <v>542.24886000000004</v>
      </c>
      <c r="L23" s="123">
        <v>882.99863499999992</v>
      </c>
      <c r="M23" s="123">
        <v>665.31832800000007</v>
      </c>
      <c r="N23" s="123">
        <v>599.54488099999992</v>
      </c>
      <c r="O23" s="123">
        <v>163.805834</v>
      </c>
      <c r="P23" s="123">
        <v>33.727384999999998</v>
      </c>
      <c r="Q23" s="123">
        <v>630.41660799999988</v>
      </c>
      <c r="R23" s="123">
        <v>224.77662900000001</v>
      </c>
      <c r="S23" s="123">
        <v>518.08325600000012</v>
      </c>
      <c r="T23" s="123">
        <v>567.40891799999997</v>
      </c>
      <c r="U23" s="123">
        <v>0.37383900000000003</v>
      </c>
      <c r="V23" s="83"/>
      <c r="W23" s="84" t="s">
        <v>540</v>
      </c>
    </row>
    <row r="24" spans="1:23" ht="9" customHeight="1" x14ac:dyDescent="0.2">
      <c r="A24" s="83"/>
      <c r="B24" s="84" t="s">
        <v>343</v>
      </c>
      <c r="C24" s="123">
        <v>166.53815299999997</v>
      </c>
      <c r="D24" s="123">
        <v>306.02109999999993</v>
      </c>
      <c r="E24" s="123">
        <v>69.924130999999988</v>
      </c>
      <c r="F24" s="123">
        <v>644.78108899999995</v>
      </c>
      <c r="G24" s="123">
        <v>234.74231499999996</v>
      </c>
      <c r="H24" s="123">
        <v>2375.1026289999995</v>
      </c>
      <c r="I24" s="123">
        <v>505.87911199999996</v>
      </c>
      <c r="J24" s="123">
        <v>20.283984</v>
      </c>
      <c r="K24" s="123">
        <v>518.391165</v>
      </c>
      <c r="L24" s="123">
        <v>836.82547299999965</v>
      </c>
      <c r="M24" s="123">
        <v>729.76102800000035</v>
      </c>
      <c r="N24" s="123">
        <v>566.40411100000006</v>
      </c>
      <c r="O24" s="123">
        <v>142.05581899999999</v>
      </c>
      <c r="P24" s="123">
        <v>34.735683999999999</v>
      </c>
      <c r="Q24" s="123">
        <v>571.273866</v>
      </c>
      <c r="R24" s="123">
        <v>200.92162700000003</v>
      </c>
      <c r="S24" s="123">
        <v>469.99318799999992</v>
      </c>
      <c r="T24" s="123">
        <v>546.30009600000017</v>
      </c>
      <c r="U24" s="123">
        <v>0.85942000000000007</v>
      </c>
      <c r="V24" s="83"/>
      <c r="W24" s="84" t="s">
        <v>541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9" ht="9" customHeight="1" thickBot="1" x14ac:dyDescent="0.25"/>
    <row r="34" spans="1:19" ht="13.5" thickBot="1" x14ac:dyDescent="0.25">
      <c r="B34" s="124" t="s">
        <v>200</v>
      </c>
      <c r="C34" s="232" t="s">
        <v>4</v>
      </c>
      <c r="D34" s="233"/>
      <c r="E34" s="233"/>
      <c r="F34" s="233"/>
      <c r="G34" s="234"/>
      <c r="H34" s="125"/>
      <c r="I34" s="126"/>
      <c r="J34" s="127"/>
      <c r="K34" s="124" t="s">
        <v>571</v>
      </c>
      <c r="L34" s="232" t="s">
        <v>413</v>
      </c>
      <c r="M34" s="233"/>
      <c r="N34" s="233"/>
      <c r="O34" s="233"/>
      <c r="P34" s="234"/>
      <c r="R34" s="186" t="s">
        <v>1146</v>
      </c>
      <c r="S34" s="185"/>
    </row>
    <row r="35" spans="1:19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9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9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9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9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9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9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9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9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9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9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9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9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9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592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31" t="s">
        <v>323</v>
      </c>
      <c r="B68" s="231"/>
      <c r="C68" s="231"/>
      <c r="D68" s="231"/>
      <c r="E68" s="231"/>
      <c r="F68" s="231"/>
      <c r="G68" s="231"/>
      <c r="H68" s="231"/>
      <c r="I68" s="231"/>
      <c r="J68" s="231"/>
      <c r="K68" s="231"/>
      <c r="L68" s="231"/>
      <c r="M68" s="231"/>
      <c r="N68" s="231"/>
      <c r="O68" s="231"/>
      <c r="P68" s="231"/>
      <c r="Q68" s="231"/>
      <c r="R68" s="231"/>
      <c r="S68" s="231"/>
      <c r="T68" s="231"/>
      <c r="U68" s="231"/>
    </row>
    <row r="70" spans="1:21" ht="29.25" customHeight="1" x14ac:dyDescent="0.2">
      <c r="A70" s="230" t="s">
        <v>513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9" t="s">
        <v>351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</row>
    <row r="3" spans="1:23" ht="18" customHeight="1" thickBot="1" x14ac:dyDescent="0.25">
      <c r="A3" s="235" t="s">
        <v>594</v>
      </c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</row>
    <row r="4" spans="1:23" ht="11.25" customHeight="1" thickBot="1" x14ac:dyDescent="0.25">
      <c r="A4" s="236" t="s">
        <v>162</v>
      </c>
      <c r="B4" s="236" t="s">
        <v>163</v>
      </c>
      <c r="C4" s="202" t="s">
        <v>677</v>
      </c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4"/>
      <c r="V4" s="236" t="s">
        <v>533</v>
      </c>
      <c r="W4" s="236" t="s">
        <v>520</v>
      </c>
    </row>
    <row r="5" spans="1:23" ht="21" customHeight="1" thickBot="1" x14ac:dyDescent="0.25">
      <c r="A5" s="237"/>
      <c r="B5" s="237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7"/>
      <c r="W5" s="237"/>
    </row>
    <row r="6" spans="1:23" ht="9" customHeight="1" x14ac:dyDescent="0.2">
      <c r="A6" s="87">
        <v>2022</v>
      </c>
      <c r="B6" s="84" t="s">
        <v>338</v>
      </c>
      <c r="C6" s="123">
        <v>39.418417999999988</v>
      </c>
      <c r="D6" s="123">
        <v>130.82233100000002</v>
      </c>
      <c r="E6" s="123">
        <v>39.470081000000008</v>
      </c>
      <c r="F6" s="123">
        <v>379.94819599999948</v>
      </c>
      <c r="G6" s="123">
        <v>157.02890400000001</v>
      </c>
      <c r="H6" s="123">
        <v>1802.4459799999972</v>
      </c>
      <c r="I6" s="123">
        <v>29.878903000000001</v>
      </c>
      <c r="J6" s="123">
        <v>94.800944000000001</v>
      </c>
      <c r="K6" s="123">
        <v>300.05578399999996</v>
      </c>
      <c r="L6" s="123">
        <v>448.50586600000008</v>
      </c>
      <c r="M6" s="123">
        <v>312.77042100000006</v>
      </c>
      <c r="N6" s="123">
        <v>174.33802599999999</v>
      </c>
      <c r="O6" s="123">
        <v>126.85213900000001</v>
      </c>
      <c r="P6" s="123">
        <v>44.803227</v>
      </c>
      <c r="Q6" s="123">
        <v>550.40256899999986</v>
      </c>
      <c r="R6" s="123">
        <v>134.95985899999999</v>
      </c>
      <c r="S6" s="123">
        <v>542.51752699999986</v>
      </c>
      <c r="T6" s="123">
        <v>312.651139</v>
      </c>
      <c r="U6" s="123">
        <v>3.1413810000000004</v>
      </c>
      <c r="V6" s="87">
        <v>2022</v>
      </c>
      <c r="W6" s="84" t="s">
        <v>536</v>
      </c>
    </row>
    <row r="7" spans="1:23" ht="9" customHeight="1" x14ac:dyDescent="0.2">
      <c r="A7" s="83"/>
      <c r="B7" s="84" t="s">
        <v>339</v>
      </c>
      <c r="C7" s="123">
        <v>43.701083000000004</v>
      </c>
      <c r="D7" s="123">
        <v>144.43144400000003</v>
      </c>
      <c r="E7" s="123">
        <v>41.482093999999996</v>
      </c>
      <c r="F7" s="123">
        <v>405.17454499999945</v>
      </c>
      <c r="G7" s="123">
        <v>162.81550599999997</v>
      </c>
      <c r="H7" s="123">
        <v>1855.1668439999976</v>
      </c>
      <c r="I7" s="123">
        <v>55.655916000000005</v>
      </c>
      <c r="J7" s="123">
        <v>122.997911</v>
      </c>
      <c r="K7" s="123">
        <v>346.17313200000001</v>
      </c>
      <c r="L7" s="123">
        <v>455.92718700000012</v>
      </c>
      <c r="M7" s="123">
        <v>303.95837100000006</v>
      </c>
      <c r="N7" s="123">
        <v>257.91766200000001</v>
      </c>
      <c r="O7" s="123">
        <v>106.744625</v>
      </c>
      <c r="P7" s="123">
        <v>54.502933999999996</v>
      </c>
      <c r="Q7" s="123">
        <v>557.00721800000008</v>
      </c>
      <c r="R7" s="123">
        <v>146.73758299999997</v>
      </c>
      <c r="S7" s="123">
        <v>585.37883800000009</v>
      </c>
      <c r="T7" s="123">
        <v>336.54758599999985</v>
      </c>
      <c r="U7" s="123">
        <v>2.7004260000000007</v>
      </c>
      <c r="V7" s="83"/>
      <c r="W7" s="84" t="s">
        <v>537</v>
      </c>
    </row>
    <row r="8" spans="1:23" ht="9" customHeight="1" x14ac:dyDescent="0.2">
      <c r="A8" s="83"/>
      <c r="B8" s="84" t="s">
        <v>340</v>
      </c>
      <c r="C8" s="123">
        <v>42.351202999999984</v>
      </c>
      <c r="D8" s="123">
        <v>159.35341000000003</v>
      </c>
      <c r="E8" s="123">
        <v>44.650221999999999</v>
      </c>
      <c r="F8" s="123">
        <v>442.57816200000059</v>
      </c>
      <c r="G8" s="123">
        <v>254.31208099999998</v>
      </c>
      <c r="H8" s="123">
        <v>2092.8686909999951</v>
      </c>
      <c r="I8" s="123">
        <v>66.786421000000004</v>
      </c>
      <c r="J8" s="123">
        <v>85.080951999999996</v>
      </c>
      <c r="K8" s="123">
        <v>300.87492100000003</v>
      </c>
      <c r="L8" s="123">
        <v>553.31892800000026</v>
      </c>
      <c r="M8" s="123">
        <v>344.83540799999992</v>
      </c>
      <c r="N8" s="123">
        <v>348.93148099999996</v>
      </c>
      <c r="O8" s="123">
        <v>122.09419800000001</v>
      </c>
      <c r="P8" s="123">
        <v>60.487485</v>
      </c>
      <c r="Q8" s="123">
        <v>538.30946000000006</v>
      </c>
      <c r="R8" s="123">
        <v>171.70175499999999</v>
      </c>
      <c r="S8" s="123">
        <v>615.30044500000008</v>
      </c>
      <c r="T8" s="123">
        <v>371.87779500000022</v>
      </c>
      <c r="U8" s="123">
        <v>5.4087899999999962</v>
      </c>
      <c r="V8" s="83"/>
      <c r="W8" s="84" t="s">
        <v>538</v>
      </c>
    </row>
    <row r="9" spans="1:23" ht="9" customHeight="1" x14ac:dyDescent="0.2">
      <c r="A9" s="83"/>
      <c r="B9" s="84" t="s">
        <v>341</v>
      </c>
      <c r="C9" s="123">
        <v>42.377550000000014</v>
      </c>
      <c r="D9" s="123">
        <v>158.854648</v>
      </c>
      <c r="E9" s="123">
        <v>42.648186999999993</v>
      </c>
      <c r="F9" s="123">
        <v>416.12828999999994</v>
      </c>
      <c r="G9" s="123">
        <v>194.31517699999998</v>
      </c>
      <c r="H9" s="123">
        <v>2060.6483640000001</v>
      </c>
      <c r="I9" s="123">
        <v>50.311410000000002</v>
      </c>
      <c r="J9" s="123">
        <v>134.02749300000002</v>
      </c>
      <c r="K9" s="123">
        <v>352.51231999999999</v>
      </c>
      <c r="L9" s="123">
        <v>492.2859810000005</v>
      </c>
      <c r="M9" s="123">
        <v>290.78412600000013</v>
      </c>
      <c r="N9" s="123">
        <v>284.97693900000002</v>
      </c>
      <c r="O9" s="123">
        <v>118.892612</v>
      </c>
      <c r="P9" s="123">
        <v>58.441644000000004</v>
      </c>
      <c r="Q9" s="123">
        <v>450.21367199999986</v>
      </c>
      <c r="R9" s="123">
        <v>153.02850399999997</v>
      </c>
      <c r="S9" s="123">
        <v>544.01545500000043</v>
      </c>
      <c r="T9" s="123">
        <v>348.26513300000005</v>
      </c>
      <c r="U9" s="123">
        <v>9.443797</v>
      </c>
      <c r="V9" s="83"/>
      <c r="W9" s="84" t="s">
        <v>539</v>
      </c>
    </row>
    <row r="10" spans="1:23" ht="9" customHeight="1" x14ac:dyDescent="0.2">
      <c r="A10" s="83"/>
      <c r="B10" s="84" t="s">
        <v>342</v>
      </c>
      <c r="C10" s="123">
        <v>52.979640000000018</v>
      </c>
      <c r="D10" s="123">
        <v>175.64198100000002</v>
      </c>
      <c r="E10" s="123">
        <v>60.519014999999996</v>
      </c>
      <c r="F10" s="123">
        <v>458.38588399999992</v>
      </c>
      <c r="G10" s="123">
        <v>252.09123099999999</v>
      </c>
      <c r="H10" s="123">
        <v>2662.6151029999905</v>
      </c>
      <c r="I10" s="123">
        <v>67.673862999999997</v>
      </c>
      <c r="J10" s="123">
        <v>157.68887999999998</v>
      </c>
      <c r="K10" s="123">
        <v>446.64408499999968</v>
      </c>
      <c r="L10" s="123">
        <v>554.9855120000002</v>
      </c>
      <c r="M10" s="123">
        <v>334.52449200000012</v>
      </c>
      <c r="N10" s="123">
        <v>357.2140149999999</v>
      </c>
      <c r="O10" s="123">
        <v>98.514058000000006</v>
      </c>
      <c r="P10" s="123">
        <v>70.504845000000003</v>
      </c>
      <c r="Q10" s="123">
        <v>568.18053500000008</v>
      </c>
      <c r="R10" s="123">
        <v>179.36054300000001</v>
      </c>
      <c r="S10" s="123">
        <v>594.78594599999929</v>
      </c>
      <c r="T10" s="123">
        <v>376.87257299999987</v>
      </c>
      <c r="U10" s="123">
        <v>3.0480209999999981</v>
      </c>
      <c r="V10" s="83"/>
      <c r="W10" s="84" t="s">
        <v>540</v>
      </c>
    </row>
    <row r="11" spans="1:23" ht="9" customHeight="1" x14ac:dyDescent="0.2">
      <c r="A11" s="83"/>
      <c r="B11" s="84" t="s">
        <v>343</v>
      </c>
      <c r="C11" s="123">
        <v>40.347350000000006</v>
      </c>
      <c r="D11" s="123">
        <v>188.85100800000001</v>
      </c>
      <c r="E11" s="123">
        <v>40.634505000000004</v>
      </c>
      <c r="F11" s="123">
        <v>438.25806300000022</v>
      </c>
      <c r="G11" s="123">
        <v>190.467129</v>
      </c>
      <c r="H11" s="123">
        <v>2138.5647409999974</v>
      </c>
      <c r="I11" s="123">
        <v>18.246205</v>
      </c>
      <c r="J11" s="123">
        <v>206.10060599999997</v>
      </c>
      <c r="K11" s="123">
        <v>528.47257500000012</v>
      </c>
      <c r="L11" s="123">
        <v>544.47218799999962</v>
      </c>
      <c r="M11" s="123">
        <v>345.37958800000001</v>
      </c>
      <c r="N11" s="123">
        <v>459.35528399999998</v>
      </c>
      <c r="O11" s="123">
        <v>134.362255</v>
      </c>
      <c r="P11" s="123">
        <v>72.288773999999989</v>
      </c>
      <c r="Q11" s="123">
        <v>564.84658800000011</v>
      </c>
      <c r="R11" s="123">
        <v>160.95649299999997</v>
      </c>
      <c r="S11" s="123">
        <v>598.79264000000035</v>
      </c>
      <c r="T11" s="123">
        <v>384.34201400000006</v>
      </c>
      <c r="U11" s="123">
        <v>3.496029999999998</v>
      </c>
      <c r="V11" s="83"/>
      <c r="W11" s="84" t="s">
        <v>541</v>
      </c>
    </row>
    <row r="12" spans="1:23" ht="9" customHeight="1" x14ac:dyDescent="0.2">
      <c r="A12" s="83"/>
      <c r="B12" s="84" t="s">
        <v>344</v>
      </c>
      <c r="C12" s="123">
        <v>41.681369000000004</v>
      </c>
      <c r="D12" s="123">
        <v>181.61778999999996</v>
      </c>
      <c r="E12" s="123">
        <v>43.443333000000003</v>
      </c>
      <c r="F12" s="123">
        <v>441.58802000000014</v>
      </c>
      <c r="G12" s="123">
        <v>171.10751400000004</v>
      </c>
      <c r="H12" s="123">
        <v>2213.9393889999947</v>
      </c>
      <c r="I12" s="123">
        <v>17.208123999999998</v>
      </c>
      <c r="J12" s="123">
        <v>155.32604900000001</v>
      </c>
      <c r="K12" s="123">
        <v>470.34697299999993</v>
      </c>
      <c r="L12" s="123">
        <v>549.86718700000006</v>
      </c>
      <c r="M12" s="123">
        <v>401.52254000000005</v>
      </c>
      <c r="N12" s="123">
        <v>414.60191200000003</v>
      </c>
      <c r="O12" s="123">
        <v>110.86325300000001</v>
      </c>
      <c r="P12" s="123">
        <v>81.651710000000008</v>
      </c>
      <c r="Q12" s="123">
        <v>543.45800199999996</v>
      </c>
      <c r="R12" s="123">
        <v>158.44734300000002</v>
      </c>
      <c r="S12" s="123">
        <v>741.05036000000018</v>
      </c>
      <c r="T12" s="123">
        <v>421.06085900000011</v>
      </c>
      <c r="U12" s="123">
        <v>2.5340749999999996</v>
      </c>
      <c r="V12" s="83"/>
      <c r="W12" s="84" t="s">
        <v>542</v>
      </c>
    </row>
    <row r="13" spans="1:23" ht="9" customHeight="1" x14ac:dyDescent="0.2">
      <c r="A13" s="83"/>
      <c r="B13" s="84" t="s">
        <v>345</v>
      </c>
      <c r="C13" s="123">
        <v>31.573896000000001</v>
      </c>
      <c r="D13" s="123">
        <v>211.81922899999998</v>
      </c>
      <c r="E13" s="123">
        <v>48.287998999999999</v>
      </c>
      <c r="F13" s="123">
        <v>442.60211600000008</v>
      </c>
      <c r="G13" s="123">
        <v>144.34829200000001</v>
      </c>
      <c r="H13" s="123">
        <v>1699.4347470000007</v>
      </c>
      <c r="I13" s="123">
        <v>26.405793000000003</v>
      </c>
      <c r="J13" s="123">
        <v>167.33658300000002</v>
      </c>
      <c r="K13" s="123">
        <v>474.92165400000005</v>
      </c>
      <c r="L13" s="123">
        <v>447.60645899999997</v>
      </c>
      <c r="M13" s="123">
        <v>350.97219500000006</v>
      </c>
      <c r="N13" s="123">
        <v>156.237132</v>
      </c>
      <c r="O13" s="123">
        <v>89.744939000000016</v>
      </c>
      <c r="P13" s="123">
        <v>43.706081999999995</v>
      </c>
      <c r="Q13" s="123">
        <v>432.71708000000001</v>
      </c>
      <c r="R13" s="123">
        <v>119.45884799999999</v>
      </c>
      <c r="S13" s="123">
        <v>558.11506999999995</v>
      </c>
      <c r="T13" s="123">
        <v>320.80696599999993</v>
      </c>
      <c r="U13" s="123">
        <v>3.7642380000000006</v>
      </c>
      <c r="V13" s="83"/>
      <c r="W13" s="84" t="s">
        <v>543</v>
      </c>
    </row>
    <row r="14" spans="1:23" ht="9" customHeight="1" x14ac:dyDescent="0.2">
      <c r="A14" s="83"/>
      <c r="B14" s="84" t="s">
        <v>346</v>
      </c>
      <c r="C14" s="123">
        <v>48.226837000000003</v>
      </c>
      <c r="D14" s="123">
        <v>218.61377999999996</v>
      </c>
      <c r="E14" s="123">
        <v>34.484980000000007</v>
      </c>
      <c r="F14" s="123">
        <v>501.66383900000028</v>
      </c>
      <c r="G14" s="123">
        <v>220.44011900000004</v>
      </c>
      <c r="H14" s="123">
        <v>2069.2283060000004</v>
      </c>
      <c r="I14" s="123">
        <v>10.128830000000001</v>
      </c>
      <c r="J14" s="123">
        <v>111.07757699999999</v>
      </c>
      <c r="K14" s="123">
        <v>335.20950499999992</v>
      </c>
      <c r="L14" s="123">
        <v>647.16562200000033</v>
      </c>
      <c r="M14" s="123">
        <v>474.6780789999998</v>
      </c>
      <c r="N14" s="123">
        <v>263.66855199999998</v>
      </c>
      <c r="O14" s="123">
        <v>126.89546300000001</v>
      </c>
      <c r="P14" s="123">
        <v>66.212619000000004</v>
      </c>
      <c r="Q14" s="123">
        <v>636.90076399999987</v>
      </c>
      <c r="R14" s="123">
        <v>158.62653499999999</v>
      </c>
      <c r="S14" s="123">
        <v>607.72297200000014</v>
      </c>
      <c r="T14" s="123">
        <v>338.78399700000017</v>
      </c>
      <c r="U14" s="123">
        <v>3.6846349999999992</v>
      </c>
      <c r="V14" s="83"/>
      <c r="W14" s="84" t="s">
        <v>544</v>
      </c>
    </row>
    <row r="15" spans="1:23" ht="9" customHeight="1" x14ac:dyDescent="0.2">
      <c r="A15" s="83"/>
      <c r="B15" s="84" t="s">
        <v>347</v>
      </c>
      <c r="C15" s="123">
        <v>36.22822</v>
      </c>
      <c r="D15" s="123">
        <v>208.92960200000002</v>
      </c>
      <c r="E15" s="123">
        <v>37.618878000000002</v>
      </c>
      <c r="F15" s="123">
        <v>471.1049289999994</v>
      </c>
      <c r="G15" s="123">
        <v>159.17530100000002</v>
      </c>
      <c r="H15" s="123">
        <v>1972.2400520000006</v>
      </c>
      <c r="I15" s="123">
        <v>2.07315</v>
      </c>
      <c r="J15" s="123">
        <v>95.821346000000005</v>
      </c>
      <c r="K15" s="123">
        <v>356.09109000000001</v>
      </c>
      <c r="L15" s="123">
        <v>608.30540700000051</v>
      </c>
      <c r="M15" s="123">
        <v>432.68529699999993</v>
      </c>
      <c r="N15" s="123">
        <v>377.81057300000003</v>
      </c>
      <c r="O15" s="123">
        <v>99.942864999999983</v>
      </c>
      <c r="P15" s="123">
        <v>71.604576999999992</v>
      </c>
      <c r="Q15" s="123">
        <v>615.85822800000005</v>
      </c>
      <c r="R15" s="123">
        <v>165.81448800000004</v>
      </c>
      <c r="S15" s="123">
        <v>605.43961399999989</v>
      </c>
      <c r="T15" s="123">
        <v>382.19525199999975</v>
      </c>
      <c r="U15" s="123">
        <v>3.9068060000000004</v>
      </c>
      <c r="V15" s="83"/>
      <c r="W15" s="84" t="s">
        <v>545</v>
      </c>
    </row>
    <row r="16" spans="1:23" ht="9" customHeight="1" x14ac:dyDescent="0.2">
      <c r="A16" s="83"/>
      <c r="B16" s="84" t="s">
        <v>348</v>
      </c>
      <c r="C16" s="123">
        <v>47.776684000000003</v>
      </c>
      <c r="D16" s="123">
        <v>177.17742099999992</v>
      </c>
      <c r="E16" s="123">
        <v>37.272872</v>
      </c>
      <c r="F16" s="123">
        <v>563.649945</v>
      </c>
      <c r="G16" s="123">
        <v>177.61370599999998</v>
      </c>
      <c r="H16" s="123">
        <v>1998.8464649999983</v>
      </c>
      <c r="I16" s="123">
        <v>36.160633000000004</v>
      </c>
      <c r="J16" s="123">
        <v>65.661579000000003</v>
      </c>
      <c r="K16" s="123">
        <v>373.33794599999999</v>
      </c>
      <c r="L16" s="123">
        <v>689.54349599999955</v>
      </c>
      <c r="M16" s="123">
        <v>426.41222099999999</v>
      </c>
      <c r="N16" s="123">
        <v>555.80533000000003</v>
      </c>
      <c r="O16" s="123">
        <v>122.38365300000001</v>
      </c>
      <c r="P16" s="123">
        <v>68.227262999999994</v>
      </c>
      <c r="Q16" s="123">
        <v>650.19298600000002</v>
      </c>
      <c r="R16" s="123">
        <v>178.32442399999999</v>
      </c>
      <c r="S16" s="123">
        <v>597.45070099999884</v>
      </c>
      <c r="T16" s="123">
        <v>378.37951199999998</v>
      </c>
      <c r="U16" s="123">
        <v>4.3741590000000041</v>
      </c>
      <c r="V16" s="83"/>
      <c r="W16" s="84" t="s">
        <v>546</v>
      </c>
    </row>
    <row r="17" spans="1:23" ht="9" customHeight="1" x14ac:dyDescent="0.2">
      <c r="A17" s="83"/>
      <c r="B17" s="84" t="s">
        <v>349</v>
      </c>
      <c r="C17" s="123">
        <v>33.97229999999999</v>
      </c>
      <c r="D17" s="123">
        <v>161.93614600000001</v>
      </c>
      <c r="E17" s="123">
        <v>40.69648500000001</v>
      </c>
      <c r="F17" s="123">
        <v>470.64444300000002</v>
      </c>
      <c r="G17" s="123">
        <v>177.60951700000001</v>
      </c>
      <c r="H17" s="123">
        <v>1623.1511089999958</v>
      </c>
      <c r="I17" s="123">
        <v>40.415347000000004</v>
      </c>
      <c r="J17" s="123">
        <v>94.948983999999996</v>
      </c>
      <c r="K17" s="123">
        <v>322.38435800000002</v>
      </c>
      <c r="L17" s="123">
        <v>560.64132500000017</v>
      </c>
      <c r="M17" s="123">
        <v>330.99638300000004</v>
      </c>
      <c r="N17" s="123">
        <v>360.35880899999995</v>
      </c>
      <c r="O17" s="123">
        <v>84.738822999999996</v>
      </c>
      <c r="P17" s="123">
        <v>54.254780999999994</v>
      </c>
      <c r="Q17" s="123">
        <v>434.39641900000021</v>
      </c>
      <c r="R17" s="123">
        <v>148.18334100000004</v>
      </c>
      <c r="S17" s="123">
        <v>506.41339599999958</v>
      </c>
      <c r="T17" s="123">
        <v>331.91001499999987</v>
      </c>
      <c r="U17" s="123">
        <v>3.2193229999999988</v>
      </c>
      <c r="V17" s="83"/>
      <c r="W17" s="84" t="s">
        <v>547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52.396300999999994</v>
      </c>
      <c r="D19" s="123">
        <v>141.46538499999997</v>
      </c>
      <c r="E19" s="123">
        <v>64.154533000000015</v>
      </c>
      <c r="F19" s="123">
        <v>466.86411600000019</v>
      </c>
      <c r="G19" s="123">
        <v>175.96007900000001</v>
      </c>
      <c r="H19" s="123">
        <v>1922.5723189999972</v>
      </c>
      <c r="I19" s="123">
        <v>64.677184000000011</v>
      </c>
      <c r="J19" s="123">
        <v>138.73715300000001</v>
      </c>
      <c r="K19" s="123">
        <v>284.65632300000004</v>
      </c>
      <c r="L19" s="123">
        <v>583.8323299999995</v>
      </c>
      <c r="M19" s="123">
        <v>345.980953</v>
      </c>
      <c r="N19" s="123">
        <v>239.77157900000003</v>
      </c>
      <c r="O19" s="123">
        <v>93.170214000000016</v>
      </c>
      <c r="P19" s="123">
        <v>54.977095000000006</v>
      </c>
      <c r="Q19" s="123">
        <v>611.47140899999988</v>
      </c>
      <c r="R19" s="123">
        <v>145.01386299999996</v>
      </c>
      <c r="S19" s="123">
        <v>603.30225200000018</v>
      </c>
      <c r="T19" s="123">
        <v>365.5982409999998</v>
      </c>
      <c r="U19" s="123">
        <v>3.4982209999999987</v>
      </c>
      <c r="V19" s="87">
        <v>2023</v>
      </c>
      <c r="W19" s="84" t="s">
        <v>536</v>
      </c>
    </row>
    <row r="20" spans="1:23" ht="9" customHeight="1" x14ac:dyDescent="0.2">
      <c r="A20" s="83"/>
      <c r="B20" s="84" t="s">
        <v>339</v>
      </c>
      <c r="C20" s="123">
        <v>45.962200999999986</v>
      </c>
      <c r="D20" s="123">
        <v>139.493809</v>
      </c>
      <c r="E20" s="123">
        <v>59.21493000000001</v>
      </c>
      <c r="F20" s="123">
        <v>445.66505499999914</v>
      </c>
      <c r="G20" s="123">
        <v>188.21506000000002</v>
      </c>
      <c r="H20" s="123">
        <v>1906.9017079999976</v>
      </c>
      <c r="I20" s="123">
        <v>19.221858000000001</v>
      </c>
      <c r="J20" s="123">
        <v>93.618775999999997</v>
      </c>
      <c r="K20" s="123">
        <v>282.21081699999991</v>
      </c>
      <c r="L20" s="123">
        <v>555.31919800000048</v>
      </c>
      <c r="M20" s="123">
        <v>322.09256300000004</v>
      </c>
      <c r="N20" s="123">
        <v>437.50401099999999</v>
      </c>
      <c r="O20" s="123">
        <v>117.56200800000001</v>
      </c>
      <c r="P20" s="123">
        <v>60.841707</v>
      </c>
      <c r="Q20" s="123">
        <v>607.21726700000011</v>
      </c>
      <c r="R20" s="123">
        <v>148.21561800000001</v>
      </c>
      <c r="S20" s="123">
        <v>573.386121</v>
      </c>
      <c r="T20" s="123">
        <v>361.5798239999998</v>
      </c>
      <c r="U20" s="123">
        <v>2.8452430000000004</v>
      </c>
      <c r="V20" s="83"/>
      <c r="W20" s="84" t="s">
        <v>537</v>
      </c>
    </row>
    <row r="21" spans="1:23" ht="9" customHeight="1" x14ac:dyDescent="0.2">
      <c r="A21" s="83"/>
      <c r="B21" s="84" t="s">
        <v>340</v>
      </c>
      <c r="C21" s="123">
        <v>43.225078000000025</v>
      </c>
      <c r="D21" s="123">
        <v>170.54573399999998</v>
      </c>
      <c r="E21" s="123">
        <v>63.910851000000008</v>
      </c>
      <c r="F21" s="123">
        <v>499.77747700000032</v>
      </c>
      <c r="G21" s="123">
        <v>246.59356000000005</v>
      </c>
      <c r="H21" s="123">
        <v>2554.0452819999969</v>
      </c>
      <c r="I21" s="123">
        <v>20.623332999999999</v>
      </c>
      <c r="J21" s="123">
        <v>117.035455</v>
      </c>
      <c r="K21" s="123">
        <v>267.09947599999998</v>
      </c>
      <c r="L21" s="123">
        <v>705.56655999999953</v>
      </c>
      <c r="M21" s="123">
        <v>407.05150399999997</v>
      </c>
      <c r="N21" s="123">
        <v>520.51889500000004</v>
      </c>
      <c r="O21" s="123">
        <v>136.64986400000001</v>
      </c>
      <c r="P21" s="123">
        <v>80.970151000000001</v>
      </c>
      <c r="Q21" s="123">
        <v>715.41701699999999</v>
      </c>
      <c r="R21" s="123">
        <v>180.13320400000001</v>
      </c>
      <c r="S21" s="123">
        <v>653.76999099999944</v>
      </c>
      <c r="T21" s="123">
        <v>430.83874100000008</v>
      </c>
      <c r="U21" s="123">
        <v>4.8673720000000014</v>
      </c>
      <c r="V21" s="83"/>
      <c r="W21" s="84" t="s">
        <v>538</v>
      </c>
    </row>
    <row r="22" spans="1:23" ht="9" customHeight="1" x14ac:dyDescent="0.2">
      <c r="A22" s="83"/>
      <c r="B22" s="84" t="s">
        <v>341</v>
      </c>
      <c r="C22" s="123">
        <v>41.144002</v>
      </c>
      <c r="D22" s="123">
        <v>155.40087599999998</v>
      </c>
      <c r="E22" s="123">
        <v>47.756032000000019</v>
      </c>
      <c r="F22" s="123">
        <v>386.8275729999998</v>
      </c>
      <c r="G22" s="123">
        <v>151.90679399999999</v>
      </c>
      <c r="H22" s="123">
        <v>1886.032311999998</v>
      </c>
      <c r="I22" s="123">
        <v>48.098464</v>
      </c>
      <c r="J22" s="123">
        <v>102.89985300000001</v>
      </c>
      <c r="K22" s="123">
        <v>258.66915799999992</v>
      </c>
      <c r="L22" s="123">
        <v>563.86233900000002</v>
      </c>
      <c r="M22" s="123">
        <v>328.50065600000028</v>
      </c>
      <c r="N22" s="123">
        <v>288.06581299999999</v>
      </c>
      <c r="O22" s="123">
        <v>122.364774</v>
      </c>
      <c r="P22" s="123">
        <v>70.306646000000001</v>
      </c>
      <c r="Q22" s="123">
        <v>561.74643299999991</v>
      </c>
      <c r="R22" s="123">
        <v>136.96040000000002</v>
      </c>
      <c r="S22" s="123">
        <v>475.68029800000005</v>
      </c>
      <c r="T22" s="123">
        <v>345.87532499999975</v>
      </c>
      <c r="U22" s="123">
        <v>3.6701190000000006</v>
      </c>
      <c r="V22" s="83"/>
      <c r="W22" s="84" t="s">
        <v>539</v>
      </c>
    </row>
    <row r="23" spans="1:23" ht="9" customHeight="1" x14ac:dyDescent="0.2">
      <c r="A23" s="83"/>
      <c r="B23" s="84" t="s">
        <v>342</v>
      </c>
      <c r="C23" s="123">
        <v>43.507343000000006</v>
      </c>
      <c r="D23" s="123">
        <v>188.39254800000003</v>
      </c>
      <c r="E23" s="123">
        <v>45.100532000000001</v>
      </c>
      <c r="F23" s="123">
        <v>496.01766599999974</v>
      </c>
      <c r="G23" s="123">
        <v>192.96294599999999</v>
      </c>
      <c r="H23" s="123">
        <v>1983.7126939999989</v>
      </c>
      <c r="I23" s="123">
        <v>52.364134999999997</v>
      </c>
      <c r="J23" s="123">
        <v>159.08300799999998</v>
      </c>
      <c r="K23" s="123">
        <v>239.41668799999991</v>
      </c>
      <c r="L23" s="123">
        <v>637.39160900000002</v>
      </c>
      <c r="M23" s="123">
        <v>383.20640499999985</v>
      </c>
      <c r="N23" s="123">
        <v>469.05230600000004</v>
      </c>
      <c r="O23" s="123">
        <v>131.20154099999999</v>
      </c>
      <c r="P23" s="123">
        <v>78.809729000000004</v>
      </c>
      <c r="Q23" s="123">
        <v>668.47286600000018</v>
      </c>
      <c r="R23" s="123">
        <v>170.21198599999997</v>
      </c>
      <c r="S23" s="123">
        <v>577.97818799999982</v>
      </c>
      <c r="T23" s="123">
        <v>409.08059200000002</v>
      </c>
      <c r="U23" s="123">
        <v>3.7329340000000011</v>
      </c>
      <c r="V23" s="83"/>
      <c r="W23" s="84" t="s">
        <v>540</v>
      </c>
    </row>
    <row r="24" spans="1:23" ht="9" customHeight="1" x14ac:dyDescent="0.2">
      <c r="A24" s="83"/>
      <c r="B24" s="84" t="s">
        <v>343</v>
      </c>
      <c r="C24" s="123">
        <v>47.094111999999996</v>
      </c>
      <c r="D24" s="123">
        <v>207.06073800000001</v>
      </c>
      <c r="E24" s="123">
        <v>50.234950999999995</v>
      </c>
      <c r="F24" s="123">
        <v>484.12364000000002</v>
      </c>
      <c r="G24" s="123">
        <v>172.16673499999999</v>
      </c>
      <c r="H24" s="123">
        <v>1905.9904119999987</v>
      </c>
      <c r="I24" s="123">
        <v>36.062145000000001</v>
      </c>
      <c r="J24" s="123">
        <v>142.56675000000001</v>
      </c>
      <c r="K24" s="123">
        <v>265.54504600000007</v>
      </c>
      <c r="L24" s="123">
        <v>616.27413300000012</v>
      </c>
      <c r="M24" s="123">
        <v>398.06290999999976</v>
      </c>
      <c r="N24" s="123">
        <v>379.31923399999994</v>
      </c>
      <c r="O24" s="123">
        <v>138.72540599999999</v>
      </c>
      <c r="P24" s="123">
        <v>81.294257000000002</v>
      </c>
      <c r="Q24" s="123">
        <v>663.45045300000004</v>
      </c>
      <c r="R24" s="123">
        <v>155.16484399999996</v>
      </c>
      <c r="S24" s="123">
        <v>629.51102099999957</v>
      </c>
      <c r="T24" s="123">
        <v>439.57919100000009</v>
      </c>
      <c r="U24" s="123">
        <v>6.7997589999999999</v>
      </c>
      <c r="V24" s="83"/>
      <c r="W24" s="84" t="s">
        <v>541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32" t="s">
        <v>4</v>
      </c>
      <c r="D34" s="233"/>
      <c r="E34" s="233"/>
      <c r="F34" s="233"/>
      <c r="G34" s="234"/>
      <c r="H34" s="125"/>
      <c r="I34" s="126"/>
      <c r="J34" s="127"/>
      <c r="K34" s="124" t="s">
        <v>571</v>
      </c>
      <c r="L34" s="232" t="s">
        <v>413</v>
      </c>
      <c r="M34" s="233"/>
      <c r="N34" s="233"/>
      <c r="O34" s="233"/>
      <c r="P34" s="234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592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31" t="s">
        <v>323</v>
      </c>
      <c r="B68" s="231"/>
      <c r="C68" s="231"/>
      <c r="D68" s="231"/>
      <c r="E68" s="231"/>
      <c r="F68" s="231"/>
      <c r="G68" s="231"/>
      <c r="H68" s="231"/>
      <c r="I68" s="231"/>
      <c r="J68" s="231"/>
      <c r="K68" s="231"/>
      <c r="L68" s="231"/>
      <c r="M68" s="231"/>
      <c r="N68" s="231"/>
      <c r="O68" s="231"/>
      <c r="P68" s="231"/>
      <c r="Q68" s="231"/>
      <c r="R68" s="231"/>
      <c r="S68" s="231"/>
      <c r="T68" s="231"/>
      <c r="U68" s="231"/>
    </row>
    <row r="70" spans="1:21" ht="29.25" customHeight="1" x14ac:dyDescent="0.2">
      <c r="A70" s="230" t="s">
        <v>513</v>
      </c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</row>
    <row r="72" spans="1:21" x14ac:dyDescent="0.2">
      <c r="L72" s="123"/>
    </row>
    <row r="73" spans="1:21" x14ac:dyDescent="0.2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8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1" s="90" customFormat="1" ht="27" customHeight="1" thickBot="1" x14ac:dyDescent="0.25">
      <c r="A3" s="198" t="s">
        <v>678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</row>
    <row r="4" spans="1:21" s="85" customFormat="1" ht="11.25" customHeight="1" thickBot="1" x14ac:dyDescent="0.25">
      <c r="A4" s="200" t="s">
        <v>162</v>
      </c>
      <c r="B4" s="200" t="s">
        <v>163</v>
      </c>
      <c r="C4" s="238" t="s">
        <v>677</v>
      </c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40"/>
      <c r="T4" s="200" t="s">
        <v>533</v>
      </c>
      <c r="U4" s="200" t="s">
        <v>520</v>
      </c>
    </row>
    <row r="5" spans="1:21" ht="20.25" customHeight="1" thickBot="1" x14ac:dyDescent="0.2">
      <c r="A5" s="201"/>
      <c r="B5" s="201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1"/>
      <c r="U5" s="201"/>
    </row>
    <row r="6" spans="1:21" x14ac:dyDescent="0.15">
      <c r="A6" s="87">
        <v>2022</v>
      </c>
      <c r="B6" s="84" t="s">
        <v>338</v>
      </c>
      <c r="C6" s="88">
        <v>12.056526</v>
      </c>
      <c r="D6" s="88">
        <v>91.737683000000004</v>
      </c>
      <c r="E6" s="88">
        <v>126.97301600000003</v>
      </c>
      <c r="F6" s="88">
        <v>52.506214</v>
      </c>
      <c r="G6" s="88">
        <v>6.2120060000000006</v>
      </c>
      <c r="H6" s="88">
        <v>12.748054</v>
      </c>
      <c r="I6" s="88">
        <v>45.955576000000001</v>
      </c>
      <c r="J6" s="88">
        <v>53.870371000000006</v>
      </c>
      <c r="K6" s="88">
        <v>28.028026999999998</v>
      </c>
      <c r="L6" s="88">
        <v>89.003210999999993</v>
      </c>
      <c r="M6" s="88">
        <v>10.575597</v>
      </c>
      <c r="N6" s="88">
        <v>80.853718999999998</v>
      </c>
      <c r="O6" s="88">
        <v>5.2352059999999998</v>
      </c>
      <c r="P6" s="88">
        <v>0.94453300000000007</v>
      </c>
      <c r="Q6" s="88">
        <v>68.09512500000001</v>
      </c>
      <c r="R6" s="88">
        <v>45.737753999999995</v>
      </c>
      <c r="S6" s="88">
        <v>18.954601</v>
      </c>
      <c r="T6" s="87">
        <v>2022</v>
      </c>
      <c r="U6" s="84" t="s">
        <v>536</v>
      </c>
    </row>
    <row r="7" spans="1:21" x14ac:dyDescent="0.15">
      <c r="B7" s="84" t="s">
        <v>339</v>
      </c>
      <c r="C7" s="88">
        <v>12.030456000000001</v>
      </c>
      <c r="D7" s="88">
        <v>100.296325</v>
      </c>
      <c r="E7" s="88">
        <v>142.17161600000003</v>
      </c>
      <c r="F7" s="88">
        <v>53.659521999999996</v>
      </c>
      <c r="G7" s="88">
        <v>5.8016860000000001</v>
      </c>
      <c r="H7" s="88">
        <v>17.135002</v>
      </c>
      <c r="I7" s="88">
        <v>41.591447000000002</v>
      </c>
      <c r="J7" s="88">
        <v>56.403301999999996</v>
      </c>
      <c r="K7" s="88">
        <v>24.042026999999997</v>
      </c>
      <c r="L7" s="88">
        <v>120.130269</v>
      </c>
      <c r="M7" s="88">
        <v>11.424334999999999</v>
      </c>
      <c r="N7" s="88">
        <v>85.54769300000001</v>
      </c>
      <c r="O7" s="88">
        <v>6.021007</v>
      </c>
      <c r="P7" s="88">
        <v>0.77361400000000002</v>
      </c>
      <c r="Q7" s="88">
        <v>70.607049000000004</v>
      </c>
      <c r="R7" s="88">
        <v>30.314534999999999</v>
      </c>
      <c r="S7" s="88">
        <v>15.343548</v>
      </c>
      <c r="U7" s="84" t="s">
        <v>537</v>
      </c>
    </row>
    <row r="8" spans="1:21" x14ac:dyDescent="0.15">
      <c r="B8" s="84" t="s">
        <v>340</v>
      </c>
      <c r="C8" s="88">
        <v>17.936585999999998</v>
      </c>
      <c r="D8" s="88">
        <v>120.50858700000001</v>
      </c>
      <c r="E8" s="88">
        <v>200.34175099999999</v>
      </c>
      <c r="F8" s="88">
        <v>58.125926999999997</v>
      </c>
      <c r="G8" s="88">
        <v>7.3513779999999995</v>
      </c>
      <c r="H8" s="88">
        <v>16.674172000000002</v>
      </c>
      <c r="I8" s="88">
        <v>48.6066</v>
      </c>
      <c r="J8" s="88">
        <v>65.485020000000006</v>
      </c>
      <c r="K8" s="88">
        <v>31.232638999999999</v>
      </c>
      <c r="L8" s="88">
        <v>94.827050999999997</v>
      </c>
      <c r="M8" s="88">
        <v>14.113552</v>
      </c>
      <c r="N8" s="88">
        <v>118.154979</v>
      </c>
      <c r="O8" s="88">
        <v>9.7016279999999977</v>
      </c>
      <c r="P8" s="88">
        <v>0.74417199999999994</v>
      </c>
      <c r="Q8" s="88">
        <v>80.524951000000001</v>
      </c>
      <c r="R8" s="88">
        <v>39.223365999999999</v>
      </c>
      <c r="S8" s="88">
        <v>27.642677999999997</v>
      </c>
      <c r="U8" s="84" t="s">
        <v>538</v>
      </c>
    </row>
    <row r="9" spans="1:21" x14ac:dyDescent="0.15">
      <c r="B9" s="84" t="s">
        <v>341</v>
      </c>
      <c r="C9" s="88">
        <v>18.58717</v>
      </c>
      <c r="D9" s="88">
        <v>122.676592</v>
      </c>
      <c r="E9" s="88">
        <v>197.54726500000001</v>
      </c>
      <c r="F9" s="88">
        <v>62.059313000000003</v>
      </c>
      <c r="G9" s="88">
        <v>5.9952509999999997</v>
      </c>
      <c r="H9" s="88">
        <v>17.027433000000002</v>
      </c>
      <c r="I9" s="88">
        <v>42.749997999999998</v>
      </c>
      <c r="J9" s="88">
        <v>69.588177999999999</v>
      </c>
      <c r="K9" s="88">
        <v>28.392554000000001</v>
      </c>
      <c r="L9" s="88">
        <v>114.31350299999998</v>
      </c>
      <c r="M9" s="88">
        <v>14.726646000000001</v>
      </c>
      <c r="N9" s="88">
        <v>75.988649000000009</v>
      </c>
      <c r="O9" s="88">
        <v>9.3353059999999992</v>
      </c>
      <c r="P9" s="88">
        <v>1.1132929999999999</v>
      </c>
      <c r="Q9" s="88">
        <v>94.95602199999999</v>
      </c>
      <c r="R9" s="88">
        <v>35.300518000000004</v>
      </c>
      <c r="S9" s="88">
        <v>18.838964000000004</v>
      </c>
      <c r="U9" s="84" t="s">
        <v>539</v>
      </c>
    </row>
    <row r="10" spans="1:21" x14ac:dyDescent="0.15">
      <c r="B10" s="84" t="s">
        <v>342</v>
      </c>
      <c r="C10" s="88">
        <v>19.623406000000003</v>
      </c>
      <c r="D10" s="88">
        <v>131.60483299999999</v>
      </c>
      <c r="E10" s="88">
        <v>239.243268</v>
      </c>
      <c r="F10" s="88">
        <v>66.359351000000004</v>
      </c>
      <c r="G10" s="88">
        <v>8.7960589999999996</v>
      </c>
      <c r="H10" s="88">
        <v>14.871613999999999</v>
      </c>
      <c r="I10" s="88">
        <v>37.985586000000005</v>
      </c>
      <c r="J10" s="88">
        <v>87.777974999999998</v>
      </c>
      <c r="K10" s="88">
        <v>33.204846999999994</v>
      </c>
      <c r="L10" s="88">
        <v>161.92340100000001</v>
      </c>
      <c r="M10" s="88">
        <v>17.102349</v>
      </c>
      <c r="N10" s="88">
        <v>91.983631000000045</v>
      </c>
      <c r="O10" s="88">
        <v>9.0889060000000015</v>
      </c>
      <c r="P10" s="88">
        <v>1.0539559999999999</v>
      </c>
      <c r="Q10" s="88">
        <v>103.61915500000001</v>
      </c>
      <c r="R10" s="88">
        <v>37.398724000000001</v>
      </c>
      <c r="S10" s="88">
        <v>28.997819</v>
      </c>
      <c r="U10" s="84" t="s">
        <v>540</v>
      </c>
    </row>
    <row r="11" spans="1:21" x14ac:dyDescent="0.15">
      <c r="B11" s="84" t="s">
        <v>343</v>
      </c>
      <c r="C11" s="88">
        <v>18.529613999999999</v>
      </c>
      <c r="D11" s="88">
        <v>121.072676</v>
      </c>
      <c r="E11" s="88">
        <v>211.38858999999997</v>
      </c>
      <c r="F11" s="88">
        <v>70.290565000000001</v>
      </c>
      <c r="G11" s="88">
        <v>7.314576999999999</v>
      </c>
      <c r="H11" s="88">
        <v>13.838913</v>
      </c>
      <c r="I11" s="88">
        <v>31.680706000000001</v>
      </c>
      <c r="J11" s="88">
        <v>86.509909999999991</v>
      </c>
      <c r="K11" s="88">
        <v>30.567158999999997</v>
      </c>
      <c r="L11" s="88">
        <v>80.023478999999995</v>
      </c>
      <c r="M11" s="88">
        <v>16.089783000000001</v>
      </c>
      <c r="N11" s="88">
        <v>127.054481</v>
      </c>
      <c r="O11" s="88">
        <v>8.4722509999999982</v>
      </c>
      <c r="P11" s="88">
        <v>0.95637099999999997</v>
      </c>
      <c r="Q11" s="88">
        <v>110.001306</v>
      </c>
      <c r="R11" s="88">
        <v>43.070842999999996</v>
      </c>
      <c r="S11" s="88">
        <v>20.823847000000001</v>
      </c>
      <c r="U11" s="84" t="s">
        <v>541</v>
      </c>
    </row>
    <row r="12" spans="1:21" x14ac:dyDescent="0.15">
      <c r="B12" s="84" t="s">
        <v>344</v>
      </c>
      <c r="C12" s="88">
        <v>19.157845999999999</v>
      </c>
      <c r="D12" s="88">
        <v>132.491015</v>
      </c>
      <c r="E12" s="88">
        <v>180.57543299999998</v>
      </c>
      <c r="F12" s="88">
        <v>68.309984</v>
      </c>
      <c r="G12" s="88">
        <v>7.8396800000000013</v>
      </c>
      <c r="H12" s="88">
        <v>16.186408</v>
      </c>
      <c r="I12" s="88">
        <v>33.085420999999997</v>
      </c>
      <c r="J12" s="88">
        <v>86.056379000000021</v>
      </c>
      <c r="K12" s="88">
        <v>31.371666999999995</v>
      </c>
      <c r="L12" s="88">
        <v>147.840723</v>
      </c>
      <c r="M12" s="88">
        <v>16.843353999999998</v>
      </c>
      <c r="N12" s="88">
        <v>117.40533400000001</v>
      </c>
      <c r="O12" s="88">
        <v>4.0351859999999995</v>
      </c>
      <c r="P12" s="88">
        <v>0.77287799999999995</v>
      </c>
      <c r="Q12" s="88">
        <v>77.474990000000005</v>
      </c>
      <c r="R12" s="88">
        <v>42.312538999999994</v>
      </c>
      <c r="S12" s="88">
        <v>16.622881000000007</v>
      </c>
      <c r="U12" s="84" t="s">
        <v>542</v>
      </c>
    </row>
    <row r="13" spans="1:21" x14ac:dyDescent="0.15">
      <c r="B13" s="84" t="s">
        <v>345</v>
      </c>
      <c r="C13" s="88">
        <v>22.166466999999997</v>
      </c>
      <c r="D13" s="88">
        <v>149.42780000000002</v>
      </c>
      <c r="E13" s="88">
        <v>213.08953000000002</v>
      </c>
      <c r="F13" s="88">
        <v>75.970286000000002</v>
      </c>
      <c r="G13" s="88">
        <v>7.2123930000000005</v>
      </c>
      <c r="H13" s="88">
        <v>14.46457</v>
      </c>
      <c r="I13" s="88">
        <v>37.497254999999996</v>
      </c>
      <c r="J13" s="88">
        <v>101.062988</v>
      </c>
      <c r="K13" s="88">
        <v>36.547241999999997</v>
      </c>
      <c r="L13" s="88">
        <v>142.337266</v>
      </c>
      <c r="M13" s="88">
        <v>16.761061000000002</v>
      </c>
      <c r="N13" s="88">
        <v>65.350743999999992</v>
      </c>
      <c r="O13" s="88">
        <v>5.9682420000000009</v>
      </c>
      <c r="P13" s="88">
        <v>0.47500699999999996</v>
      </c>
      <c r="Q13" s="88">
        <v>102.391935</v>
      </c>
      <c r="R13" s="88">
        <v>48.868999000000002</v>
      </c>
      <c r="S13" s="88">
        <v>31.767749999999992</v>
      </c>
      <c r="U13" s="84" t="s">
        <v>543</v>
      </c>
    </row>
    <row r="14" spans="1:21" x14ac:dyDescent="0.15">
      <c r="B14" s="84" t="s">
        <v>346</v>
      </c>
      <c r="C14" s="88">
        <v>22.159144000000001</v>
      </c>
      <c r="D14" s="88">
        <v>131.34742899999998</v>
      </c>
      <c r="E14" s="88">
        <v>190.87347100000002</v>
      </c>
      <c r="F14" s="88">
        <v>74.917106000000004</v>
      </c>
      <c r="G14" s="88">
        <v>7.4224319999999997</v>
      </c>
      <c r="H14" s="88">
        <v>17.451689999999999</v>
      </c>
      <c r="I14" s="88">
        <v>46.342690000000005</v>
      </c>
      <c r="J14" s="88">
        <v>106.37832399999999</v>
      </c>
      <c r="K14" s="88">
        <v>35.111253999999995</v>
      </c>
      <c r="L14" s="88">
        <v>104.10993100000002</v>
      </c>
      <c r="M14" s="88">
        <v>18.292417999999998</v>
      </c>
      <c r="N14" s="88">
        <v>47.121383999999999</v>
      </c>
      <c r="O14" s="88">
        <v>8.1439780000000006</v>
      </c>
      <c r="P14" s="88">
        <v>0.59531800000000001</v>
      </c>
      <c r="Q14" s="88">
        <v>104.818209</v>
      </c>
      <c r="R14" s="88">
        <v>45.422941000000002</v>
      </c>
      <c r="S14" s="88">
        <v>35.970624000000001</v>
      </c>
      <c r="U14" s="84" t="s">
        <v>544</v>
      </c>
    </row>
    <row r="15" spans="1:21" x14ac:dyDescent="0.15">
      <c r="B15" s="84" t="s">
        <v>347</v>
      </c>
      <c r="C15" s="88">
        <v>21.861899999999999</v>
      </c>
      <c r="D15" s="88">
        <v>131.88979800000001</v>
      </c>
      <c r="E15" s="88">
        <v>198.63456799999997</v>
      </c>
      <c r="F15" s="88">
        <v>74.696184000000002</v>
      </c>
      <c r="G15" s="88">
        <v>6.9288319999999999</v>
      </c>
      <c r="H15" s="88">
        <v>16.434964000000001</v>
      </c>
      <c r="I15" s="88">
        <v>55.572074999999998</v>
      </c>
      <c r="J15" s="88">
        <v>110.399928</v>
      </c>
      <c r="K15" s="88">
        <v>35.433989999999994</v>
      </c>
      <c r="L15" s="88">
        <v>119.89956100000001</v>
      </c>
      <c r="M15" s="88">
        <v>15.441803999999999</v>
      </c>
      <c r="N15" s="88">
        <v>107.52449700000004</v>
      </c>
      <c r="O15" s="88">
        <v>5.9136559999999987</v>
      </c>
      <c r="P15" s="88">
        <v>0.75921499999999997</v>
      </c>
      <c r="Q15" s="88">
        <v>127.903355</v>
      </c>
      <c r="R15" s="88">
        <v>41.156322000000003</v>
      </c>
      <c r="S15" s="88">
        <v>28.510833999999996</v>
      </c>
      <c r="U15" s="84" t="s">
        <v>545</v>
      </c>
    </row>
    <row r="16" spans="1:21" x14ac:dyDescent="0.15">
      <c r="B16" s="84" t="s">
        <v>348</v>
      </c>
      <c r="C16" s="88">
        <v>22.344093999999998</v>
      </c>
      <c r="D16" s="88">
        <v>133.14204700000002</v>
      </c>
      <c r="E16" s="88">
        <v>218.89515799999995</v>
      </c>
      <c r="F16" s="88">
        <v>76.917569999999998</v>
      </c>
      <c r="G16" s="88">
        <v>8.823043000000002</v>
      </c>
      <c r="H16" s="88">
        <v>13.770801000000001</v>
      </c>
      <c r="I16" s="88">
        <v>59.142232</v>
      </c>
      <c r="J16" s="88">
        <v>73.742884000000018</v>
      </c>
      <c r="K16" s="88">
        <v>34.501187999999999</v>
      </c>
      <c r="L16" s="88">
        <v>108.74248399999998</v>
      </c>
      <c r="M16" s="88">
        <v>17.452705000000002</v>
      </c>
      <c r="N16" s="88">
        <v>102.81999600000002</v>
      </c>
      <c r="O16" s="88">
        <v>4.5258190000000003</v>
      </c>
      <c r="P16" s="88">
        <v>0.57891199999999998</v>
      </c>
      <c r="Q16" s="88">
        <v>90.061486000000002</v>
      </c>
      <c r="R16" s="88">
        <v>42.317122000000005</v>
      </c>
      <c r="S16" s="88">
        <v>34.101749999999996</v>
      </c>
      <c r="U16" s="84" t="s">
        <v>546</v>
      </c>
    </row>
    <row r="17" spans="1:21" x14ac:dyDescent="0.15">
      <c r="B17" s="84" t="s">
        <v>349</v>
      </c>
      <c r="C17" s="88">
        <v>24.563632999999999</v>
      </c>
      <c r="D17" s="88">
        <v>144.29699900000003</v>
      </c>
      <c r="E17" s="88">
        <v>162.831086</v>
      </c>
      <c r="F17" s="88">
        <v>74.823270000000008</v>
      </c>
      <c r="G17" s="88">
        <v>5.8037799999999997</v>
      </c>
      <c r="H17" s="88">
        <v>24.763895999999999</v>
      </c>
      <c r="I17" s="88">
        <v>64.735131999999993</v>
      </c>
      <c r="J17" s="88">
        <v>74.821541000000011</v>
      </c>
      <c r="K17" s="88">
        <v>39.173879999999997</v>
      </c>
      <c r="L17" s="88">
        <v>151.30209600000003</v>
      </c>
      <c r="M17" s="88">
        <v>16.670631999999998</v>
      </c>
      <c r="N17" s="88">
        <v>56.610094000000004</v>
      </c>
      <c r="O17" s="88">
        <v>4.5715140000000005</v>
      </c>
      <c r="P17" s="88">
        <v>0.66029899999999997</v>
      </c>
      <c r="Q17" s="88">
        <v>89.759734999999992</v>
      </c>
      <c r="R17" s="88">
        <v>40.277569</v>
      </c>
      <c r="S17" s="88">
        <v>36.127606</v>
      </c>
      <c r="U17" s="84" t="s">
        <v>547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19.585545000000003</v>
      </c>
      <c r="D19" s="88">
        <v>125.242152</v>
      </c>
      <c r="E19" s="88">
        <v>153.41280399999999</v>
      </c>
      <c r="F19" s="88">
        <v>71.596119999999999</v>
      </c>
      <c r="G19" s="88">
        <v>8.5672929999999994</v>
      </c>
      <c r="H19" s="88">
        <v>14.410555</v>
      </c>
      <c r="I19" s="88">
        <v>66.946611000000004</v>
      </c>
      <c r="J19" s="88">
        <v>64.556426999999999</v>
      </c>
      <c r="K19" s="88">
        <v>32.877791000000002</v>
      </c>
      <c r="L19" s="88">
        <v>94.969594000000001</v>
      </c>
      <c r="M19" s="88">
        <v>14.571950000000001</v>
      </c>
      <c r="N19" s="88">
        <v>54.257251999999994</v>
      </c>
      <c r="O19" s="88">
        <v>4.050262</v>
      </c>
      <c r="P19" s="88">
        <v>0.68359599999999987</v>
      </c>
      <c r="Q19" s="88">
        <v>100.99700900000001</v>
      </c>
      <c r="R19" s="88">
        <v>46.261494999999996</v>
      </c>
      <c r="S19" s="88">
        <v>35.688286000000005</v>
      </c>
      <c r="T19" s="87">
        <v>2023</v>
      </c>
      <c r="U19" s="84" t="s">
        <v>536</v>
      </c>
    </row>
    <row r="20" spans="1:21" x14ac:dyDescent="0.15">
      <c r="B20" s="84" t="s">
        <v>339</v>
      </c>
      <c r="C20" s="88">
        <v>18.504738</v>
      </c>
      <c r="D20" s="88">
        <v>125.774637</v>
      </c>
      <c r="E20" s="88">
        <v>154.437309</v>
      </c>
      <c r="F20" s="88">
        <v>67.827514000000008</v>
      </c>
      <c r="G20" s="88">
        <v>7.801812</v>
      </c>
      <c r="H20" s="88">
        <v>17.622300000000003</v>
      </c>
      <c r="I20" s="88">
        <v>71.338832999999994</v>
      </c>
      <c r="J20" s="88">
        <v>64.717659999999995</v>
      </c>
      <c r="K20" s="88">
        <v>27.838110999999998</v>
      </c>
      <c r="L20" s="88">
        <v>115.67801</v>
      </c>
      <c r="M20" s="88">
        <v>13.198981</v>
      </c>
      <c r="N20" s="88">
        <v>95.441733999999968</v>
      </c>
      <c r="O20" s="88">
        <v>4.9348600000000005</v>
      </c>
      <c r="P20" s="88">
        <v>0.49840000000000007</v>
      </c>
      <c r="Q20" s="88">
        <v>103.15709200000001</v>
      </c>
      <c r="R20" s="88">
        <v>42.065791000000004</v>
      </c>
      <c r="S20" s="88">
        <v>23.690705999999999</v>
      </c>
      <c r="U20" s="84" t="s">
        <v>537</v>
      </c>
    </row>
    <row r="21" spans="1:21" x14ac:dyDescent="0.15">
      <c r="B21" s="84" t="s">
        <v>340</v>
      </c>
      <c r="C21" s="88">
        <v>22.311557999999998</v>
      </c>
      <c r="D21" s="88">
        <v>144.76996599999998</v>
      </c>
      <c r="E21" s="88">
        <v>183.69384300000002</v>
      </c>
      <c r="F21" s="88">
        <v>82.300167999999999</v>
      </c>
      <c r="G21" s="88">
        <v>8.1597930000000005</v>
      </c>
      <c r="H21" s="88">
        <v>21.069681000000003</v>
      </c>
      <c r="I21" s="88">
        <v>90.346169000000003</v>
      </c>
      <c r="J21" s="88">
        <v>83.188902999999996</v>
      </c>
      <c r="K21" s="88">
        <v>36.587953999999996</v>
      </c>
      <c r="L21" s="88">
        <v>152.74949299999997</v>
      </c>
      <c r="M21" s="88">
        <v>17.286125000000002</v>
      </c>
      <c r="N21" s="88">
        <v>87.052986000000047</v>
      </c>
      <c r="O21" s="88">
        <v>5.2244659999999996</v>
      </c>
      <c r="P21" s="88">
        <v>0.68154599999999999</v>
      </c>
      <c r="Q21" s="88">
        <v>105.40959099999999</v>
      </c>
      <c r="R21" s="88">
        <v>47.286929000000001</v>
      </c>
      <c r="S21" s="88">
        <v>31.331085999999999</v>
      </c>
      <c r="U21" s="84" t="s">
        <v>538</v>
      </c>
    </row>
    <row r="22" spans="1:21" x14ac:dyDescent="0.15">
      <c r="B22" s="84" t="s">
        <v>341</v>
      </c>
      <c r="C22" s="88">
        <v>20.646435999999998</v>
      </c>
      <c r="D22" s="88">
        <v>126.182351</v>
      </c>
      <c r="E22" s="88">
        <v>195.35512899999998</v>
      </c>
      <c r="F22" s="88">
        <v>72.020377000000011</v>
      </c>
      <c r="G22" s="88">
        <v>6.3726370000000001</v>
      </c>
      <c r="H22" s="88">
        <v>14.99628</v>
      </c>
      <c r="I22" s="88">
        <v>68.041566000000003</v>
      </c>
      <c r="J22" s="88">
        <v>76.160925999999989</v>
      </c>
      <c r="K22" s="88">
        <v>29.030375000000006</v>
      </c>
      <c r="L22" s="88">
        <v>120.44901600000003</v>
      </c>
      <c r="M22" s="88">
        <v>13.722023999999999</v>
      </c>
      <c r="N22" s="88">
        <v>59.435489000000032</v>
      </c>
      <c r="O22" s="88">
        <v>3.550217</v>
      </c>
      <c r="P22" s="88">
        <v>0.34062300000000001</v>
      </c>
      <c r="Q22" s="88">
        <v>81.710463000000004</v>
      </c>
      <c r="R22" s="88">
        <v>38.926518000000002</v>
      </c>
      <c r="S22" s="88">
        <v>19.954367999999995</v>
      </c>
      <c r="U22" s="84" t="s">
        <v>539</v>
      </c>
    </row>
    <row r="23" spans="1:21" x14ac:dyDescent="0.15">
      <c r="B23" s="84" t="s">
        <v>342</v>
      </c>
      <c r="C23" s="88">
        <v>22.766684999999999</v>
      </c>
      <c r="D23" s="88">
        <v>144.366287</v>
      </c>
      <c r="E23" s="88">
        <v>227.30384000000001</v>
      </c>
      <c r="F23" s="88">
        <v>79.617902999999998</v>
      </c>
      <c r="G23" s="88">
        <v>6.7344530000000002</v>
      </c>
      <c r="H23" s="88">
        <v>14.532500000000001</v>
      </c>
      <c r="I23" s="88">
        <v>58.404431000000002</v>
      </c>
      <c r="J23" s="88">
        <v>104.079054</v>
      </c>
      <c r="K23" s="88">
        <v>35.944937999999993</v>
      </c>
      <c r="L23" s="88">
        <v>115.99784799999999</v>
      </c>
      <c r="M23" s="88">
        <v>16.856258</v>
      </c>
      <c r="N23" s="88">
        <v>107.85774400000001</v>
      </c>
      <c r="O23" s="88">
        <v>5.1327510000000007</v>
      </c>
      <c r="P23" s="88">
        <v>0.57410800000000006</v>
      </c>
      <c r="Q23" s="88">
        <v>103.213228</v>
      </c>
      <c r="R23" s="88">
        <v>47.692294000000004</v>
      </c>
      <c r="S23" s="88">
        <v>38.947065000000016</v>
      </c>
      <c r="U23" s="84" t="s">
        <v>540</v>
      </c>
    </row>
    <row r="24" spans="1:21" x14ac:dyDescent="0.15">
      <c r="B24" s="84" t="s">
        <v>343</v>
      </c>
      <c r="C24" s="88">
        <v>21.163412000000001</v>
      </c>
      <c r="D24" s="88">
        <v>127.38853900000001</v>
      </c>
      <c r="E24" s="88">
        <v>200.07818000000003</v>
      </c>
      <c r="F24" s="88">
        <v>80.972390000000004</v>
      </c>
      <c r="G24" s="88">
        <v>5.912814</v>
      </c>
      <c r="H24" s="88">
        <v>12.861000000000001</v>
      </c>
      <c r="I24" s="88">
        <v>39.575472999999995</v>
      </c>
      <c r="J24" s="88">
        <v>106.15788500000002</v>
      </c>
      <c r="K24" s="88">
        <v>36.052038000000003</v>
      </c>
      <c r="L24" s="88">
        <v>99.524433000000002</v>
      </c>
      <c r="M24" s="88">
        <v>14.834909</v>
      </c>
      <c r="N24" s="88">
        <v>79.799229999999994</v>
      </c>
      <c r="O24" s="88">
        <v>5.752066000000001</v>
      </c>
      <c r="P24" s="88">
        <v>0.38980199999999998</v>
      </c>
      <c r="Q24" s="88">
        <v>85.943853000000004</v>
      </c>
      <c r="R24" s="88">
        <v>44.408964000000005</v>
      </c>
      <c r="S24" s="88">
        <v>29.421155999999996</v>
      </c>
      <c r="U24" s="84" t="s">
        <v>541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8" t="s">
        <v>678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</row>
    <row r="35" spans="1:21" s="85" customFormat="1" ht="11.25" customHeight="1" thickBot="1" x14ac:dyDescent="0.25">
      <c r="A35" s="200" t="s">
        <v>162</v>
      </c>
      <c r="B35" s="200" t="s">
        <v>163</v>
      </c>
      <c r="C35" s="238" t="s">
        <v>677</v>
      </c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40"/>
      <c r="T35" s="200" t="s">
        <v>533</v>
      </c>
      <c r="U35" s="200" t="s">
        <v>520</v>
      </c>
    </row>
    <row r="36" spans="1:21" ht="20.25" customHeight="1" thickBot="1" x14ac:dyDescent="0.2">
      <c r="A36" s="201"/>
      <c r="B36" s="201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1"/>
      <c r="U36" s="201"/>
    </row>
    <row r="37" spans="1:21" x14ac:dyDescent="0.15">
      <c r="A37" s="87">
        <v>2022</v>
      </c>
      <c r="B37" s="84" t="s">
        <v>338</v>
      </c>
      <c r="C37" s="88">
        <v>19.867324</v>
      </c>
      <c r="D37" s="88">
        <v>52.853200999999999</v>
      </c>
      <c r="E37" s="88">
        <v>30.477060999999999</v>
      </c>
      <c r="F37" s="88">
        <v>31.255618999999996</v>
      </c>
      <c r="G37" s="88">
        <v>36.564632000000003</v>
      </c>
      <c r="H37" s="88">
        <v>36.816412999999997</v>
      </c>
      <c r="I37" s="88">
        <v>24.077425000000002</v>
      </c>
      <c r="J37" s="88">
        <v>16.657757</v>
      </c>
      <c r="K37" s="88">
        <v>2.0935319999999997</v>
      </c>
      <c r="L37" s="88">
        <v>1059.5184029999998</v>
      </c>
      <c r="M37" s="88">
        <v>57.97559099999998</v>
      </c>
      <c r="N37" s="88">
        <v>174.055341</v>
      </c>
      <c r="O37" s="88">
        <v>263.57566700000001</v>
      </c>
      <c r="P37" s="88">
        <v>37.376775000000002</v>
      </c>
      <c r="Q37" s="88">
        <v>61.486739999999998</v>
      </c>
      <c r="R37" s="88">
        <v>55.043829000000002</v>
      </c>
      <c r="S37" s="88">
        <v>39.274068</v>
      </c>
      <c r="T37" s="87">
        <v>2022</v>
      </c>
      <c r="U37" s="84" t="s">
        <v>536</v>
      </c>
    </row>
    <row r="38" spans="1:21" x14ac:dyDescent="0.15">
      <c r="B38" s="84" t="s">
        <v>339</v>
      </c>
      <c r="C38" s="88">
        <v>23.285784</v>
      </c>
      <c r="D38" s="88">
        <v>57.815024000000001</v>
      </c>
      <c r="E38" s="88">
        <v>34.183388000000001</v>
      </c>
      <c r="F38" s="88">
        <v>39.387625</v>
      </c>
      <c r="G38" s="88">
        <v>40.242598999999998</v>
      </c>
      <c r="H38" s="88">
        <v>38.206482000000001</v>
      </c>
      <c r="I38" s="88">
        <v>31.393627000000002</v>
      </c>
      <c r="J38" s="88">
        <v>20.315584000000001</v>
      </c>
      <c r="K38" s="88">
        <v>1.9427599999999998</v>
      </c>
      <c r="L38" s="88">
        <v>1419.3299669999999</v>
      </c>
      <c r="M38" s="88">
        <v>66.667479000000014</v>
      </c>
      <c r="N38" s="88">
        <v>191.43305000000004</v>
      </c>
      <c r="O38" s="88">
        <v>308.67236000000003</v>
      </c>
      <c r="P38" s="88">
        <v>40.193821</v>
      </c>
      <c r="Q38" s="88">
        <v>62.765600000000006</v>
      </c>
      <c r="R38" s="88">
        <v>58.130641000000004</v>
      </c>
      <c r="S38" s="88">
        <v>44.759126000000002</v>
      </c>
      <c r="U38" s="84" t="s">
        <v>537</v>
      </c>
    </row>
    <row r="39" spans="1:21" x14ac:dyDescent="0.15">
      <c r="B39" s="84" t="s">
        <v>340</v>
      </c>
      <c r="C39" s="88">
        <v>22.003401</v>
      </c>
      <c r="D39" s="88">
        <v>65.574831000000003</v>
      </c>
      <c r="E39" s="88">
        <v>37.007916999999999</v>
      </c>
      <c r="F39" s="88">
        <v>46.081108999999998</v>
      </c>
      <c r="G39" s="88">
        <v>43.9741</v>
      </c>
      <c r="H39" s="88">
        <v>48.635204000000002</v>
      </c>
      <c r="I39" s="88">
        <v>33.414828999999997</v>
      </c>
      <c r="J39" s="88">
        <v>23.254179000000001</v>
      </c>
      <c r="K39" s="88">
        <v>2.6333899999999999</v>
      </c>
      <c r="L39" s="88">
        <v>1417.8584890000002</v>
      </c>
      <c r="M39" s="88">
        <v>69.246177999999986</v>
      </c>
      <c r="N39" s="88">
        <v>218.47346099999996</v>
      </c>
      <c r="O39" s="88">
        <v>308.93141500000002</v>
      </c>
      <c r="P39" s="88">
        <v>41.456966999999999</v>
      </c>
      <c r="Q39" s="88">
        <v>73.493818999999988</v>
      </c>
      <c r="R39" s="88">
        <v>68.602732000000003</v>
      </c>
      <c r="S39" s="88">
        <v>50.373283000000001</v>
      </c>
      <c r="U39" s="84" t="s">
        <v>538</v>
      </c>
    </row>
    <row r="40" spans="1:21" x14ac:dyDescent="0.15">
      <c r="B40" s="84" t="s">
        <v>341</v>
      </c>
      <c r="C40" s="88">
        <v>16.123847999999999</v>
      </c>
      <c r="D40" s="88">
        <v>62.25112</v>
      </c>
      <c r="E40" s="88">
        <v>36.682068000000001</v>
      </c>
      <c r="F40" s="88">
        <v>47.169589999999999</v>
      </c>
      <c r="G40" s="88">
        <v>47.849836000000003</v>
      </c>
      <c r="H40" s="88">
        <v>41.838594000000001</v>
      </c>
      <c r="I40" s="88">
        <v>19.975037</v>
      </c>
      <c r="J40" s="88">
        <v>23.742187000000001</v>
      </c>
      <c r="K40" s="88">
        <v>1.3732829999999998</v>
      </c>
      <c r="L40" s="88">
        <v>1521.9836540000003</v>
      </c>
      <c r="M40" s="88">
        <v>73.204982999999999</v>
      </c>
      <c r="N40" s="88">
        <v>218.25932200000011</v>
      </c>
      <c r="O40" s="88">
        <v>266.29066900000004</v>
      </c>
      <c r="P40" s="88">
        <v>53.612701000000001</v>
      </c>
      <c r="Q40" s="88">
        <v>68.509465000000006</v>
      </c>
      <c r="R40" s="88">
        <v>65.917428999999998</v>
      </c>
      <c r="S40" s="88">
        <v>47.158602999999999</v>
      </c>
      <c r="U40" s="84" t="s">
        <v>539</v>
      </c>
    </row>
    <row r="41" spans="1:21" x14ac:dyDescent="0.15">
      <c r="B41" s="84" t="s">
        <v>342</v>
      </c>
      <c r="C41" s="88">
        <v>17.955158999999998</v>
      </c>
      <c r="D41" s="88">
        <v>66.156716000000003</v>
      </c>
      <c r="E41" s="88">
        <v>42.982532999999997</v>
      </c>
      <c r="F41" s="88">
        <v>54.264708999999996</v>
      </c>
      <c r="G41" s="88">
        <v>65.282456999999994</v>
      </c>
      <c r="H41" s="88">
        <v>49.845957999999996</v>
      </c>
      <c r="I41" s="88">
        <v>30.655860000000001</v>
      </c>
      <c r="J41" s="88">
        <v>22.740669999999998</v>
      </c>
      <c r="K41" s="88">
        <v>3.428731</v>
      </c>
      <c r="L41" s="88">
        <v>1759.051105</v>
      </c>
      <c r="M41" s="88">
        <v>92.792190000000005</v>
      </c>
      <c r="N41" s="88">
        <v>225.16698200000002</v>
      </c>
      <c r="O41" s="88">
        <v>313.54865699999999</v>
      </c>
      <c r="P41" s="88">
        <v>35.956488999999998</v>
      </c>
      <c r="Q41" s="88">
        <v>74.977393000000006</v>
      </c>
      <c r="R41" s="88">
        <v>76.509018000000012</v>
      </c>
      <c r="S41" s="88">
        <v>48.724465999999993</v>
      </c>
      <c r="U41" s="84" t="s">
        <v>540</v>
      </c>
    </row>
    <row r="42" spans="1:21" x14ac:dyDescent="0.15">
      <c r="B42" s="84" t="s">
        <v>343</v>
      </c>
      <c r="C42" s="88">
        <v>15.881557000000001</v>
      </c>
      <c r="D42" s="88">
        <v>62.058092000000002</v>
      </c>
      <c r="E42" s="88">
        <v>41.016360999999996</v>
      </c>
      <c r="F42" s="88">
        <v>59.842479000000004</v>
      </c>
      <c r="G42" s="88">
        <v>57.226514999999999</v>
      </c>
      <c r="H42" s="88">
        <v>47.206871999999997</v>
      </c>
      <c r="I42" s="88">
        <v>26.134376</v>
      </c>
      <c r="J42" s="88">
        <v>24.932402000000003</v>
      </c>
      <c r="K42" s="88">
        <v>2.3850690000000001</v>
      </c>
      <c r="L42" s="88">
        <v>2003.5460080000003</v>
      </c>
      <c r="M42" s="88">
        <v>78.363569000000027</v>
      </c>
      <c r="N42" s="88">
        <v>205.93462499999998</v>
      </c>
      <c r="O42" s="88">
        <v>245.39033699999999</v>
      </c>
      <c r="P42" s="88">
        <v>47.590943999999993</v>
      </c>
      <c r="Q42" s="88">
        <v>67.816929000000002</v>
      </c>
      <c r="R42" s="88">
        <v>72.057281000000003</v>
      </c>
      <c r="S42" s="88">
        <v>48.532513999999999</v>
      </c>
      <c r="U42" s="84" t="s">
        <v>541</v>
      </c>
    </row>
    <row r="43" spans="1:21" x14ac:dyDescent="0.15">
      <c r="B43" s="84" t="s">
        <v>344</v>
      </c>
      <c r="C43" s="88">
        <v>13.960506000000001</v>
      </c>
      <c r="D43" s="88">
        <v>65.228430000000003</v>
      </c>
      <c r="E43" s="88">
        <v>42.197232999999997</v>
      </c>
      <c r="F43" s="88">
        <v>53.921306999999999</v>
      </c>
      <c r="G43" s="88">
        <v>59.548712000000002</v>
      </c>
      <c r="H43" s="88">
        <v>45.119067000000001</v>
      </c>
      <c r="I43" s="88">
        <v>24.364267999999999</v>
      </c>
      <c r="J43" s="88">
        <v>22.283646999999998</v>
      </c>
      <c r="K43" s="88">
        <v>2.6270439999999997</v>
      </c>
      <c r="L43" s="88">
        <v>1652.3621500000004</v>
      </c>
      <c r="M43" s="88">
        <v>66.12087200000002</v>
      </c>
      <c r="N43" s="88">
        <v>227.093816</v>
      </c>
      <c r="O43" s="88">
        <v>276.18457100000001</v>
      </c>
      <c r="P43" s="88">
        <v>21.784917999999998</v>
      </c>
      <c r="Q43" s="88">
        <v>67.200665999999998</v>
      </c>
      <c r="R43" s="88">
        <v>67.992385999999996</v>
      </c>
      <c r="S43" s="88">
        <v>47.370344999999993</v>
      </c>
      <c r="U43" s="84" t="s">
        <v>542</v>
      </c>
    </row>
    <row r="44" spans="1:21" x14ac:dyDescent="0.15">
      <c r="B44" s="84" t="s">
        <v>345</v>
      </c>
      <c r="C44" s="88">
        <v>19.406163000000003</v>
      </c>
      <c r="D44" s="88">
        <v>69.842335000000006</v>
      </c>
      <c r="E44" s="88">
        <v>47.512262</v>
      </c>
      <c r="F44" s="88">
        <v>62.371092000000004</v>
      </c>
      <c r="G44" s="88">
        <v>66.308115000000001</v>
      </c>
      <c r="H44" s="88">
        <v>57.096969999999999</v>
      </c>
      <c r="I44" s="88">
        <v>36.886302000000001</v>
      </c>
      <c r="J44" s="88">
        <v>21.497446</v>
      </c>
      <c r="K44" s="88">
        <v>1.556165</v>
      </c>
      <c r="L44" s="88">
        <v>2149.9470030000002</v>
      </c>
      <c r="M44" s="88">
        <v>79.372850000000014</v>
      </c>
      <c r="N44" s="88">
        <v>188.409494</v>
      </c>
      <c r="O44" s="88">
        <v>251.106989</v>
      </c>
      <c r="P44" s="88">
        <v>31.073112999999999</v>
      </c>
      <c r="Q44" s="88">
        <v>51.948583999999997</v>
      </c>
      <c r="R44" s="88">
        <v>72.411546000000001</v>
      </c>
      <c r="S44" s="88">
        <v>47.318658999999997</v>
      </c>
      <c r="U44" s="84" t="s">
        <v>543</v>
      </c>
    </row>
    <row r="45" spans="1:21" x14ac:dyDescent="0.15">
      <c r="B45" s="84" t="s">
        <v>346</v>
      </c>
      <c r="C45" s="88">
        <v>37.509205000000001</v>
      </c>
      <c r="D45" s="88">
        <v>76.611740999999995</v>
      </c>
      <c r="E45" s="88">
        <v>43.074553000000002</v>
      </c>
      <c r="F45" s="88">
        <v>51.271650999999999</v>
      </c>
      <c r="G45" s="88">
        <v>65.323938999999996</v>
      </c>
      <c r="H45" s="88">
        <v>60.779876999999999</v>
      </c>
      <c r="I45" s="88">
        <v>31.965385000000001</v>
      </c>
      <c r="J45" s="88">
        <v>20.907976000000001</v>
      </c>
      <c r="K45" s="88">
        <v>1.7933049999999999</v>
      </c>
      <c r="L45" s="88">
        <v>1518.8163940000004</v>
      </c>
      <c r="M45" s="88">
        <v>90.479219000000001</v>
      </c>
      <c r="N45" s="88">
        <v>213.92402400000003</v>
      </c>
      <c r="O45" s="88">
        <v>317.46718500000003</v>
      </c>
      <c r="P45" s="88">
        <v>36.067859999999996</v>
      </c>
      <c r="Q45" s="88">
        <v>67.348203999999996</v>
      </c>
      <c r="R45" s="88">
        <v>78.400366999999989</v>
      </c>
      <c r="S45" s="88">
        <v>55.230200999999994</v>
      </c>
      <c r="U45" s="84" t="s">
        <v>544</v>
      </c>
    </row>
    <row r="46" spans="1:21" x14ac:dyDescent="0.15">
      <c r="B46" s="84" t="s">
        <v>347</v>
      </c>
      <c r="C46" s="88">
        <v>41.876266000000001</v>
      </c>
      <c r="D46" s="88">
        <v>74.19673499999999</v>
      </c>
      <c r="E46" s="88">
        <v>42.826048</v>
      </c>
      <c r="F46" s="88">
        <v>49.86204</v>
      </c>
      <c r="G46" s="88">
        <v>61.920745000000011</v>
      </c>
      <c r="H46" s="88">
        <v>59.806948000000006</v>
      </c>
      <c r="I46" s="88">
        <v>27.094317</v>
      </c>
      <c r="J46" s="88">
        <v>23.893644000000002</v>
      </c>
      <c r="K46" s="88">
        <v>1.95889</v>
      </c>
      <c r="L46" s="88">
        <v>1298.0972189999998</v>
      </c>
      <c r="M46" s="88">
        <v>103.84176500000001</v>
      </c>
      <c r="N46" s="88">
        <v>376.84584500000005</v>
      </c>
      <c r="O46" s="88">
        <v>320.11963700000001</v>
      </c>
      <c r="P46" s="88">
        <v>31.564475000000002</v>
      </c>
      <c r="Q46" s="88">
        <v>63.438641000000004</v>
      </c>
      <c r="R46" s="88">
        <v>83.405639999999991</v>
      </c>
      <c r="S46" s="88">
        <v>59.205976</v>
      </c>
      <c r="U46" s="84" t="s">
        <v>545</v>
      </c>
    </row>
    <row r="47" spans="1:21" x14ac:dyDescent="0.15">
      <c r="B47" s="84" t="s">
        <v>348</v>
      </c>
      <c r="C47" s="88">
        <v>34.163426999999999</v>
      </c>
      <c r="D47" s="88">
        <v>78.185238999999996</v>
      </c>
      <c r="E47" s="88">
        <v>46.911418999999995</v>
      </c>
      <c r="F47" s="88">
        <v>50.351698999999996</v>
      </c>
      <c r="G47" s="88">
        <v>63.327314999999999</v>
      </c>
      <c r="H47" s="88">
        <v>58.034337999999998</v>
      </c>
      <c r="I47" s="88">
        <v>28.408216000000003</v>
      </c>
      <c r="J47" s="88">
        <v>24.330171999999997</v>
      </c>
      <c r="K47" s="88">
        <v>2.4427750000000001</v>
      </c>
      <c r="L47" s="88">
        <v>1352.845624</v>
      </c>
      <c r="M47" s="88">
        <v>90.27355</v>
      </c>
      <c r="N47" s="88">
        <v>187.14635099999998</v>
      </c>
      <c r="O47" s="88">
        <v>352.51995399999998</v>
      </c>
      <c r="P47" s="88">
        <v>39.173618000000005</v>
      </c>
      <c r="Q47" s="88">
        <v>67.702444</v>
      </c>
      <c r="R47" s="88">
        <v>87.626519000000002</v>
      </c>
      <c r="S47" s="88">
        <v>54.276118000000004</v>
      </c>
      <c r="U47" s="84" t="s">
        <v>546</v>
      </c>
    </row>
    <row r="48" spans="1:21" x14ac:dyDescent="0.15">
      <c r="B48" s="84" t="s">
        <v>349</v>
      </c>
      <c r="C48" s="88">
        <v>23.960713999999999</v>
      </c>
      <c r="D48" s="88">
        <v>72.844526999999999</v>
      </c>
      <c r="E48" s="88">
        <v>48.249172999999999</v>
      </c>
      <c r="F48" s="88">
        <v>46.601147999999995</v>
      </c>
      <c r="G48" s="88">
        <v>54.000574999999998</v>
      </c>
      <c r="H48" s="88">
        <v>60.636862999999998</v>
      </c>
      <c r="I48" s="88">
        <v>28.826484000000001</v>
      </c>
      <c r="J48" s="88">
        <v>22.822168000000001</v>
      </c>
      <c r="K48" s="88">
        <v>1.535026</v>
      </c>
      <c r="L48" s="88">
        <v>1090.4680040000001</v>
      </c>
      <c r="M48" s="88">
        <v>83.675738999999993</v>
      </c>
      <c r="N48" s="88">
        <v>177.57826300000002</v>
      </c>
      <c r="O48" s="88">
        <v>323.40149800000006</v>
      </c>
      <c r="P48" s="88">
        <v>23.312989000000002</v>
      </c>
      <c r="Q48" s="88">
        <v>53.289489999999994</v>
      </c>
      <c r="R48" s="88">
        <v>78.678735000000003</v>
      </c>
      <c r="S48" s="88">
        <v>47.523741999999999</v>
      </c>
      <c r="U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23.670159999999999</v>
      </c>
      <c r="D50" s="88">
        <v>70.592895999999996</v>
      </c>
      <c r="E50" s="88">
        <v>46.146850000000008</v>
      </c>
      <c r="F50" s="88">
        <v>42.375913000000004</v>
      </c>
      <c r="G50" s="88">
        <v>46.157244000000006</v>
      </c>
      <c r="H50" s="88">
        <v>51.798434</v>
      </c>
      <c r="I50" s="88">
        <v>22.930774</v>
      </c>
      <c r="J50" s="88">
        <v>21.7135</v>
      </c>
      <c r="K50" s="88">
        <v>2.229603</v>
      </c>
      <c r="L50" s="88">
        <v>1127.5596660000001</v>
      </c>
      <c r="M50" s="88">
        <v>71.613524000000012</v>
      </c>
      <c r="N50" s="88">
        <v>187.23111299999994</v>
      </c>
      <c r="O50" s="88">
        <v>295.63899600000002</v>
      </c>
      <c r="P50" s="88">
        <v>22.451889000000001</v>
      </c>
      <c r="Q50" s="88">
        <v>67.014456999999993</v>
      </c>
      <c r="R50" s="88">
        <v>71.872574</v>
      </c>
      <c r="S50" s="88">
        <v>46.334536</v>
      </c>
      <c r="T50" s="87">
        <v>2023</v>
      </c>
      <c r="U50" s="84" t="s">
        <v>536</v>
      </c>
    </row>
    <row r="51" spans="1:21" x14ac:dyDescent="0.15">
      <c r="B51" s="84" t="s">
        <v>339</v>
      </c>
      <c r="C51" s="88">
        <v>26.826805</v>
      </c>
      <c r="D51" s="88">
        <v>70.893664000000001</v>
      </c>
      <c r="E51" s="88">
        <v>42.757179999999998</v>
      </c>
      <c r="F51" s="88">
        <v>51.464835999999998</v>
      </c>
      <c r="G51" s="88">
        <v>50.849894999999997</v>
      </c>
      <c r="H51" s="88">
        <v>43.759909</v>
      </c>
      <c r="I51" s="88">
        <v>28.489081000000002</v>
      </c>
      <c r="J51" s="88">
        <v>20.529824999999999</v>
      </c>
      <c r="K51" s="88">
        <v>2.4655819999999999</v>
      </c>
      <c r="L51" s="88">
        <v>1013.3930860000003</v>
      </c>
      <c r="M51" s="88">
        <v>50.397603000000004</v>
      </c>
      <c r="N51" s="88">
        <v>438.03207300000003</v>
      </c>
      <c r="O51" s="88">
        <v>291.59857800000003</v>
      </c>
      <c r="P51" s="88">
        <v>36.695489999999999</v>
      </c>
      <c r="Q51" s="88">
        <v>65.169219999999996</v>
      </c>
      <c r="R51" s="88">
        <v>72.352372000000003</v>
      </c>
      <c r="S51" s="88">
        <v>47.915422</v>
      </c>
      <c r="U51" s="84" t="s">
        <v>537</v>
      </c>
    </row>
    <row r="52" spans="1:21" x14ac:dyDescent="0.15">
      <c r="B52" s="84" t="s">
        <v>340</v>
      </c>
      <c r="C52" s="88">
        <v>24.084499999999998</v>
      </c>
      <c r="D52" s="88">
        <v>82.011099000000002</v>
      </c>
      <c r="E52" s="88">
        <v>52.632239999999996</v>
      </c>
      <c r="F52" s="88">
        <v>62.272493999999995</v>
      </c>
      <c r="G52" s="88">
        <v>62.436121</v>
      </c>
      <c r="H52" s="88">
        <v>55.095174999999998</v>
      </c>
      <c r="I52" s="88">
        <v>30.806369999999998</v>
      </c>
      <c r="J52" s="88">
        <v>26.892035</v>
      </c>
      <c r="K52" s="88">
        <v>1.7550300000000001</v>
      </c>
      <c r="L52" s="88">
        <v>1206.4317510000001</v>
      </c>
      <c r="M52" s="88">
        <v>67.87891399999998</v>
      </c>
      <c r="N52" s="88">
        <v>531.93825400000014</v>
      </c>
      <c r="O52" s="88">
        <v>288.95868899999999</v>
      </c>
      <c r="P52" s="88">
        <v>38.37086</v>
      </c>
      <c r="Q52" s="88">
        <v>80.509599000000009</v>
      </c>
      <c r="R52" s="88">
        <v>92.080473000000012</v>
      </c>
      <c r="S52" s="88">
        <v>57.361141000000003</v>
      </c>
      <c r="U52" s="84" t="s">
        <v>538</v>
      </c>
    </row>
    <row r="53" spans="1:21" x14ac:dyDescent="0.15">
      <c r="B53" s="84" t="s">
        <v>341</v>
      </c>
      <c r="C53" s="88">
        <v>18.975227</v>
      </c>
      <c r="D53" s="88">
        <v>73.681342000000001</v>
      </c>
      <c r="E53" s="88">
        <v>46.792864999999999</v>
      </c>
      <c r="F53" s="88">
        <v>60.208283999999999</v>
      </c>
      <c r="G53" s="88">
        <v>58.690132000000006</v>
      </c>
      <c r="H53" s="88">
        <v>48.876494999999998</v>
      </c>
      <c r="I53" s="88">
        <v>26.396599000000002</v>
      </c>
      <c r="J53" s="88">
        <v>20.702150999999997</v>
      </c>
      <c r="K53" s="88">
        <v>2.1144180000000001</v>
      </c>
      <c r="L53" s="88">
        <v>888.32702200000006</v>
      </c>
      <c r="M53" s="88">
        <v>54.721924999999999</v>
      </c>
      <c r="N53" s="88">
        <v>177.36637300000007</v>
      </c>
      <c r="O53" s="88">
        <v>276.31813099999999</v>
      </c>
      <c r="P53" s="88">
        <v>40.215246999999998</v>
      </c>
      <c r="Q53" s="88">
        <v>64.314408999999998</v>
      </c>
      <c r="R53" s="88">
        <v>78.909666999999999</v>
      </c>
      <c r="S53" s="88">
        <v>47.713894000000003</v>
      </c>
      <c r="U53" s="84" t="s">
        <v>539</v>
      </c>
    </row>
    <row r="54" spans="1:21" x14ac:dyDescent="0.15">
      <c r="B54" s="84" t="s">
        <v>342</v>
      </c>
      <c r="C54" s="88">
        <v>19.597346999999999</v>
      </c>
      <c r="D54" s="88">
        <v>83.885149999999996</v>
      </c>
      <c r="E54" s="88">
        <v>56.855163999999995</v>
      </c>
      <c r="F54" s="88">
        <v>74.262231999999997</v>
      </c>
      <c r="G54" s="88">
        <v>66.863196000000002</v>
      </c>
      <c r="H54" s="88">
        <v>54.970407000000002</v>
      </c>
      <c r="I54" s="88">
        <v>34.179475000000004</v>
      </c>
      <c r="J54" s="88">
        <v>24.125630000000001</v>
      </c>
      <c r="K54" s="88">
        <v>3.0046169999999996</v>
      </c>
      <c r="L54" s="88">
        <v>1024.5867740000003</v>
      </c>
      <c r="M54" s="88">
        <v>57.509073000000001</v>
      </c>
      <c r="N54" s="88">
        <v>184.368753</v>
      </c>
      <c r="O54" s="88">
        <v>311.66487999999998</v>
      </c>
      <c r="P54" s="88">
        <v>37.348075999999999</v>
      </c>
      <c r="Q54" s="88">
        <v>73.639699999999991</v>
      </c>
      <c r="R54" s="88">
        <v>86.416416999999996</v>
      </c>
      <c r="S54" s="88">
        <v>52.348652999999999</v>
      </c>
      <c r="U54" s="84" t="s">
        <v>540</v>
      </c>
    </row>
    <row r="55" spans="1:21" x14ac:dyDescent="0.15">
      <c r="B55" s="84" t="s">
        <v>343</v>
      </c>
      <c r="C55" s="88">
        <v>18.290023999999999</v>
      </c>
      <c r="D55" s="88">
        <v>79.690145999999999</v>
      </c>
      <c r="E55" s="88">
        <v>50.143220999999997</v>
      </c>
      <c r="F55" s="88">
        <v>72.696079999999995</v>
      </c>
      <c r="G55" s="88">
        <v>69.596848000000008</v>
      </c>
      <c r="H55" s="88">
        <v>48.321292999999997</v>
      </c>
      <c r="I55" s="88">
        <v>44.610257000000004</v>
      </c>
      <c r="J55" s="88">
        <v>23.274661000000002</v>
      </c>
      <c r="K55" s="88">
        <v>2.008921</v>
      </c>
      <c r="L55" s="88">
        <v>1049.1215969999998</v>
      </c>
      <c r="M55" s="88">
        <v>49.508907000000008</v>
      </c>
      <c r="N55" s="88">
        <v>179.93474099999997</v>
      </c>
      <c r="O55" s="88">
        <v>324.51672300000001</v>
      </c>
      <c r="P55" s="88">
        <v>27.120566</v>
      </c>
      <c r="Q55" s="88">
        <v>69.478277999999989</v>
      </c>
      <c r="R55" s="88">
        <v>80.002209000000008</v>
      </c>
      <c r="S55" s="88">
        <v>53.157696999999999</v>
      </c>
      <c r="U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8" t="s">
        <v>678</v>
      </c>
      <c r="B65" s="198"/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</row>
    <row r="66" spans="1:21" s="85" customFormat="1" ht="11.25" customHeight="1" thickBot="1" x14ac:dyDescent="0.25">
      <c r="A66" s="200" t="s">
        <v>162</v>
      </c>
      <c r="B66" s="200" t="s">
        <v>163</v>
      </c>
      <c r="C66" s="238" t="s">
        <v>677</v>
      </c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40"/>
      <c r="T66" s="200" t="s">
        <v>533</v>
      </c>
      <c r="U66" s="200" t="s">
        <v>520</v>
      </c>
    </row>
    <row r="67" spans="1:21" ht="20.25" customHeight="1" thickBot="1" x14ac:dyDescent="0.2">
      <c r="A67" s="201"/>
      <c r="B67" s="201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1"/>
      <c r="U67" s="201"/>
    </row>
    <row r="68" spans="1:21" x14ac:dyDescent="0.15">
      <c r="A68" s="87">
        <v>2022</v>
      </c>
      <c r="B68" s="84" t="s">
        <v>338</v>
      </c>
      <c r="C68" s="88">
        <v>11.479423000000001</v>
      </c>
      <c r="D68" s="88">
        <v>1.860584</v>
      </c>
      <c r="E68" s="88">
        <v>2.2091860000000003</v>
      </c>
      <c r="F68" s="88">
        <v>178.61091400000004</v>
      </c>
      <c r="G68" s="88">
        <v>435.15645200000017</v>
      </c>
      <c r="H68" s="88">
        <v>93.978481999999985</v>
      </c>
      <c r="I68" s="88">
        <v>28.678070000000002</v>
      </c>
      <c r="J68" s="88">
        <v>27.766446999999999</v>
      </c>
      <c r="K68" s="88">
        <v>1.4281280000000001</v>
      </c>
      <c r="L68" s="88">
        <v>102.17866000000001</v>
      </c>
      <c r="M68" s="88">
        <v>15.403417000000001</v>
      </c>
      <c r="N68" s="88">
        <v>1.2405660000000001</v>
      </c>
      <c r="O68" s="88">
        <v>8.2190259999999995</v>
      </c>
      <c r="P68" s="88">
        <v>111.79015600000001</v>
      </c>
      <c r="Q68" s="88">
        <v>13.216089999999999</v>
      </c>
      <c r="R68" s="88">
        <v>0.20652000000000001</v>
      </c>
      <c r="S68" s="88">
        <v>8.5789399999999993</v>
      </c>
      <c r="T68" s="87">
        <v>2022</v>
      </c>
      <c r="U68" s="84" t="s">
        <v>536</v>
      </c>
    </row>
    <row r="69" spans="1:21" x14ac:dyDescent="0.15">
      <c r="B69" s="84" t="s">
        <v>339</v>
      </c>
      <c r="C69" s="88">
        <v>11.677582000000001</v>
      </c>
      <c r="D69" s="88">
        <v>1.9965110000000001</v>
      </c>
      <c r="E69" s="88">
        <v>2.1598839999999999</v>
      </c>
      <c r="F69" s="88">
        <v>196.97267899999997</v>
      </c>
      <c r="G69" s="88">
        <v>432.08493500000003</v>
      </c>
      <c r="H69" s="88">
        <v>93.597169999999977</v>
      </c>
      <c r="I69" s="88">
        <v>31.297944000000001</v>
      </c>
      <c r="J69" s="88">
        <v>31.293409</v>
      </c>
      <c r="K69" s="88">
        <v>0.69054000000000004</v>
      </c>
      <c r="L69" s="88">
        <v>113.75484700000007</v>
      </c>
      <c r="M69" s="88">
        <v>18.655242999999999</v>
      </c>
      <c r="N69" s="88">
        <v>1.1603500000000002</v>
      </c>
      <c r="O69" s="88">
        <v>10.472656999999998</v>
      </c>
      <c r="P69" s="88">
        <v>114.25247899999998</v>
      </c>
      <c r="Q69" s="88">
        <v>12.534539000000001</v>
      </c>
      <c r="R69" s="88">
        <v>0.36572099999999996</v>
      </c>
      <c r="S69" s="88">
        <v>8.3660689999999995</v>
      </c>
      <c r="U69" s="84" t="s">
        <v>537</v>
      </c>
    </row>
    <row r="70" spans="1:21" x14ac:dyDescent="0.15">
      <c r="B70" s="84" t="s">
        <v>340</v>
      </c>
      <c r="C70" s="88">
        <v>13.335272000000002</v>
      </c>
      <c r="D70" s="88">
        <v>1.548143</v>
      </c>
      <c r="E70" s="88">
        <v>3.1569729999999998</v>
      </c>
      <c r="F70" s="88">
        <v>172.40419700000001</v>
      </c>
      <c r="G70" s="88">
        <v>484.61346200000003</v>
      </c>
      <c r="H70" s="88">
        <v>114.357939</v>
      </c>
      <c r="I70" s="88">
        <v>36.490260000000006</v>
      </c>
      <c r="J70" s="88">
        <v>34.652093000000008</v>
      </c>
      <c r="K70" s="88">
        <v>2.025973</v>
      </c>
      <c r="L70" s="88">
        <v>112.95233500000001</v>
      </c>
      <c r="M70" s="88">
        <v>19.354119999999998</v>
      </c>
      <c r="N70" s="88">
        <v>1.209141</v>
      </c>
      <c r="O70" s="88">
        <v>10.647117999999999</v>
      </c>
      <c r="P70" s="88">
        <v>133.580941</v>
      </c>
      <c r="Q70" s="88">
        <v>16.016173999999999</v>
      </c>
      <c r="R70" s="88">
        <v>0.48286000000000001</v>
      </c>
      <c r="S70" s="88">
        <v>9.8129469999999994</v>
      </c>
      <c r="U70" s="84" t="s">
        <v>538</v>
      </c>
    </row>
    <row r="71" spans="1:21" x14ac:dyDescent="0.15">
      <c r="B71" s="84" t="s">
        <v>341</v>
      </c>
      <c r="C71" s="88">
        <v>12.055887999999999</v>
      </c>
      <c r="D71" s="88">
        <v>1.7410950000000001</v>
      </c>
      <c r="E71" s="88">
        <v>2.7830870000000001</v>
      </c>
      <c r="F71" s="88">
        <v>170.552042</v>
      </c>
      <c r="G71" s="88">
        <v>462.51841599999995</v>
      </c>
      <c r="H71" s="88">
        <v>106.10110099999999</v>
      </c>
      <c r="I71" s="88">
        <v>40.350406999999997</v>
      </c>
      <c r="J71" s="88">
        <v>33.466245999999998</v>
      </c>
      <c r="K71" s="88">
        <v>1.1109930000000001</v>
      </c>
      <c r="L71" s="88">
        <v>107.96219400000004</v>
      </c>
      <c r="M71" s="88">
        <v>17.849577</v>
      </c>
      <c r="N71" s="88">
        <v>0.98840099999999997</v>
      </c>
      <c r="O71" s="88">
        <v>9.3912659999999999</v>
      </c>
      <c r="P71" s="88">
        <v>131.10009200000002</v>
      </c>
      <c r="Q71" s="88">
        <v>14.414662999999999</v>
      </c>
      <c r="R71" s="88">
        <v>0.49975700000000001</v>
      </c>
      <c r="S71" s="88">
        <v>11.869263999999999</v>
      </c>
      <c r="U71" s="84" t="s">
        <v>539</v>
      </c>
    </row>
    <row r="72" spans="1:21" x14ac:dyDescent="0.15">
      <c r="B72" s="84" t="s">
        <v>342</v>
      </c>
      <c r="C72" s="88">
        <v>14.845338999999999</v>
      </c>
      <c r="D72" s="88">
        <v>1.807375</v>
      </c>
      <c r="E72" s="88">
        <v>3.1412210000000003</v>
      </c>
      <c r="F72" s="88">
        <v>193.04416099999997</v>
      </c>
      <c r="G72" s="88">
        <v>532.88242700000001</v>
      </c>
      <c r="H72" s="88">
        <v>111.718743</v>
      </c>
      <c r="I72" s="88">
        <v>41.398147999999992</v>
      </c>
      <c r="J72" s="88">
        <v>40.767910000000001</v>
      </c>
      <c r="K72" s="88">
        <v>1.4845980000000001</v>
      </c>
      <c r="L72" s="88">
        <v>129.36754500000004</v>
      </c>
      <c r="M72" s="88">
        <v>19.239027</v>
      </c>
      <c r="N72" s="88">
        <v>1.123356</v>
      </c>
      <c r="O72" s="88">
        <v>8.2988239999999998</v>
      </c>
      <c r="P72" s="88">
        <v>146.89914999999999</v>
      </c>
      <c r="Q72" s="88">
        <v>14.357789999999998</v>
      </c>
      <c r="R72" s="88">
        <v>0.44229199999999996</v>
      </c>
      <c r="S72" s="88">
        <v>14.410836</v>
      </c>
      <c r="U72" s="84" t="s">
        <v>540</v>
      </c>
    </row>
    <row r="73" spans="1:21" x14ac:dyDescent="0.15">
      <c r="B73" s="84" t="s">
        <v>343</v>
      </c>
      <c r="C73" s="88">
        <v>12.627949000000001</v>
      </c>
      <c r="D73" s="88">
        <v>1.333518</v>
      </c>
      <c r="E73" s="88">
        <v>3.1472630000000001</v>
      </c>
      <c r="F73" s="88">
        <v>165.08109299999998</v>
      </c>
      <c r="G73" s="88">
        <v>506.64153800000008</v>
      </c>
      <c r="H73" s="88">
        <v>109.53546499999999</v>
      </c>
      <c r="I73" s="88">
        <v>34.09656600000001</v>
      </c>
      <c r="J73" s="88">
        <v>39.384797000000006</v>
      </c>
      <c r="K73" s="88">
        <v>1.000675</v>
      </c>
      <c r="L73" s="88">
        <v>128.60602700000004</v>
      </c>
      <c r="M73" s="88">
        <v>23.353732000000001</v>
      </c>
      <c r="N73" s="88">
        <v>0.89162699999999995</v>
      </c>
      <c r="O73" s="88">
        <v>11.960357</v>
      </c>
      <c r="P73" s="88">
        <v>142.78621799999999</v>
      </c>
      <c r="Q73" s="88">
        <v>16.729924</v>
      </c>
      <c r="R73" s="88">
        <v>0.45979700000000007</v>
      </c>
      <c r="S73" s="88">
        <v>12.622595</v>
      </c>
      <c r="U73" s="84" t="s">
        <v>541</v>
      </c>
    </row>
    <row r="74" spans="1:21" x14ac:dyDescent="0.15">
      <c r="B74" s="84" t="s">
        <v>344</v>
      </c>
      <c r="C74" s="88">
        <v>13.774665000000001</v>
      </c>
      <c r="D74" s="88">
        <v>2.118719</v>
      </c>
      <c r="E74" s="88">
        <v>3.0770839999999997</v>
      </c>
      <c r="F74" s="88">
        <v>186.85838700000002</v>
      </c>
      <c r="G74" s="88">
        <v>451.66068800000016</v>
      </c>
      <c r="H74" s="88">
        <v>109.99208100000004</v>
      </c>
      <c r="I74" s="88">
        <v>28.753198000000001</v>
      </c>
      <c r="J74" s="88">
        <v>47.207477999999995</v>
      </c>
      <c r="K74" s="88">
        <v>1.895905</v>
      </c>
      <c r="L74" s="88">
        <v>108.67579600000002</v>
      </c>
      <c r="M74" s="88">
        <v>20.985125</v>
      </c>
      <c r="N74" s="88">
        <v>1.201829</v>
      </c>
      <c r="O74" s="88">
        <v>12.867916000000001</v>
      </c>
      <c r="P74" s="88">
        <v>138.61786700000002</v>
      </c>
      <c r="Q74" s="88">
        <v>15.316293999999999</v>
      </c>
      <c r="R74" s="88">
        <v>0.40845100000000001</v>
      </c>
      <c r="S74" s="88">
        <v>15.609491</v>
      </c>
      <c r="U74" s="84" t="s">
        <v>542</v>
      </c>
    </row>
    <row r="75" spans="1:21" x14ac:dyDescent="0.15">
      <c r="B75" s="84" t="s">
        <v>345</v>
      </c>
      <c r="C75" s="88">
        <v>10.566586000000001</v>
      </c>
      <c r="D75" s="88">
        <v>1.7352799999999999</v>
      </c>
      <c r="E75" s="88">
        <v>2.783995</v>
      </c>
      <c r="F75" s="88">
        <v>144.84612899999999</v>
      </c>
      <c r="G75" s="88">
        <v>390.536249</v>
      </c>
      <c r="H75" s="88">
        <v>97.743988999999942</v>
      </c>
      <c r="I75" s="88">
        <v>19.537524999999995</v>
      </c>
      <c r="J75" s="88">
        <v>49.502649999999996</v>
      </c>
      <c r="K75" s="88">
        <v>0.77303300000000008</v>
      </c>
      <c r="L75" s="88">
        <v>86.741808999999989</v>
      </c>
      <c r="M75" s="88">
        <v>14.27028</v>
      </c>
      <c r="N75" s="88">
        <v>1.703576</v>
      </c>
      <c r="O75" s="88">
        <v>12.267925999999999</v>
      </c>
      <c r="P75" s="88">
        <v>135.49499400000002</v>
      </c>
      <c r="Q75" s="88">
        <v>15.312299999999999</v>
      </c>
      <c r="R75" s="88">
        <v>8.1438999999999998E-2</v>
      </c>
      <c r="S75" s="88">
        <v>7.1352079999999996</v>
      </c>
      <c r="U75" s="84" t="s">
        <v>543</v>
      </c>
    </row>
    <row r="76" spans="1:21" x14ac:dyDescent="0.15">
      <c r="B76" s="84" t="s">
        <v>346</v>
      </c>
      <c r="C76" s="88">
        <v>13.921883999999999</v>
      </c>
      <c r="D76" s="88">
        <v>1.9827519999999998</v>
      </c>
      <c r="E76" s="88">
        <v>2.9232320000000001</v>
      </c>
      <c r="F76" s="88">
        <v>199.67665000000002</v>
      </c>
      <c r="G76" s="88">
        <v>438.26131999999996</v>
      </c>
      <c r="H76" s="88">
        <v>115.19957600000001</v>
      </c>
      <c r="I76" s="88">
        <v>34.013258000000008</v>
      </c>
      <c r="J76" s="88">
        <v>47.11468399999999</v>
      </c>
      <c r="K76" s="88">
        <v>2.3333829999999995</v>
      </c>
      <c r="L76" s="88">
        <v>102.59335700000003</v>
      </c>
      <c r="M76" s="88">
        <v>45.415656999999996</v>
      </c>
      <c r="N76" s="88">
        <v>1.5110510000000001</v>
      </c>
      <c r="O76" s="88">
        <v>12.350702</v>
      </c>
      <c r="P76" s="88">
        <v>153.46360000000001</v>
      </c>
      <c r="Q76" s="88">
        <v>24.087928999999999</v>
      </c>
      <c r="R76" s="88">
        <v>0.42533000000000004</v>
      </c>
      <c r="S76" s="88">
        <v>11.814147999999999</v>
      </c>
      <c r="U76" s="84" t="s">
        <v>544</v>
      </c>
    </row>
    <row r="77" spans="1:21" x14ac:dyDescent="0.15">
      <c r="B77" s="84" t="s">
        <v>347</v>
      </c>
      <c r="C77" s="88">
        <v>13.817445000000001</v>
      </c>
      <c r="D77" s="88">
        <v>2.2810290000000002</v>
      </c>
      <c r="E77" s="88">
        <v>3.0721120000000002</v>
      </c>
      <c r="F77" s="88">
        <v>175.19117200000002</v>
      </c>
      <c r="G77" s="88">
        <v>398.89987800000011</v>
      </c>
      <c r="H77" s="88">
        <v>112.97681000000003</v>
      </c>
      <c r="I77" s="88">
        <v>33.364120999999997</v>
      </c>
      <c r="J77" s="88">
        <v>45.828425000000003</v>
      </c>
      <c r="K77" s="88">
        <v>2.2976359999999998</v>
      </c>
      <c r="L77" s="88">
        <v>115.95584599999995</v>
      </c>
      <c r="M77" s="88">
        <v>23.610429</v>
      </c>
      <c r="N77" s="88">
        <v>1.5919189999999999</v>
      </c>
      <c r="O77" s="88">
        <v>14.424196999999999</v>
      </c>
      <c r="P77" s="88">
        <v>137.742727</v>
      </c>
      <c r="Q77" s="88">
        <v>21.641311999999999</v>
      </c>
      <c r="R77" s="88">
        <v>0.50273999999999996</v>
      </c>
      <c r="S77" s="88">
        <v>11.223892000000001</v>
      </c>
      <c r="U77" s="84" t="s">
        <v>545</v>
      </c>
    </row>
    <row r="78" spans="1:21" x14ac:dyDescent="0.15">
      <c r="B78" s="84" t="s">
        <v>348</v>
      </c>
      <c r="C78" s="88">
        <v>13.304714000000001</v>
      </c>
      <c r="D78" s="88">
        <v>2.3477669999999997</v>
      </c>
      <c r="E78" s="88">
        <v>3.9967999999999999</v>
      </c>
      <c r="F78" s="88">
        <v>206.40161500000002</v>
      </c>
      <c r="G78" s="88">
        <v>405.16351699999996</v>
      </c>
      <c r="H78" s="88">
        <v>108.934572</v>
      </c>
      <c r="I78" s="88">
        <v>33.288626999999998</v>
      </c>
      <c r="J78" s="88">
        <v>47.544357999999995</v>
      </c>
      <c r="K78" s="88">
        <v>2.8962279999999998</v>
      </c>
      <c r="L78" s="88">
        <v>122.93514800000003</v>
      </c>
      <c r="M78" s="88">
        <v>26.291577999999998</v>
      </c>
      <c r="N78" s="88">
        <v>1.1950019999999999</v>
      </c>
      <c r="O78" s="88">
        <v>8.0221809999999998</v>
      </c>
      <c r="P78" s="88">
        <v>131.17619299999998</v>
      </c>
      <c r="Q78" s="88">
        <v>19.713705999999998</v>
      </c>
      <c r="R78" s="88">
        <v>0.33285700000000007</v>
      </c>
      <c r="S78" s="88">
        <v>11.050348</v>
      </c>
      <c r="U78" s="84" t="s">
        <v>546</v>
      </c>
    </row>
    <row r="79" spans="1:21" x14ac:dyDescent="0.15">
      <c r="B79" s="84" t="s">
        <v>349</v>
      </c>
      <c r="C79" s="88">
        <v>12.157608</v>
      </c>
      <c r="D79" s="88">
        <v>2.297304</v>
      </c>
      <c r="E79" s="88">
        <v>3.5476779999999999</v>
      </c>
      <c r="F79" s="88">
        <v>130.95088699999999</v>
      </c>
      <c r="G79" s="88">
        <v>334.20444299999991</v>
      </c>
      <c r="H79" s="88">
        <v>87.989533999999992</v>
      </c>
      <c r="I79" s="88">
        <v>23.810048000000002</v>
      </c>
      <c r="J79" s="88">
        <v>51.603261999999987</v>
      </c>
      <c r="K79" s="88">
        <v>1.7139489999999999</v>
      </c>
      <c r="L79" s="88">
        <v>92.192661000000015</v>
      </c>
      <c r="M79" s="88">
        <v>21.00028</v>
      </c>
      <c r="N79" s="88">
        <v>1.018734</v>
      </c>
      <c r="O79" s="88">
        <v>7.5264969999999991</v>
      </c>
      <c r="P79" s="88">
        <v>113.006106</v>
      </c>
      <c r="Q79" s="88">
        <v>21.700899999999997</v>
      </c>
      <c r="R79" s="88">
        <v>0.35122199999999992</v>
      </c>
      <c r="S79" s="88">
        <v>8.0949629999999999</v>
      </c>
      <c r="U79" s="84" t="s">
        <v>547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12.659269</v>
      </c>
      <c r="D81" s="88">
        <v>2.1418650000000001</v>
      </c>
      <c r="E81" s="88">
        <v>3.8368009999999999</v>
      </c>
      <c r="F81" s="88">
        <v>178.37659100000002</v>
      </c>
      <c r="G81" s="88">
        <v>394.10079299999995</v>
      </c>
      <c r="H81" s="88">
        <v>104.207269</v>
      </c>
      <c r="I81" s="88">
        <v>27.910887000000002</v>
      </c>
      <c r="J81" s="88">
        <v>45.151978000000007</v>
      </c>
      <c r="K81" s="88">
        <v>1.72322</v>
      </c>
      <c r="L81" s="88">
        <v>111.82635399999998</v>
      </c>
      <c r="M81" s="88">
        <v>18.055240000000001</v>
      </c>
      <c r="N81" s="88">
        <v>1.462655</v>
      </c>
      <c r="O81" s="88">
        <v>11.106572</v>
      </c>
      <c r="P81" s="88">
        <v>121.32616800000002</v>
      </c>
      <c r="Q81" s="88">
        <v>14.989609999999999</v>
      </c>
      <c r="R81" s="88">
        <v>0.95550100000000004</v>
      </c>
      <c r="S81" s="88">
        <v>8.7249999999999996</v>
      </c>
      <c r="T81" s="87">
        <v>2023</v>
      </c>
      <c r="U81" s="84" t="s">
        <v>536</v>
      </c>
    </row>
    <row r="82" spans="1:21" x14ac:dyDescent="0.15">
      <c r="B82" s="84" t="s">
        <v>339</v>
      </c>
      <c r="C82" s="88">
        <v>11.529102999999999</v>
      </c>
      <c r="D82" s="88">
        <v>2.9169989999999997</v>
      </c>
      <c r="E82" s="88">
        <v>2.8974450000000003</v>
      </c>
      <c r="F82" s="88">
        <v>176.365432</v>
      </c>
      <c r="G82" s="88">
        <v>410.44219200000003</v>
      </c>
      <c r="H82" s="88">
        <v>99.816547000000014</v>
      </c>
      <c r="I82" s="88">
        <v>29.495152000000001</v>
      </c>
      <c r="J82" s="88">
        <v>41.287820000000011</v>
      </c>
      <c r="K82" s="88">
        <v>1.0089349999999999</v>
      </c>
      <c r="L82" s="88">
        <v>104.23592100000002</v>
      </c>
      <c r="M82" s="88">
        <v>20.807042999999997</v>
      </c>
      <c r="N82" s="88">
        <v>0.98097199999999996</v>
      </c>
      <c r="O82" s="88">
        <v>12.150967</v>
      </c>
      <c r="P82" s="88">
        <v>112.538596</v>
      </c>
      <c r="Q82" s="88">
        <v>14.028160999999999</v>
      </c>
      <c r="R82" s="88">
        <v>0.782053</v>
      </c>
      <c r="S82" s="88">
        <v>11.030426</v>
      </c>
      <c r="U82" s="84" t="s">
        <v>537</v>
      </c>
    </row>
    <row r="83" spans="1:21" x14ac:dyDescent="0.15">
      <c r="B83" s="84" t="s">
        <v>340</v>
      </c>
      <c r="C83" s="88">
        <v>14.717334000000001</v>
      </c>
      <c r="D83" s="88">
        <v>1.671378</v>
      </c>
      <c r="E83" s="88">
        <v>3.447864</v>
      </c>
      <c r="F83" s="88">
        <v>201.98824299999998</v>
      </c>
      <c r="G83" s="88">
        <v>451.06306299999994</v>
      </c>
      <c r="H83" s="88">
        <v>108.368871</v>
      </c>
      <c r="I83" s="88">
        <v>32.041985000000004</v>
      </c>
      <c r="J83" s="88">
        <v>42.153738000000004</v>
      </c>
      <c r="K83" s="88">
        <v>1.8366920000000002</v>
      </c>
      <c r="L83" s="88">
        <v>128.06998000000004</v>
      </c>
      <c r="M83" s="88">
        <v>24.773198000000001</v>
      </c>
      <c r="N83" s="88">
        <v>1.301582</v>
      </c>
      <c r="O83" s="88">
        <v>8.2295049999999996</v>
      </c>
      <c r="P83" s="88">
        <v>120.04962100000002</v>
      </c>
      <c r="Q83" s="88">
        <v>17.288899000000001</v>
      </c>
      <c r="R83" s="88">
        <v>0.978325</v>
      </c>
      <c r="S83" s="88">
        <v>13.534142999999998</v>
      </c>
      <c r="U83" s="84" t="s">
        <v>538</v>
      </c>
    </row>
    <row r="84" spans="1:21" x14ac:dyDescent="0.15">
      <c r="B84" s="84" t="s">
        <v>341</v>
      </c>
      <c r="C84" s="88">
        <v>11.544152</v>
      </c>
      <c r="D84" s="88">
        <v>1.264076</v>
      </c>
      <c r="E84" s="88">
        <v>3.0271710000000001</v>
      </c>
      <c r="F84" s="88">
        <v>174.878466</v>
      </c>
      <c r="G84" s="88">
        <v>393.14567099999999</v>
      </c>
      <c r="H84" s="88">
        <v>94.705539000000016</v>
      </c>
      <c r="I84" s="88">
        <v>30.883090000000003</v>
      </c>
      <c r="J84" s="88">
        <v>37.481355000000001</v>
      </c>
      <c r="K84" s="88">
        <v>2.0828639999999998</v>
      </c>
      <c r="L84" s="88">
        <v>120.80670300000003</v>
      </c>
      <c r="M84" s="88">
        <v>18.316233</v>
      </c>
      <c r="N84" s="88">
        <v>1.2774030000000001</v>
      </c>
      <c r="O84" s="88">
        <v>11.858098</v>
      </c>
      <c r="P84" s="88">
        <v>106.08012799999999</v>
      </c>
      <c r="Q84" s="88">
        <v>14.836117999999999</v>
      </c>
      <c r="R84" s="88">
        <v>0.88561000000000001</v>
      </c>
      <c r="S84" s="88">
        <v>10.800250999999999</v>
      </c>
      <c r="U84" s="84" t="s">
        <v>539</v>
      </c>
    </row>
    <row r="85" spans="1:21" x14ac:dyDescent="0.15">
      <c r="B85" s="84" t="s">
        <v>342</v>
      </c>
      <c r="C85" s="88">
        <v>12.821534</v>
      </c>
      <c r="D85" s="88">
        <v>1.3318680000000001</v>
      </c>
      <c r="E85" s="88">
        <v>3.3812950000000002</v>
      </c>
      <c r="F85" s="88">
        <v>193.06573299999999</v>
      </c>
      <c r="G85" s="88">
        <v>452.18268300000011</v>
      </c>
      <c r="H85" s="88">
        <v>108.60503600000001</v>
      </c>
      <c r="I85" s="88">
        <v>36.028505000000003</v>
      </c>
      <c r="J85" s="88">
        <v>50.640836999999976</v>
      </c>
      <c r="K85" s="88">
        <v>2.0472229999999998</v>
      </c>
      <c r="L85" s="88">
        <v>114.09369300000003</v>
      </c>
      <c r="M85" s="88">
        <v>23.213146999999999</v>
      </c>
      <c r="N85" s="88">
        <v>1.490321</v>
      </c>
      <c r="O85" s="88">
        <v>10.534372999999999</v>
      </c>
      <c r="P85" s="88">
        <v>123.05052000000001</v>
      </c>
      <c r="Q85" s="88">
        <v>17.175962999999999</v>
      </c>
      <c r="R85" s="88">
        <v>0.98707200000000006</v>
      </c>
      <c r="S85" s="88">
        <v>17.091972999999999</v>
      </c>
      <c r="U85" s="84" t="s">
        <v>540</v>
      </c>
    </row>
    <row r="86" spans="1:21" x14ac:dyDescent="0.15">
      <c r="B86" s="84" t="s">
        <v>343</v>
      </c>
      <c r="C86" s="88">
        <v>14.728412000000001</v>
      </c>
      <c r="D86" s="88">
        <v>1.5795080000000001</v>
      </c>
      <c r="E86" s="88">
        <v>4.0095900000000002</v>
      </c>
      <c r="F86" s="88">
        <v>180.76475300000001</v>
      </c>
      <c r="G86" s="88">
        <v>404.24683200000004</v>
      </c>
      <c r="H86" s="88">
        <v>101.819061</v>
      </c>
      <c r="I86" s="88">
        <v>30.252838000000001</v>
      </c>
      <c r="J86" s="88">
        <v>50.690661999999975</v>
      </c>
      <c r="K86" s="88">
        <v>0.96443599999999996</v>
      </c>
      <c r="L86" s="88">
        <v>117.37418900000004</v>
      </c>
      <c r="M86" s="88">
        <v>21.562578000000002</v>
      </c>
      <c r="N86" s="88">
        <v>1.2337549999999999</v>
      </c>
      <c r="O86" s="88">
        <v>9.9829279999999994</v>
      </c>
      <c r="P86" s="88">
        <v>118.83474</v>
      </c>
      <c r="Q86" s="88">
        <v>16.527041000000001</v>
      </c>
      <c r="R86" s="88">
        <v>0.77891100000000002</v>
      </c>
      <c r="S86" s="88">
        <v>13.237207</v>
      </c>
      <c r="U86" s="84" t="s">
        <v>541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8" t="s">
        <v>678</v>
      </c>
      <c r="B96" s="198"/>
      <c r="C96" s="198"/>
      <c r="D96" s="198"/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</row>
    <row r="97" spans="1:21" s="85" customFormat="1" ht="11.25" customHeight="1" thickBot="1" x14ac:dyDescent="0.25">
      <c r="A97" s="200" t="s">
        <v>162</v>
      </c>
      <c r="B97" s="200" t="s">
        <v>163</v>
      </c>
      <c r="C97" s="238" t="s">
        <v>677</v>
      </c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40"/>
      <c r="T97" s="200" t="s">
        <v>533</v>
      </c>
      <c r="U97" s="200" t="s">
        <v>520</v>
      </c>
    </row>
    <row r="98" spans="1:21" ht="20.25" customHeight="1" thickBot="1" x14ac:dyDescent="0.2">
      <c r="A98" s="201"/>
      <c r="B98" s="201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1"/>
      <c r="U98" s="201"/>
    </row>
    <row r="99" spans="1:21" x14ac:dyDescent="0.15">
      <c r="A99" s="87">
        <v>2022</v>
      </c>
      <c r="B99" s="84" t="s">
        <v>338</v>
      </c>
      <c r="C99" s="88">
        <v>75.065849999999998</v>
      </c>
      <c r="D99" s="88">
        <v>13.819660000000002</v>
      </c>
      <c r="E99" s="88">
        <v>33.072576000000019</v>
      </c>
      <c r="F99" s="88">
        <v>28.340434999999985</v>
      </c>
      <c r="G99" s="88">
        <v>11.021914000000001</v>
      </c>
      <c r="H99" s="88">
        <v>6.0757409999999989</v>
      </c>
      <c r="I99" s="88">
        <v>4.2908380000000008</v>
      </c>
      <c r="J99" s="88">
        <v>11.191103999999999</v>
      </c>
      <c r="K99" s="88">
        <v>11.484258000000001</v>
      </c>
      <c r="L99" s="88">
        <v>100.46788300000003</v>
      </c>
      <c r="M99" s="88">
        <v>88.616848000000005</v>
      </c>
      <c r="N99" s="88">
        <v>24.567731000000002</v>
      </c>
      <c r="O99" s="88">
        <v>68.293084000000022</v>
      </c>
      <c r="P99" s="88">
        <v>5.0663080000000003</v>
      </c>
      <c r="Q99" s="88">
        <v>2.511244</v>
      </c>
      <c r="R99" s="88">
        <v>2.0596740000000002</v>
      </c>
      <c r="S99" s="88">
        <v>26.600007999999995</v>
      </c>
      <c r="T99" s="87">
        <v>2022</v>
      </c>
      <c r="U99" s="84" t="s">
        <v>536</v>
      </c>
    </row>
    <row r="100" spans="1:21" x14ac:dyDescent="0.15">
      <c r="B100" s="84" t="s">
        <v>339</v>
      </c>
      <c r="C100" s="88">
        <v>71.922586000000052</v>
      </c>
      <c r="D100" s="88">
        <v>9.5937400000000004</v>
      </c>
      <c r="E100" s="88">
        <v>37.656615000000002</v>
      </c>
      <c r="F100" s="88">
        <v>27.948895999999998</v>
      </c>
      <c r="G100" s="88">
        <v>12.080374000000001</v>
      </c>
      <c r="H100" s="88">
        <v>6.9196370000000016</v>
      </c>
      <c r="I100" s="88">
        <v>4.2567009999999996</v>
      </c>
      <c r="J100" s="88">
        <v>12.041993999999999</v>
      </c>
      <c r="K100" s="88">
        <v>11.308748999999999</v>
      </c>
      <c r="L100" s="88">
        <v>90.328330999999991</v>
      </c>
      <c r="M100" s="88">
        <v>95.595528000000002</v>
      </c>
      <c r="N100" s="88">
        <v>25.135807999999994</v>
      </c>
      <c r="O100" s="88">
        <v>67.75846599999997</v>
      </c>
      <c r="P100" s="88">
        <v>4.7561410000000004</v>
      </c>
      <c r="Q100" s="88">
        <v>3.1842230000000002</v>
      </c>
      <c r="R100" s="88">
        <v>1.9963660000000001</v>
      </c>
      <c r="S100" s="88">
        <v>25.098390000000002</v>
      </c>
      <c r="U100" s="84" t="s">
        <v>537</v>
      </c>
    </row>
    <row r="101" spans="1:21" x14ac:dyDescent="0.15">
      <c r="B101" s="84" t="s">
        <v>340</v>
      </c>
      <c r="C101" s="88">
        <v>90.465051999999957</v>
      </c>
      <c r="D101" s="88">
        <v>8.6815350000000002</v>
      </c>
      <c r="E101" s="88">
        <v>43.956766999999992</v>
      </c>
      <c r="F101" s="88">
        <v>31.625288000000005</v>
      </c>
      <c r="G101" s="88">
        <v>13.389226000000001</v>
      </c>
      <c r="H101" s="88">
        <v>9.6796490000000013</v>
      </c>
      <c r="I101" s="88">
        <v>6.1801110000000019</v>
      </c>
      <c r="J101" s="88">
        <v>12.941744999999999</v>
      </c>
      <c r="K101" s="88">
        <v>14.430608999999999</v>
      </c>
      <c r="L101" s="88">
        <v>99.810101999999986</v>
      </c>
      <c r="M101" s="88">
        <v>105.14761200000009</v>
      </c>
      <c r="N101" s="88">
        <v>26.876373000000001</v>
      </c>
      <c r="O101" s="88">
        <v>76.39701100000002</v>
      </c>
      <c r="P101" s="88">
        <v>4.1791980000000004</v>
      </c>
      <c r="Q101" s="88">
        <v>2.9235139999999999</v>
      </c>
      <c r="R101" s="88">
        <v>2.8401990000000006</v>
      </c>
      <c r="S101" s="88">
        <v>27.669474000000001</v>
      </c>
      <c r="U101" s="84" t="s">
        <v>538</v>
      </c>
    </row>
    <row r="102" spans="1:21" x14ac:dyDescent="0.15">
      <c r="B102" s="84" t="s">
        <v>341</v>
      </c>
      <c r="C102" s="88">
        <v>62.833021000000002</v>
      </c>
      <c r="D102" s="88">
        <v>11.395154000000003</v>
      </c>
      <c r="E102" s="88">
        <v>36.900346999999996</v>
      </c>
      <c r="F102" s="88">
        <v>27.806186999999994</v>
      </c>
      <c r="G102" s="88">
        <v>13.638560999999999</v>
      </c>
      <c r="H102" s="88">
        <v>8.7240760000000002</v>
      </c>
      <c r="I102" s="88">
        <v>4.9661680000000006</v>
      </c>
      <c r="J102" s="88">
        <v>11.091276000000001</v>
      </c>
      <c r="K102" s="88">
        <v>11.571115000000002</v>
      </c>
      <c r="L102" s="88">
        <v>89.743880999999988</v>
      </c>
      <c r="M102" s="88">
        <v>105.58604700000004</v>
      </c>
      <c r="N102" s="88">
        <v>23.352095000000002</v>
      </c>
      <c r="O102" s="88">
        <v>75.529600000000016</v>
      </c>
      <c r="P102" s="88">
        <v>4.4908469999999996</v>
      </c>
      <c r="Q102" s="88">
        <v>3.0797469999999998</v>
      </c>
      <c r="R102" s="88">
        <v>2.8747979999999989</v>
      </c>
      <c r="S102" s="88">
        <v>25.192885</v>
      </c>
      <c r="U102" s="84" t="s">
        <v>539</v>
      </c>
    </row>
    <row r="103" spans="1:21" x14ac:dyDescent="0.15">
      <c r="B103" s="84" t="s">
        <v>342</v>
      </c>
      <c r="C103" s="88">
        <v>77.446461999999926</v>
      </c>
      <c r="D103" s="88">
        <v>13.657192999999999</v>
      </c>
      <c r="E103" s="88">
        <v>42.667012</v>
      </c>
      <c r="F103" s="88">
        <v>32.002006999999978</v>
      </c>
      <c r="G103" s="88">
        <v>14.124701999999999</v>
      </c>
      <c r="H103" s="88">
        <v>8.0386249999999997</v>
      </c>
      <c r="I103" s="88">
        <v>6.3717079999999999</v>
      </c>
      <c r="J103" s="88">
        <v>13.524899999999999</v>
      </c>
      <c r="K103" s="88">
        <v>14.666955999999995</v>
      </c>
      <c r="L103" s="88">
        <v>101.65993200000001</v>
      </c>
      <c r="M103" s="88">
        <v>111.72354500000004</v>
      </c>
      <c r="N103" s="88">
        <v>27.073421000000003</v>
      </c>
      <c r="O103" s="88">
        <v>78.595966000000004</v>
      </c>
      <c r="P103" s="88">
        <v>6.1001790000000007</v>
      </c>
      <c r="Q103" s="88">
        <v>3.418269</v>
      </c>
      <c r="R103" s="88">
        <v>2.481965999999999</v>
      </c>
      <c r="S103" s="88">
        <v>31.178729999999998</v>
      </c>
      <c r="U103" s="84" t="s">
        <v>540</v>
      </c>
    </row>
    <row r="104" spans="1:21" x14ac:dyDescent="0.15">
      <c r="B104" s="84" t="s">
        <v>343</v>
      </c>
      <c r="C104" s="88">
        <v>71.845734999999991</v>
      </c>
      <c r="D104" s="88">
        <v>9.8021359999999973</v>
      </c>
      <c r="E104" s="88">
        <v>37.248857999999998</v>
      </c>
      <c r="F104" s="88">
        <v>33.007816999999989</v>
      </c>
      <c r="G104" s="88">
        <v>13.279445000000001</v>
      </c>
      <c r="H104" s="88">
        <v>9.3821760000000012</v>
      </c>
      <c r="I104" s="88">
        <v>5.9773869999999985</v>
      </c>
      <c r="J104" s="88">
        <v>13.136795000000001</v>
      </c>
      <c r="K104" s="88">
        <v>15.228569000000004</v>
      </c>
      <c r="L104" s="88">
        <v>103.56765400000006</v>
      </c>
      <c r="M104" s="88">
        <v>101.72163300000003</v>
      </c>
      <c r="N104" s="88">
        <v>23.368051999999999</v>
      </c>
      <c r="O104" s="88">
        <v>71.078613999999988</v>
      </c>
      <c r="P104" s="88">
        <v>4.480626</v>
      </c>
      <c r="Q104" s="88">
        <v>2.6937320000000002</v>
      </c>
      <c r="R104" s="88">
        <v>2.77982</v>
      </c>
      <c r="S104" s="88">
        <v>29.279701000000003</v>
      </c>
      <c r="U104" s="84" t="s">
        <v>541</v>
      </c>
    </row>
    <row r="105" spans="1:21" x14ac:dyDescent="0.15">
      <c r="B105" s="84" t="s">
        <v>344</v>
      </c>
      <c r="C105" s="88">
        <v>56.233301000000054</v>
      </c>
      <c r="D105" s="88">
        <v>8.0726040000000001</v>
      </c>
      <c r="E105" s="88">
        <v>33.930318999999983</v>
      </c>
      <c r="F105" s="88">
        <v>28.660369999999997</v>
      </c>
      <c r="G105" s="88">
        <v>12.325964000000001</v>
      </c>
      <c r="H105" s="88">
        <v>8.3883709999999994</v>
      </c>
      <c r="I105" s="88">
        <v>5.3659729999999985</v>
      </c>
      <c r="J105" s="88">
        <v>15.356512000000002</v>
      </c>
      <c r="K105" s="88">
        <v>13.724010000000003</v>
      </c>
      <c r="L105" s="88">
        <v>120.98749399999997</v>
      </c>
      <c r="M105" s="88">
        <v>119.75888199999997</v>
      </c>
      <c r="N105" s="88">
        <v>25.752734999999998</v>
      </c>
      <c r="O105" s="88">
        <v>89.914992000000012</v>
      </c>
      <c r="P105" s="88">
        <v>5.6626709999999996</v>
      </c>
      <c r="Q105" s="88">
        <v>2.2750469999999998</v>
      </c>
      <c r="R105" s="88">
        <v>2.963916999999999</v>
      </c>
      <c r="S105" s="88">
        <v>29.721114000000004</v>
      </c>
      <c r="U105" s="84" t="s">
        <v>542</v>
      </c>
    </row>
    <row r="106" spans="1:21" x14ac:dyDescent="0.15">
      <c r="B106" s="84" t="s">
        <v>345</v>
      </c>
      <c r="C106" s="88">
        <v>38.132117999999998</v>
      </c>
      <c r="D106" s="88">
        <v>4.3508449999999996</v>
      </c>
      <c r="E106" s="88">
        <v>28.834623999999991</v>
      </c>
      <c r="F106" s="88">
        <v>21.62695999999999</v>
      </c>
      <c r="G106" s="88">
        <v>10.541040000000002</v>
      </c>
      <c r="H106" s="88">
        <v>7.6893540000000016</v>
      </c>
      <c r="I106" s="88">
        <v>3.7114319999999994</v>
      </c>
      <c r="J106" s="88">
        <v>10.212630000000001</v>
      </c>
      <c r="K106" s="88">
        <v>8.6904210000000024</v>
      </c>
      <c r="L106" s="88">
        <v>143.637271</v>
      </c>
      <c r="M106" s="88">
        <v>135.67323400000004</v>
      </c>
      <c r="N106" s="88">
        <v>27.006415000000004</v>
      </c>
      <c r="O106" s="88">
        <v>91.524102999999997</v>
      </c>
      <c r="P106" s="88">
        <v>6.0227789999999999</v>
      </c>
      <c r="Q106" s="88">
        <v>1.9364749999999999</v>
      </c>
      <c r="R106" s="88">
        <v>4.5084210000000002</v>
      </c>
      <c r="S106" s="88">
        <v>25.014693999999999</v>
      </c>
      <c r="U106" s="84" t="s">
        <v>543</v>
      </c>
    </row>
    <row r="107" spans="1:21" x14ac:dyDescent="0.15">
      <c r="B107" s="84" t="s">
        <v>346</v>
      </c>
      <c r="C107" s="88">
        <v>61.919015999999978</v>
      </c>
      <c r="D107" s="88">
        <v>8.3364270000000005</v>
      </c>
      <c r="E107" s="88">
        <v>36.842713999999994</v>
      </c>
      <c r="F107" s="88">
        <v>29.619977999999993</v>
      </c>
      <c r="G107" s="88">
        <v>12.881254</v>
      </c>
      <c r="H107" s="88">
        <v>8.5048890000000004</v>
      </c>
      <c r="I107" s="88">
        <v>5.396579</v>
      </c>
      <c r="J107" s="88">
        <v>14.999048999999999</v>
      </c>
      <c r="K107" s="88">
        <v>13.485177000000002</v>
      </c>
      <c r="L107" s="88">
        <v>144.84033200000007</v>
      </c>
      <c r="M107" s="88">
        <v>133.61532000000005</v>
      </c>
      <c r="N107" s="88">
        <v>30.288441000000002</v>
      </c>
      <c r="O107" s="88">
        <v>97.463558000000063</v>
      </c>
      <c r="P107" s="88">
        <v>5.3342539999999996</v>
      </c>
      <c r="Q107" s="88">
        <v>2.1949540000000001</v>
      </c>
      <c r="R107" s="88">
        <v>3.9170359999999995</v>
      </c>
      <c r="S107" s="88">
        <v>33.429473999999999</v>
      </c>
      <c r="U107" s="84" t="s">
        <v>544</v>
      </c>
    </row>
    <row r="108" spans="1:21" x14ac:dyDescent="0.15">
      <c r="B108" s="84" t="s">
        <v>347</v>
      </c>
      <c r="C108" s="88">
        <v>58.078350000000015</v>
      </c>
      <c r="D108" s="88">
        <v>8.0513180000000002</v>
      </c>
      <c r="E108" s="88">
        <v>34.625811000000006</v>
      </c>
      <c r="F108" s="88">
        <v>22.219078000000007</v>
      </c>
      <c r="G108" s="88">
        <v>12.503133000000002</v>
      </c>
      <c r="H108" s="88">
        <v>7.3440019999999997</v>
      </c>
      <c r="I108" s="88">
        <v>5.6343060000000005</v>
      </c>
      <c r="J108" s="88">
        <v>12.080344999999998</v>
      </c>
      <c r="K108" s="88">
        <v>15.843834999999999</v>
      </c>
      <c r="L108" s="88">
        <v>139.95538299999998</v>
      </c>
      <c r="M108" s="88">
        <v>119.79592099999999</v>
      </c>
      <c r="N108" s="88">
        <v>27.29675700000001</v>
      </c>
      <c r="O108" s="88">
        <v>89.984530000000007</v>
      </c>
      <c r="P108" s="88">
        <v>4.3999240000000004</v>
      </c>
      <c r="Q108" s="88">
        <v>2.2685599999999995</v>
      </c>
      <c r="R108" s="88">
        <v>3.7169660000000002</v>
      </c>
      <c r="S108" s="88">
        <v>33.142392000000001</v>
      </c>
      <c r="U108" s="84" t="s">
        <v>545</v>
      </c>
    </row>
    <row r="109" spans="1:21" x14ac:dyDescent="0.15">
      <c r="B109" s="84" t="s">
        <v>348</v>
      </c>
      <c r="C109" s="88">
        <v>42.164638000000004</v>
      </c>
      <c r="D109" s="88">
        <v>4.2457950000000002</v>
      </c>
      <c r="E109" s="88">
        <v>36.56655099999999</v>
      </c>
      <c r="F109" s="88">
        <v>25.238826999999993</v>
      </c>
      <c r="G109" s="88">
        <v>11.244348</v>
      </c>
      <c r="H109" s="88">
        <v>7.5555679999999992</v>
      </c>
      <c r="I109" s="88">
        <v>5.5383089999999982</v>
      </c>
      <c r="J109" s="88">
        <v>14.046925999999999</v>
      </c>
      <c r="K109" s="88">
        <v>13.718223</v>
      </c>
      <c r="L109" s="88">
        <v>154.28818500000008</v>
      </c>
      <c r="M109" s="88">
        <v>116.62227999999996</v>
      </c>
      <c r="N109" s="88">
        <v>26.762621000000003</v>
      </c>
      <c r="O109" s="88">
        <v>83.820564000000005</v>
      </c>
      <c r="P109" s="88">
        <v>4.5530619999999997</v>
      </c>
      <c r="Q109" s="88">
        <v>2.803858</v>
      </c>
      <c r="R109" s="88">
        <v>1.9725929999999998</v>
      </c>
      <c r="S109" s="88">
        <v>33.452826999999999</v>
      </c>
      <c r="U109" s="84" t="s">
        <v>546</v>
      </c>
    </row>
    <row r="110" spans="1:21" x14ac:dyDescent="0.15">
      <c r="B110" s="84" t="s">
        <v>349</v>
      </c>
      <c r="C110" s="88">
        <v>28.279788999999994</v>
      </c>
      <c r="D110" s="88">
        <v>5.1164459999999998</v>
      </c>
      <c r="E110" s="88">
        <v>27.263172999999995</v>
      </c>
      <c r="F110" s="88">
        <v>14.961026999999998</v>
      </c>
      <c r="G110" s="88">
        <v>9.6343379999999996</v>
      </c>
      <c r="H110" s="88">
        <v>6.1437800000000005</v>
      </c>
      <c r="I110" s="88">
        <v>4.1975230000000003</v>
      </c>
      <c r="J110" s="88">
        <v>10.174927</v>
      </c>
      <c r="K110" s="88">
        <v>11.603769</v>
      </c>
      <c r="L110" s="88">
        <v>150.78730500000006</v>
      </c>
      <c r="M110" s="88">
        <v>126.81178499999999</v>
      </c>
      <c r="N110" s="88">
        <v>23.519320000000004</v>
      </c>
      <c r="O110" s="88">
        <v>79.323427999999993</v>
      </c>
      <c r="P110" s="88">
        <v>4.2843499999999999</v>
      </c>
      <c r="Q110" s="88">
        <v>2.4861930000000001</v>
      </c>
      <c r="R110" s="88">
        <v>2.181970999999999</v>
      </c>
      <c r="S110" s="88">
        <v>25.796025</v>
      </c>
      <c r="U110" s="84" t="s">
        <v>547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45.002658999999987</v>
      </c>
      <c r="D112" s="88">
        <v>6.1528319999999992</v>
      </c>
      <c r="E112" s="88">
        <v>32.938782999999987</v>
      </c>
      <c r="F112" s="88">
        <v>22.128917000000001</v>
      </c>
      <c r="G112" s="88">
        <v>9.1376959999999983</v>
      </c>
      <c r="H112" s="88">
        <v>6.6364079999999994</v>
      </c>
      <c r="I112" s="88">
        <v>4.6382059999999985</v>
      </c>
      <c r="J112" s="88">
        <v>11.531115</v>
      </c>
      <c r="K112" s="88">
        <v>13.643556000000004</v>
      </c>
      <c r="L112" s="88">
        <v>131.49835300000004</v>
      </c>
      <c r="M112" s="88">
        <v>120.97085700000008</v>
      </c>
      <c r="N112" s="88">
        <v>23.564315999999998</v>
      </c>
      <c r="O112" s="88">
        <v>82.51235400000003</v>
      </c>
      <c r="P112" s="88">
        <v>4.6249859999999998</v>
      </c>
      <c r="Q112" s="88">
        <v>2.2887119999999999</v>
      </c>
      <c r="R112" s="88">
        <v>2.6339779999999999</v>
      </c>
      <c r="S112" s="88">
        <v>27.136032999999998</v>
      </c>
      <c r="T112" s="87">
        <v>2023</v>
      </c>
      <c r="U112" s="84" t="s">
        <v>536</v>
      </c>
    </row>
    <row r="113" spans="1:21" x14ac:dyDescent="0.15">
      <c r="B113" s="84" t="s">
        <v>339</v>
      </c>
      <c r="C113" s="88">
        <v>37.813258000000005</v>
      </c>
      <c r="D113" s="88">
        <v>5.6514059999999997</v>
      </c>
      <c r="E113" s="88">
        <v>35.783237999999997</v>
      </c>
      <c r="F113" s="88">
        <v>18.825671</v>
      </c>
      <c r="G113" s="88">
        <v>9.5940239999999992</v>
      </c>
      <c r="H113" s="88">
        <v>6.4752369999999999</v>
      </c>
      <c r="I113" s="88">
        <v>4.9664089999999996</v>
      </c>
      <c r="J113" s="88">
        <v>11.846191999999999</v>
      </c>
      <c r="K113" s="88">
        <v>13.194998999999999</v>
      </c>
      <c r="L113" s="88">
        <v>109.36155600000005</v>
      </c>
      <c r="M113" s="88">
        <v>101.97056800000006</v>
      </c>
      <c r="N113" s="88">
        <v>21.563622000000006</v>
      </c>
      <c r="O113" s="88">
        <v>81.959905999999989</v>
      </c>
      <c r="P113" s="88">
        <v>4.3708170000000006</v>
      </c>
      <c r="Q113" s="88">
        <v>3.955858000000001</v>
      </c>
      <c r="R113" s="88">
        <v>2.2010420000000002</v>
      </c>
      <c r="S113" s="88">
        <v>27.150327000000001</v>
      </c>
      <c r="U113" s="84" t="s">
        <v>537</v>
      </c>
    </row>
    <row r="114" spans="1:21" x14ac:dyDescent="0.15">
      <c r="B114" s="84" t="s">
        <v>340</v>
      </c>
      <c r="C114" s="88">
        <v>49.42918200000004</v>
      </c>
      <c r="D114" s="88">
        <v>8.0400270000000003</v>
      </c>
      <c r="E114" s="88">
        <v>40.011545000000005</v>
      </c>
      <c r="F114" s="88">
        <v>24.221188999999992</v>
      </c>
      <c r="G114" s="88">
        <v>13.301116</v>
      </c>
      <c r="H114" s="88">
        <v>8.1550890000000003</v>
      </c>
      <c r="I114" s="88">
        <v>5.7100040000000005</v>
      </c>
      <c r="J114" s="88">
        <v>14.38607</v>
      </c>
      <c r="K114" s="88">
        <v>14.861043</v>
      </c>
      <c r="L114" s="88">
        <v>117.32347300000001</v>
      </c>
      <c r="M114" s="88">
        <v>122.46975600000003</v>
      </c>
      <c r="N114" s="88">
        <v>24.700125999999997</v>
      </c>
      <c r="O114" s="88">
        <v>82.003068999999954</v>
      </c>
      <c r="P114" s="88">
        <v>4.1273779999999993</v>
      </c>
      <c r="Q114" s="88">
        <v>2.9633309999999997</v>
      </c>
      <c r="R114" s="88">
        <v>3.0306449999999998</v>
      </c>
      <c r="S114" s="88">
        <v>35.410772000000001</v>
      </c>
      <c r="U114" s="84" t="s">
        <v>538</v>
      </c>
    </row>
    <row r="115" spans="1:21" x14ac:dyDescent="0.15">
      <c r="B115" s="84" t="s">
        <v>341</v>
      </c>
      <c r="C115" s="88">
        <v>56.968482000000016</v>
      </c>
      <c r="D115" s="88">
        <v>7.5440959999999997</v>
      </c>
      <c r="E115" s="88">
        <v>30.567019000000002</v>
      </c>
      <c r="F115" s="88">
        <v>18.734909000000009</v>
      </c>
      <c r="G115" s="88">
        <v>10.562431</v>
      </c>
      <c r="H115" s="88">
        <v>6.2866719999999994</v>
      </c>
      <c r="I115" s="88">
        <v>5.3135189999999994</v>
      </c>
      <c r="J115" s="88">
        <v>13.285474000000001</v>
      </c>
      <c r="K115" s="88">
        <v>11.267473000000001</v>
      </c>
      <c r="L115" s="88">
        <v>104.99229100000001</v>
      </c>
      <c r="M115" s="88">
        <v>107.62206800000003</v>
      </c>
      <c r="N115" s="88">
        <v>23.253418000000003</v>
      </c>
      <c r="O115" s="88">
        <v>68.82730500000001</v>
      </c>
      <c r="P115" s="88">
        <v>4.5074300000000012</v>
      </c>
      <c r="Q115" s="88">
        <v>2.4234589999999998</v>
      </c>
      <c r="R115" s="88">
        <v>2.283118</v>
      </c>
      <c r="S115" s="88">
        <v>29.230608</v>
      </c>
      <c r="U115" s="84" t="s">
        <v>539</v>
      </c>
    </row>
    <row r="116" spans="1:21" x14ac:dyDescent="0.15">
      <c r="B116" s="84" t="s">
        <v>342</v>
      </c>
      <c r="C116" s="88">
        <v>59.59515499999997</v>
      </c>
      <c r="D116" s="88">
        <v>8.8448709999999995</v>
      </c>
      <c r="E116" s="88">
        <v>35.035018000000001</v>
      </c>
      <c r="F116" s="88">
        <v>29.450418000000013</v>
      </c>
      <c r="G116" s="88">
        <v>12.332004</v>
      </c>
      <c r="H116" s="88">
        <v>8.5692269999999997</v>
      </c>
      <c r="I116" s="88">
        <v>5.3585419999999999</v>
      </c>
      <c r="J116" s="88">
        <v>15.215105000000001</v>
      </c>
      <c r="K116" s="88">
        <v>14.104635999999996</v>
      </c>
      <c r="L116" s="88">
        <v>119.108052</v>
      </c>
      <c r="M116" s="88">
        <v>118.81438999999999</v>
      </c>
      <c r="N116" s="88">
        <v>26.775474999999993</v>
      </c>
      <c r="O116" s="88">
        <v>81.160430999999988</v>
      </c>
      <c r="P116" s="88">
        <v>5.3324910000000001</v>
      </c>
      <c r="Q116" s="88">
        <v>1.9895229999999999</v>
      </c>
      <c r="R116" s="88">
        <v>2.9152940000000003</v>
      </c>
      <c r="S116" s="88">
        <v>30.151686000000002</v>
      </c>
      <c r="U116" s="84" t="s">
        <v>540</v>
      </c>
    </row>
    <row r="117" spans="1:21" x14ac:dyDescent="0.15">
      <c r="B117" s="84" t="s">
        <v>343</v>
      </c>
      <c r="C117" s="88">
        <v>47.505499000000022</v>
      </c>
      <c r="D117" s="88">
        <v>6.0339470000000013</v>
      </c>
      <c r="E117" s="88">
        <v>33.955613000000007</v>
      </c>
      <c r="F117" s="88">
        <v>26.752654999999987</v>
      </c>
      <c r="G117" s="88">
        <v>10.438198</v>
      </c>
      <c r="H117" s="88">
        <v>8.3294979999999992</v>
      </c>
      <c r="I117" s="88">
        <v>5.639031000000001</v>
      </c>
      <c r="J117" s="88">
        <v>14.220536999999997</v>
      </c>
      <c r="K117" s="88">
        <v>14.077036</v>
      </c>
      <c r="L117" s="88">
        <v>119.88190599999999</v>
      </c>
      <c r="M117" s="88">
        <v>113.41798999999996</v>
      </c>
      <c r="N117" s="88">
        <v>25.223920000000007</v>
      </c>
      <c r="O117" s="88">
        <v>70.775412000000003</v>
      </c>
      <c r="P117" s="88">
        <v>4.1958559999999991</v>
      </c>
      <c r="Q117" s="88">
        <v>1.9477490000000002</v>
      </c>
      <c r="R117" s="88">
        <v>2.725956</v>
      </c>
      <c r="S117" s="88">
        <v>32.770741000000001</v>
      </c>
      <c r="U117" s="84" t="s">
        <v>541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8" t="s">
        <v>678</v>
      </c>
      <c r="B127" s="198"/>
      <c r="C127" s="198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</row>
    <row r="128" spans="1:21" s="85" customFormat="1" ht="11.25" customHeight="1" thickBot="1" x14ac:dyDescent="0.25">
      <c r="A128" s="200" t="s">
        <v>162</v>
      </c>
      <c r="B128" s="200" t="s">
        <v>163</v>
      </c>
      <c r="C128" s="238" t="s">
        <v>677</v>
      </c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40"/>
      <c r="T128" s="200" t="s">
        <v>533</v>
      </c>
      <c r="U128" s="200" t="s">
        <v>520</v>
      </c>
    </row>
    <row r="129" spans="1:21" ht="20.25" customHeight="1" thickBot="1" x14ac:dyDescent="0.2">
      <c r="A129" s="201"/>
      <c r="B129" s="201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1"/>
      <c r="U129" s="201"/>
    </row>
    <row r="130" spans="1:21" x14ac:dyDescent="0.15">
      <c r="A130" s="87">
        <v>2022</v>
      </c>
      <c r="B130" s="84" t="s">
        <v>338</v>
      </c>
      <c r="C130" s="88">
        <v>20.715908999999996</v>
      </c>
      <c r="D130" s="88">
        <v>49.330998999999998</v>
      </c>
      <c r="E130" s="88">
        <v>18.769601000000002</v>
      </c>
      <c r="F130" s="88">
        <v>409.87006000000002</v>
      </c>
      <c r="G130" s="88">
        <v>131.63650800000002</v>
      </c>
      <c r="H130" s="88">
        <v>69.364024000000001</v>
      </c>
      <c r="I130" s="88">
        <v>1.0839099999999999</v>
      </c>
      <c r="J130" s="88">
        <v>101.70991500000001</v>
      </c>
      <c r="K130" s="88">
        <v>5.8713109999999995</v>
      </c>
      <c r="L130" s="88">
        <v>10.899991</v>
      </c>
      <c r="M130" s="88">
        <v>5.7494160000000001</v>
      </c>
      <c r="N130" s="88">
        <v>1.7449129999999999</v>
      </c>
      <c r="O130" s="88">
        <v>23.216161999999997</v>
      </c>
      <c r="P130" s="88">
        <v>46.438006000000001</v>
      </c>
      <c r="Q130" s="88">
        <v>614.28477900000007</v>
      </c>
      <c r="R130" s="88">
        <v>731.83077400000025</v>
      </c>
      <c r="S130" s="88">
        <v>1.772489</v>
      </c>
      <c r="T130" s="87">
        <v>2022</v>
      </c>
      <c r="U130" s="84" t="s">
        <v>536</v>
      </c>
    </row>
    <row r="131" spans="1:21" x14ac:dyDescent="0.15">
      <c r="B131" s="84" t="s">
        <v>339</v>
      </c>
      <c r="C131" s="88">
        <v>23.743691999999996</v>
      </c>
      <c r="D131" s="88">
        <v>52.192623000000005</v>
      </c>
      <c r="E131" s="88">
        <v>20.451909000000001</v>
      </c>
      <c r="F131" s="88">
        <v>314.35300599999994</v>
      </c>
      <c r="G131" s="88">
        <v>138.788859</v>
      </c>
      <c r="H131" s="88">
        <v>74.649894000000003</v>
      </c>
      <c r="I131" s="88">
        <v>1.7484709999999999</v>
      </c>
      <c r="J131" s="88">
        <v>118.79666</v>
      </c>
      <c r="K131" s="88">
        <v>4.7275179999999999</v>
      </c>
      <c r="L131" s="88">
        <v>11.125052</v>
      </c>
      <c r="M131" s="88">
        <v>7.1914029999999993</v>
      </c>
      <c r="N131" s="88">
        <v>1.8689390000000001</v>
      </c>
      <c r="O131" s="88">
        <v>23.545491999999999</v>
      </c>
      <c r="P131" s="88">
        <v>47.039069000000012</v>
      </c>
      <c r="Q131" s="88">
        <v>586.75478000000021</v>
      </c>
      <c r="R131" s="88">
        <v>753.02103299999987</v>
      </c>
      <c r="S131" s="88">
        <v>2.0812019999999998</v>
      </c>
      <c r="U131" s="84" t="s">
        <v>537</v>
      </c>
    </row>
    <row r="132" spans="1:21" x14ac:dyDescent="0.15">
      <c r="B132" s="84" t="s">
        <v>340</v>
      </c>
      <c r="C132" s="88">
        <v>24.961033</v>
      </c>
      <c r="D132" s="88">
        <v>53.372871999999994</v>
      </c>
      <c r="E132" s="88">
        <v>25.607467</v>
      </c>
      <c r="F132" s="88">
        <v>312.9661789999999</v>
      </c>
      <c r="G132" s="88">
        <v>160.30247299999999</v>
      </c>
      <c r="H132" s="88">
        <v>84.316034999999999</v>
      </c>
      <c r="I132" s="88">
        <v>2.0713019999999998</v>
      </c>
      <c r="J132" s="88">
        <v>138.34078500000001</v>
      </c>
      <c r="K132" s="88">
        <v>6.0000260000000001</v>
      </c>
      <c r="L132" s="88">
        <v>12.442604000000001</v>
      </c>
      <c r="M132" s="88">
        <v>3.1856489999999997</v>
      </c>
      <c r="N132" s="88">
        <v>2.656536</v>
      </c>
      <c r="O132" s="88">
        <v>28.454968000000001</v>
      </c>
      <c r="P132" s="88">
        <v>53.307727</v>
      </c>
      <c r="Q132" s="88">
        <v>722.13076999999998</v>
      </c>
      <c r="R132" s="88">
        <v>845.6187689999997</v>
      </c>
      <c r="S132" s="88">
        <v>2.1654929999999997</v>
      </c>
      <c r="U132" s="84" t="s">
        <v>538</v>
      </c>
    </row>
    <row r="133" spans="1:21" x14ac:dyDescent="0.15">
      <c r="B133" s="84" t="s">
        <v>341</v>
      </c>
      <c r="C133" s="88">
        <v>23.307560000000002</v>
      </c>
      <c r="D133" s="88">
        <v>52.912134999999992</v>
      </c>
      <c r="E133" s="88">
        <v>27.832675000000002</v>
      </c>
      <c r="F133" s="88">
        <v>399.64035899999999</v>
      </c>
      <c r="G133" s="88">
        <v>140.16984299999999</v>
      </c>
      <c r="H133" s="88">
        <v>82.878244999999993</v>
      </c>
      <c r="I133" s="88">
        <v>2.1873809999999998</v>
      </c>
      <c r="J133" s="88">
        <v>134.81645400000002</v>
      </c>
      <c r="K133" s="88">
        <v>4.0221210000000003</v>
      </c>
      <c r="L133" s="88">
        <v>12.534293</v>
      </c>
      <c r="M133" s="88">
        <v>6.2849529999999998</v>
      </c>
      <c r="N133" s="88">
        <v>2.6236229999999998</v>
      </c>
      <c r="O133" s="88">
        <v>24.889718000000002</v>
      </c>
      <c r="P133" s="88">
        <v>48.674033999999999</v>
      </c>
      <c r="Q133" s="88">
        <v>618.79525599999977</v>
      </c>
      <c r="R133" s="88">
        <v>747.72630800000013</v>
      </c>
      <c r="S133" s="88">
        <v>1.8751709999999999</v>
      </c>
      <c r="U133" s="84" t="s">
        <v>539</v>
      </c>
    </row>
    <row r="134" spans="1:21" x14ac:dyDescent="0.15">
      <c r="B134" s="84" t="s">
        <v>342</v>
      </c>
      <c r="C134" s="88">
        <v>24.620092</v>
      </c>
      <c r="D134" s="88">
        <v>61.103706999999993</v>
      </c>
      <c r="E134" s="88">
        <v>27.100470999999999</v>
      </c>
      <c r="F134" s="88">
        <v>367.39702</v>
      </c>
      <c r="G134" s="88">
        <v>162.27052399999999</v>
      </c>
      <c r="H134" s="88">
        <v>83.738497999999993</v>
      </c>
      <c r="I134" s="88">
        <v>2.018907</v>
      </c>
      <c r="J134" s="88">
        <v>153.39049299999999</v>
      </c>
      <c r="K134" s="88">
        <v>5.6102650000000001</v>
      </c>
      <c r="L134" s="88">
        <v>14.068795</v>
      </c>
      <c r="M134" s="88">
        <v>9.4035039999999999</v>
      </c>
      <c r="N134" s="88">
        <v>3.9318080000000002</v>
      </c>
      <c r="O134" s="88">
        <v>30.926668999999997</v>
      </c>
      <c r="P134" s="88">
        <v>52.856812000000005</v>
      </c>
      <c r="Q134" s="88">
        <v>679.42826999999988</v>
      </c>
      <c r="R134" s="88">
        <v>837.33037699999977</v>
      </c>
      <c r="S134" s="88">
        <v>2.9339749999999998</v>
      </c>
      <c r="U134" s="84" t="s">
        <v>540</v>
      </c>
    </row>
    <row r="135" spans="1:21" x14ac:dyDescent="0.15">
      <c r="B135" s="84" t="s">
        <v>343</v>
      </c>
      <c r="C135" s="88">
        <v>24.475022000000003</v>
      </c>
      <c r="D135" s="88">
        <v>58.362604999999995</v>
      </c>
      <c r="E135" s="88">
        <v>25.396329000000005</v>
      </c>
      <c r="F135" s="88">
        <v>336.51791200000002</v>
      </c>
      <c r="G135" s="88">
        <v>152.68465399999999</v>
      </c>
      <c r="H135" s="88">
        <v>84.013714999999991</v>
      </c>
      <c r="I135" s="88">
        <v>1.814403</v>
      </c>
      <c r="J135" s="88">
        <v>138.30677100000003</v>
      </c>
      <c r="K135" s="88">
        <v>4.5414639999999995</v>
      </c>
      <c r="L135" s="88">
        <v>11.135256</v>
      </c>
      <c r="M135" s="88">
        <v>8.3024480000000001</v>
      </c>
      <c r="N135" s="88">
        <v>2.1296400000000002</v>
      </c>
      <c r="O135" s="88">
        <v>26.912178999999998</v>
      </c>
      <c r="P135" s="88">
        <v>51.293115</v>
      </c>
      <c r="Q135" s="88">
        <v>681.90157699999997</v>
      </c>
      <c r="R135" s="88">
        <v>834.52120899999977</v>
      </c>
      <c r="S135" s="88">
        <v>2.9754780000000003</v>
      </c>
      <c r="U135" s="84" t="s">
        <v>541</v>
      </c>
    </row>
    <row r="136" spans="1:21" x14ac:dyDescent="0.15">
      <c r="B136" s="84" t="s">
        <v>344</v>
      </c>
      <c r="C136" s="88">
        <v>25.313656000000002</v>
      </c>
      <c r="D136" s="88">
        <v>64.174888999999993</v>
      </c>
      <c r="E136" s="88">
        <v>27.056723000000002</v>
      </c>
      <c r="F136" s="88">
        <v>461.37257100000022</v>
      </c>
      <c r="G136" s="88">
        <v>162.04524700000002</v>
      </c>
      <c r="H136" s="88">
        <v>77.643141999999997</v>
      </c>
      <c r="I136" s="88">
        <v>2.978135</v>
      </c>
      <c r="J136" s="88">
        <v>114.28106700000001</v>
      </c>
      <c r="K136" s="88">
        <v>5.2744110000000006</v>
      </c>
      <c r="L136" s="88">
        <v>13.634753</v>
      </c>
      <c r="M136" s="88">
        <v>12.544894000000001</v>
      </c>
      <c r="N136" s="88">
        <v>3.1875020000000003</v>
      </c>
      <c r="O136" s="88">
        <v>30.83952399999999</v>
      </c>
      <c r="P136" s="88">
        <v>48.331795</v>
      </c>
      <c r="Q136" s="88">
        <v>647.72001799999987</v>
      </c>
      <c r="R136" s="88">
        <v>871.84355899999935</v>
      </c>
      <c r="S136" s="88">
        <v>3.2737689999999997</v>
      </c>
      <c r="U136" s="84" t="s">
        <v>542</v>
      </c>
    </row>
    <row r="137" spans="1:21" x14ac:dyDescent="0.15">
      <c r="B137" s="84" t="s">
        <v>345</v>
      </c>
      <c r="C137" s="88">
        <v>21.371174000000003</v>
      </c>
      <c r="D137" s="88">
        <v>52.940821</v>
      </c>
      <c r="E137" s="88">
        <v>22.091198999999996</v>
      </c>
      <c r="F137" s="88">
        <v>289.06893000000002</v>
      </c>
      <c r="G137" s="88">
        <v>122.729848</v>
      </c>
      <c r="H137" s="88">
        <v>48.942369999999997</v>
      </c>
      <c r="I137" s="88">
        <v>1.487206</v>
      </c>
      <c r="J137" s="88">
        <v>76.133711000000005</v>
      </c>
      <c r="K137" s="88">
        <v>3.6680030000000001</v>
      </c>
      <c r="L137" s="88">
        <v>9.6745710000000003</v>
      </c>
      <c r="M137" s="88">
        <v>5.1386570000000003</v>
      </c>
      <c r="N137" s="88">
        <v>2.1710939999999996</v>
      </c>
      <c r="O137" s="88">
        <v>23.651529</v>
      </c>
      <c r="P137" s="88">
        <v>38.317807999999999</v>
      </c>
      <c r="Q137" s="88">
        <v>566.91399899999976</v>
      </c>
      <c r="R137" s="88">
        <v>880.69365599999946</v>
      </c>
      <c r="S137" s="88">
        <v>1.1887859999999999</v>
      </c>
      <c r="U137" s="84" t="s">
        <v>543</v>
      </c>
    </row>
    <row r="138" spans="1:21" x14ac:dyDescent="0.15">
      <c r="B138" s="84" t="s">
        <v>346</v>
      </c>
      <c r="C138" s="88">
        <v>28.247609999999998</v>
      </c>
      <c r="D138" s="88">
        <v>63.97118900000001</v>
      </c>
      <c r="E138" s="88">
        <v>34.449491999999999</v>
      </c>
      <c r="F138" s="88">
        <v>298.21121400000004</v>
      </c>
      <c r="G138" s="88">
        <v>164.38725200000002</v>
      </c>
      <c r="H138" s="88">
        <v>69.369122000000004</v>
      </c>
      <c r="I138" s="88">
        <v>2.3077839999999998</v>
      </c>
      <c r="J138" s="88">
        <v>112.78759599999999</v>
      </c>
      <c r="K138" s="88">
        <v>3.0973480000000002</v>
      </c>
      <c r="L138" s="88">
        <v>10.171291</v>
      </c>
      <c r="M138" s="88">
        <v>7.4838089999999999</v>
      </c>
      <c r="N138" s="88">
        <v>2.3918270000000001</v>
      </c>
      <c r="O138" s="88">
        <v>29.460864000000001</v>
      </c>
      <c r="P138" s="88">
        <v>58.658008000000002</v>
      </c>
      <c r="Q138" s="88">
        <v>753.43927200000019</v>
      </c>
      <c r="R138" s="88">
        <v>1026.9985440000005</v>
      </c>
      <c r="S138" s="88">
        <v>2.346428</v>
      </c>
      <c r="U138" s="84" t="s">
        <v>544</v>
      </c>
    </row>
    <row r="139" spans="1:21" x14ac:dyDescent="0.15">
      <c r="B139" s="84" t="s">
        <v>347</v>
      </c>
      <c r="C139" s="88">
        <v>29.431084000000002</v>
      </c>
      <c r="D139" s="88">
        <v>62.19608800000001</v>
      </c>
      <c r="E139" s="88">
        <v>36.596406000000002</v>
      </c>
      <c r="F139" s="88">
        <v>330.74424700000009</v>
      </c>
      <c r="G139" s="88">
        <v>161.54023699999999</v>
      </c>
      <c r="H139" s="88">
        <v>72.839437999999987</v>
      </c>
      <c r="I139" s="88">
        <v>1.4884580000000001</v>
      </c>
      <c r="J139" s="88">
        <v>104.36597800000001</v>
      </c>
      <c r="K139" s="88">
        <v>3.9222589999999999</v>
      </c>
      <c r="L139" s="88">
        <v>12.430902</v>
      </c>
      <c r="M139" s="88">
        <v>1.7557300000000002</v>
      </c>
      <c r="N139" s="88">
        <v>3.4141729999999995</v>
      </c>
      <c r="O139" s="88">
        <v>27.630652999999999</v>
      </c>
      <c r="P139" s="88">
        <v>54.987262999999999</v>
      </c>
      <c r="Q139" s="88">
        <v>723.63631800000007</v>
      </c>
      <c r="R139" s="88">
        <v>1021.9973540000001</v>
      </c>
      <c r="S139" s="88">
        <v>1.923897</v>
      </c>
      <c r="U139" s="84" t="s">
        <v>545</v>
      </c>
    </row>
    <row r="140" spans="1:21" x14ac:dyDescent="0.15">
      <c r="B140" s="84" t="s">
        <v>348</v>
      </c>
      <c r="C140" s="88">
        <v>25.266304000000002</v>
      </c>
      <c r="D140" s="88">
        <v>60.816258000000005</v>
      </c>
      <c r="E140" s="88">
        <v>38.269520000000007</v>
      </c>
      <c r="F140" s="88">
        <v>283.58004199999999</v>
      </c>
      <c r="G140" s="88">
        <v>163.69798200000002</v>
      </c>
      <c r="H140" s="88">
        <v>72.874758</v>
      </c>
      <c r="I140" s="88">
        <v>1.7773380000000001</v>
      </c>
      <c r="J140" s="88">
        <v>107.36823699999999</v>
      </c>
      <c r="K140" s="88">
        <v>11.269020999999999</v>
      </c>
      <c r="L140" s="88">
        <v>11.761790999999999</v>
      </c>
      <c r="M140" s="88">
        <v>3.0912550000000003</v>
      </c>
      <c r="N140" s="88">
        <v>4.1445589999999992</v>
      </c>
      <c r="O140" s="88">
        <v>32.224552000000003</v>
      </c>
      <c r="P140" s="88">
        <v>55.057545999999995</v>
      </c>
      <c r="Q140" s="88">
        <v>794.35565499999996</v>
      </c>
      <c r="R140" s="88">
        <v>1054.6740900000004</v>
      </c>
      <c r="S140" s="88">
        <v>3.3311419999999998</v>
      </c>
      <c r="U140" s="84" t="s">
        <v>546</v>
      </c>
    </row>
    <row r="141" spans="1:21" x14ac:dyDescent="0.15">
      <c r="B141" s="84" t="s">
        <v>349</v>
      </c>
      <c r="C141" s="88">
        <v>27.084193999999997</v>
      </c>
      <c r="D141" s="88">
        <v>50.680909</v>
      </c>
      <c r="E141" s="88">
        <v>29.995865999999992</v>
      </c>
      <c r="F141" s="88">
        <v>287.35677599999997</v>
      </c>
      <c r="G141" s="88">
        <v>155.58293499999996</v>
      </c>
      <c r="H141" s="88">
        <v>61.762402000000002</v>
      </c>
      <c r="I141" s="88">
        <v>1.7517519999999998</v>
      </c>
      <c r="J141" s="88">
        <v>84.284475</v>
      </c>
      <c r="K141" s="88">
        <v>4.8062819999999995</v>
      </c>
      <c r="L141" s="88">
        <v>8.2978520000000007</v>
      </c>
      <c r="M141" s="88">
        <v>1.8857390000000001</v>
      </c>
      <c r="N141" s="88">
        <v>2.7547950000000001</v>
      </c>
      <c r="O141" s="88">
        <v>27.283678999999999</v>
      </c>
      <c r="P141" s="88">
        <v>43.752830000000003</v>
      </c>
      <c r="Q141" s="88">
        <v>740.94851099999994</v>
      </c>
      <c r="R141" s="88">
        <v>851.31794200000013</v>
      </c>
      <c r="S141" s="88">
        <v>3.6838630000000001</v>
      </c>
      <c r="U141" s="84" t="s">
        <v>547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23.205959999999997</v>
      </c>
      <c r="D143" s="88">
        <v>57.670826000000005</v>
      </c>
      <c r="E143" s="88">
        <v>24.154599000000001</v>
      </c>
      <c r="F143" s="88">
        <v>308.75161800000006</v>
      </c>
      <c r="G143" s="88">
        <v>151.53852700000002</v>
      </c>
      <c r="H143" s="88">
        <v>80.804209</v>
      </c>
      <c r="I143" s="88">
        <v>1.6342000000000001</v>
      </c>
      <c r="J143" s="88">
        <v>95.439593000000002</v>
      </c>
      <c r="K143" s="88">
        <v>7.2458320000000001</v>
      </c>
      <c r="L143" s="88">
        <v>8.851132999999999</v>
      </c>
      <c r="M143" s="88">
        <v>3.3364670000000003</v>
      </c>
      <c r="N143" s="88">
        <v>3.1211310000000001</v>
      </c>
      <c r="O143" s="88">
        <v>25.035529000000004</v>
      </c>
      <c r="P143" s="88">
        <v>46.077633000000006</v>
      </c>
      <c r="Q143" s="88">
        <v>639.22544799999991</v>
      </c>
      <c r="R143" s="88">
        <v>830.5835509999996</v>
      </c>
      <c r="S143" s="88">
        <v>4.4567600000000001</v>
      </c>
      <c r="T143" s="87">
        <v>2023</v>
      </c>
      <c r="U143" s="84" t="s">
        <v>536</v>
      </c>
    </row>
    <row r="144" spans="1:21" x14ac:dyDescent="0.15">
      <c r="B144" s="84" t="s">
        <v>339</v>
      </c>
      <c r="C144" s="88">
        <v>22.587900000000001</v>
      </c>
      <c r="D144" s="88">
        <v>60.784258000000008</v>
      </c>
      <c r="E144" s="88">
        <v>20.551836000000002</v>
      </c>
      <c r="F144" s="88">
        <v>296.86996699999997</v>
      </c>
      <c r="G144" s="88">
        <v>146.79969500000001</v>
      </c>
      <c r="H144" s="88">
        <v>79.907743999999994</v>
      </c>
      <c r="I144" s="88">
        <v>2.3802469999999998</v>
      </c>
      <c r="J144" s="88">
        <v>97.791604000000007</v>
      </c>
      <c r="K144" s="88">
        <v>8.4581560000000007</v>
      </c>
      <c r="L144" s="88">
        <v>12.856652</v>
      </c>
      <c r="M144" s="88">
        <v>4.5923600000000002</v>
      </c>
      <c r="N144" s="88">
        <v>3.1758920000000002</v>
      </c>
      <c r="O144" s="88">
        <v>24.774368999999997</v>
      </c>
      <c r="P144" s="88">
        <v>50.949293000000004</v>
      </c>
      <c r="Q144" s="88">
        <v>700.12957200000005</v>
      </c>
      <c r="R144" s="88">
        <v>780.46211500000004</v>
      </c>
      <c r="S144" s="88">
        <v>2.2498840000000002</v>
      </c>
      <c r="U144" s="84" t="s">
        <v>537</v>
      </c>
    </row>
    <row r="145" spans="1:21" x14ac:dyDescent="0.15">
      <c r="B145" s="84" t="s">
        <v>340</v>
      </c>
      <c r="C145" s="88">
        <v>27.436810999999999</v>
      </c>
      <c r="D145" s="88">
        <v>66.833916000000002</v>
      </c>
      <c r="E145" s="88">
        <v>29.396900999999996</v>
      </c>
      <c r="F145" s="88">
        <v>326.58267499999999</v>
      </c>
      <c r="G145" s="88">
        <v>164.76997899999998</v>
      </c>
      <c r="H145" s="88">
        <v>91.811588</v>
      </c>
      <c r="I145" s="88">
        <v>2.4134539999999998</v>
      </c>
      <c r="J145" s="88">
        <v>113.54728799999999</v>
      </c>
      <c r="K145" s="88">
        <v>5.4825319999999991</v>
      </c>
      <c r="L145" s="88">
        <v>12.711342999999999</v>
      </c>
      <c r="M145" s="88">
        <v>5.8290389999999999</v>
      </c>
      <c r="N145" s="88">
        <v>4.0791089999999999</v>
      </c>
      <c r="O145" s="88">
        <v>29.246032000000007</v>
      </c>
      <c r="P145" s="88">
        <v>58.635889000000006</v>
      </c>
      <c r="Q145" s="88">
        <v>799.18846000000008</v>
      </c>
      <c r="R145" s="88">
        <v>897.53669499999944</v>
      </c>
      <c r="S145" s="88">
        <v>17.72268</v>
      </c>
      <c r="U145" s="84" t="s">
        <v>538</v>
      </c>
    </row>
    <row r="146" spans="1:21" x14ac:dyDescent="0.15">
      <c r="B146" s="84" t="s">
        <v>341</v>
      </c>
      <c r="C146" s="88">
        <v>22.430638000000002</v>
      </c>
      <c r="D146" s="88">
        <v>55.551220999999998</v>
      </c>
      <c r="E146" s="88">
        <v>33.602814000000002</v>
      </c>
      <c r="F146" s="88">
        <v>293.77289299999995</v>
      </c>
      <c r="G146" s="88">
        <v>137.07159100000004</v>
      </c>
      <c r="H146" s="88">
        <v>76.905061000000003</v>
      </c>
      <c r="I146" s="88">
        <v>2.278289</v>
      </c>
      <c r="J146" s="88">
        <v>99.172822000000011</v>
      </c>
      <c r="K146" s="88">
        <v>5.4570080000000001</v>
      </c>
      <c r="L146" s="88">
        <v>12.648281000000001</v>
      </c>
      <c r="M146" s="88">
        <v>4.9659800000000001</v>
      </c>
      <c r="N146" s="88">
        <v>3.1652360000000002</v>
      </c>
      <c r="O146" s="88">
        <v>23.033084999999993</v>
      </c>
      <c r="P146" s="88">
        <v>46.213022000000002</v>
      </c>
      <c r="Q146" s="88">
        <v>656.4418740000001</v>
      </c>
      <c r="R146" s="88">
        <v>794.87193300000013</v>
      </c>
      <c r="S146" s="88">
        <v>2.9605950000000001</v>
      </c>
      <c r="U146" s="84" t="s">
        <v>539</v>
      </c>
    </row>
    <row r="147" spans="1:21" x14ac:dyDescent="0.15">
      <c r="B147" s="84" t="s">
        <v>342</v>
      </c>
      <c r="C147" s="88">
        <v>28.538368999999996</v>
      </c>
      <c r="D147" s="88">
        <v>67.121664999999993</v>
      </c>
      <c r="E147" s="88">
        <v>30.181946</v>
      </c>
      <c r="F147" s="88">
        <v>388.96128799999997</v>
      </c>
      <c r="G147" s="88">
        <v>164.16275800000003</v>
      </c>
      <c r="H147" s="88">
        <v>86.254475000000014</v>
      </c>
      <c r="I147" s="88">
        <v>2.3958049999999997</v>
      </c>
      <c r="J147" s="88">
        <v>107.766971</v>
      </c>
      <c r="K147" s="88">
        <v>5.4447600000000005</v>
      </c>
      <c r="L147" s="88">
        <v>11.633770999999999</v>
      </c>
      <c r="M147" s="88">
        <v>6.7986500000000003</v>
      </c>
      <c r="N147" s="88">
        <v>2.5311349999999999</v>
      </c>
      <c r="O147" s="88">
        <v>26.580113999999998</v>
      </c>
      <c r="P147" s="88">
        <v>57.547668999999999</v>
      </c>
      <c r="Q147" s="88">
        <v>787.04775300000006</v>
      </c>
      <c r="R147" s="88">
        <v>903.57926100000032</v>
      </c>
      <c r="S147" s="88">
        <v>3.0043699999999998</v>
      </c>
      <c r="U147" s="84" t="s">
        <v>540</v>
      </c>
    </row>
    <row r="148" spans="1:21" x14ac:dyDescent="0.15">
      <c r="B148" s="84" t="s">
        <v>343</v>
      </c>
      <c r="C148" s="88">
        <v>24.500984000000003</v>
      </c>
      <c r="D148" s="88">
        <v>60.003812999999994</v>
      </c>
      <c r="E148" s="88">
        <v>25.649366999999994</v>
      </c>
      <c r="F148" s="88">
        <v>305.34771300000011</v>
      </c>
      <c r="G148" s="88">
        <v>156.68804999999998</v>
      </c>
      <c r="H148" s="88">
        <v>88.032266000000007</v>
      </c>
      <c r="I148" s="88">
        <v>1.963211</v>
      </c>
      <c r="J148" s="88">
        <v>110.261751</v>
      </c>
      <c r="K148" s="88">
        <v>5.1694079999999998</v>
      </c>
      <c r="L148" s="88">
        <v>9.6624240000000015</v>
      </c>
      <c r="M148" s="88">
        <v>5.2572340000000004</v>
      </c>
      <c r="N148" s="88">
        <v>4.0060450000000003</v>
      </c>
      <c r="O148" s="88">
        <v>32.267658999999995</v>
      </c>
      <c r="P148" s="88">
        <v>57.976662000000005</v>
      </c>
      <c r="Q148" s="88">
        <v>739.61772600000029</v>
      </c>
      <c r="R148" s="88">
        <v>902.44789199999877</v>
      </c>
      <c r="S148" s="88">
        <v>3.0335340000000004</v>
      </c>
      <c r="U148" s="84" t="s">
        <v>541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8" t="s">
        <v>678</v>
      </c>
      <c r="B158" s="198"/>
      <c r="C158" s="198"/>
      <c r="D158" s="198"/>
      <c r="E158" s="198"/>
      <c r="F158" s="198"/>
      <c r="G158" s="198"/>
      <c r="H158" s="198"/>
      <c r="I158" s="198"/>
      <c r="J158" s="198"/>
      <c r="K158" s="198"/>
      <c r="L158" s="198"/>
      <c r="M158" s="198"/>
      <c r="N158" s="198"/>
      <c r="O158" s="198"/>
      <c r="P158" s="198"/>
      <c r="Q158" s="198"/>
      <c r="R158" s="140"/>
      <c r="S158" s="140"/>
      <c r="T158" s="140"/>
      <c r="U158" s="140"/>
    </row>
    <row r="159" spans="1:21" s="85" customFormat="1" ht="11.25" customHeight="1" thickBot="1" x14ac:dyDescent="0.25">
      <c r="A159" s="200" t="s">
        <v>162</v>
      </c>
      <c r="B159" s="200" t="s">
        <v>163</v>
      </c>
      <c r="C159" s="238" t="s">
        <v>677</v>
      </c>
      <c r="D159" s="239"/>
      <c r="E159" s="239"/>
      <c r="F159" s="239"/>
      <c r="G159" s="239"/>
      <c r="H159" s="239"/>
      <c r="I159" s="239"/>
      <c r="J159" s="239"/>
      <c r="K159" s="239"/>
      <c r="L159" s="239"/>
      <c r="M159" s="239"/>
      <c r="N159" s="239"/>
      <c r="O159" s="240"/>
      <c r="P159" s="200" t="s">
        <v>533</v>
      </c>
      <c r="Q159" s="200" t="s">
        <v>520</v>
      </c>
    </row>
    <row r="160" spans="1:21" ht="20.25" customHeight="1" thickBot="1" x14ac:dyDescent="0.2">
      <c r="A160" s="201"/>
      <c r="B160" s="201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1"/>
      <c r="Q160" s="201"/>
      <c r="T160" s="84"/>
    </row>
    <row r="161" spans="1:17" x14ac:dyDescent="0.15">
      <c r="A161" s="87">
        <v>2022</v>
      </c>
      <c r="B161" s="84" t="s">
        <v>338</v>
      </c>
      <c r="C161" s="88">
        <v>661.76317099999983</v>
      </c>
      <c r="D161" s="88">
        <v>47.190063000000016</v>
      </c>
      <c r="E161" s="88">
        <v>3.1377869999999999</v>
      </c>
      <c r="F161" s="88">
        <v>144.76904800000005</v>
      </c>
      <c r="G161" s="88">
        <v>13.942193000000001</v>
      </c>
      <c r="H161" s="88">
        <v>3.2711109999999994</v>
      </c>
      <c r="I161" s="88">
        <v>5.0235430000000001</v>
      </c>
      <c r="J161" s="88">
        <v>108.22932400000001</v>
      </c>
      <c r="K161" s="88">
        <v>30.24038800000001</v>
      </c>
      <c r="L161" s="88">
        <v>25.685280999999993</v>
      </c>
      <c r="M161" s="88">
        <v>6.4774220000000007</v>
      </c>
      <c r="N161" s="88">
        <v>0</v>
      </c>
      <c r="O161" s="88">
        <v>0</v>
      </c>
      <c r="P161" s="87">
        <v>2022</v>
      </c>
      <c r="Q161" s="84" t="s">
        <v>536</v>
      </c>
    </row>
    <row r="162" spans="1:17" x14ac:dyDescent="0.15">
      <c r="B162" s="84" t="s">
        <v>339</v>
      </c>
      <c r="C162" s="88">
        <v>784.39578900000004</v>
      </c>
      <c r="D162" s="88">
        <v>28.063108</v>
      </c>
      <c r="E162" s="88">
        <v>4.6385579999999997</v>
      </c>
      <c r="F162" s="88">
        <v>150.94572099999999</v>
      </c>
      <c r="G162" s="88">
        <v>15.893212</v>
      </c>
      <c r="H162" s="88">
        <v>3.0652440000000003</v>
      </c>
      <c r="I162" s="88">
        <v>3.1841889999999999</v>
      </c>
      <c r="J162" s="88">
        <v>114.29477200000002</v>
      </c>
      <c r="K162" s="88">
        <v>29.219344999999997</v>
      </c>
      <c r="L162" s="88">
        <v>24.650166000000002</v>
      </c>
      <c r="M162" s="88">
        <v>2.0321729999999998</v>
      </c>
      <c r="N162" s="88">
        <v>4.251684</v>
      </c>
      <c r="O162" s="88">
        <v>0</v>
      </c>
      <c r="P162" s="83"/>
      <c r="Q162" s="84" t="s">
        <v>537</v>
      </c>
    </row>
    <row r="163" spans="1:17" x14ac:dyDescent="0.15">
      <c r="B163" s="84" t="s">
        <v>340</v>
      </c>
      <c r="C163" s="88">
        <v>850.24913000000004</v>
      </c>
      <c r="D163" s="88">
        <v>125.318397</v>
      </c>
      <c r="E163" s="88">
        <v>3.4123950000000001</v>
      </c>
      <c r="F163" s="88">
        <v>183.46237800000003</v>
      </c>
      <c r="G163" s="88">
        <v>15.615483999999999</v>
      </c>
      <c r="H163" s="88">
        <v>3.5037390000000004</v>
      </c>
      <c r="I163" s="88">
        <v>8.0331430000000008</v>
      </c>
      <c r="J163" s="88">
        <v>124.78763699999998</v>
      </c>
      <c r="K163" s="88">
        <v>38.273897000000005</v>
      </c>
      <c r="L163" s="88">
        <v>30.087637999999998</v>
      </c>
      <c r="M163" s="88">
        <v>2.3906609999999997</v>
      </c>
      <c r="N163" s="88">
        <v>2.3889089999999999</v>
      </c>
      <c r="O163" s="88">
        <v>0</v>
      </c>
      <c r="P163" s="83"/>
      <c r="Q163" s="84" t="s">
        <v>538</v>
      </c>
    </row>
    <row r="164" spans="1:17" x14ac:dyDescent="0.15">
      <c r="B164" s="84" t="s">
        <v>341</v>
      </c>
      <c r="C164" s="88">
        <v>722.70553399999994</v>
      </c>
      <c r="D164" s="88">
        <v>116.47975199999999</v>
      </c>
      <c r="E164" s="88">
        <v>14.287967</v>
      </c>
      <c r="F164" s="88">
        <v>159.63269199999999</v>
      </c>
      <c r="G164" s="88">
        <v>16.446669</v>
      </c>
      <c r="H164" s="88">
        <v>3.4034010000000001</v>
      </c>
      <c r="I164" s="88">
        <v>4.5767280000000001</v>
      </c>
      <c r="J164" s="88">
        <v>117.14390899999997</v>
      </c>
      <c r="K164" s="88">
        <v>41.908215000000006</v>
      </c>
      <c r="L164" s="88">
        <v>25.969609999999999</v>
      </c>
      <c r="M164" s="88">
        <v>1.2011160000000003</v>
      </c>
      <c r="N164" s="88">
        <v>1.775898</v>
      </c>
      <c r="O164" s="88">
        <v>0</v>
      </c>
      <c r="P164" s="83"/>
      <c r="Q164" s="84" t="s">
        <v>539</v>
      </c>
    </row>
    <row r="165" spans="1:17" x14ac:dyDescent="0.15">
      <c r="B165" s="84" t="s">
        <v>342</v>
      </c>
      <c r="C165" s="88">
        <v>870.99062300000003</v>
      </c>
      <c r="D165" s="88">
        <v>114.63852899999999</v>
      </c>
      <c r="E165" s="88">
        <v>10.356100999999999</v>
      </c>
      <c r="F165" s="88">
        <v>170.06554200000005</v>
      </c>
      <c r="G165" s="88">
        <v>18.378108000000001</v>
      </c>
      <c r="H165" s="88">
        <v>3.4731879999999999</v>
      </c>
      <c r="I165" s="88">
        <v>6.5937770000000002</v>
      </c>
      <c r="J165" s="88">
        <v>143.46911900000001</v>
      </c>
      <c r="K165" s="88">
        <v>46.076636000000008</v>
      </c>
      <c r="L165" s="88">
        <v>31.625388000000001</v>
      </c>
      <c r="M165" s="88">
        <v>1.4745470000000003</v>
      </c>
      <c r="N165" s="88">
        <v>3.0324559999999998</v>
      </c>
      <c r="O165" s="88">
        <v>0</v>
      </c>
      <c r="P165" s="83"/>
      <c r="Q165" s="84" t="s">
        <v>540</v>
      </c>
    </row>
    <row r="166" spans="1:17" x14ac:dyDescent="0.15">
      <c r="B166" s="84" t="s">
        <v>343</v>
      </c>
      <c r="C166" s="88">
        <v>927.91626100000008</v>
      </c>
      <c r="D166" s="88">
        <v>29.117737000000002</v>
      </c>
      <c r="E166" s="88">
        <v>6.3216359999999998</v>
      </c>
      <c r="F166" s="88">
        <v>170.97565700000001</v>
      </c>
      <c r="G166" s="88">
        <v>18.248487000000004</v>
      </c>
      <c r="H166" s="88">
        <v>3.1873819999999995</v>
      </c>
      <c r="I166" s="88">
        <v>8.8394320000000004</v>
      </c>
      <c r="J166" s="88">
        <v>134.39110700000003</v>
      </c>
      <c r="K166" s="88">
        <v>37.797433999999996</v>
      </c>
      <c r="L166" s="88">
        <v>28.892645000000005</v>
      </c>
      <c r="M166" s="88">
        <v>2.8971320000000005</v>
      </c>
      <c r="N166" s="88">
        <v>0.48079899999999998</v>
      </c>
      <c r="O166" s="88">
        <v>0</v>
      </c>
      <c r="P166" s="83"/>
      <c r="Q166" s="84" t="s">
        <v>541</v>
      </c>
    </row>
    <row r="167" spans="1:17" x14ac:dyDescent="0.15">
      <c r="B167" s="84" t="s">
        <v>344</v>
      </c>
      <c r="C167" s="88">
        <v>838.57097799999997</v>
      </c>
      <c r="D167" s="88">
        <v>71.484002000000004</v>
      </c>
      <c r="E167" s="88">
        <v>7.9966619999999997</v>
      </c>
      <c r="F167" s="88">
        <v>170.899824</v>
      </c>
      <c r="G167" s="88">
        <v>19.335278000000006</v>
      </c>
      <c r="H167" s="88">
        <v>2.9533780000000003</v>
      </c>
      <c r="I167" s="88">
        <v>7.3960550000000005</v>
      </c>
      <c r="J167" s="88">
        <v>132.40146300000001</v>
      </c>
      <c r="K167" s="88">
        <v>41.518186999999998</v>
      </c>
      <c r="L167" s="88">
        <v>28.027856999999997</v>
      </c>
      <c r="M167" s="88">
        <v>1.7426139999999999</v>
      </c>
      <c r="N167" s="88">
        <v>1.604158</v>
      </c>
      <c r="O167" s="88">
        <v>0</v>
      </c>
      <c r="P167" s="83"/>
      <c r="Q167" s="84" t="s">
        <v>542</v>
      </c>
    </row>
    <row r="168" spans="1:17" x14ac:dyDescent="0.15">
      <c r="B168" s="84" t="s">
        <v>345</v>
      </c>
      <c r="C168" s="88">
        <v>725.95352799999989</v>
      </c>
      <c r="D168" s="88">
        <v>13.67671</v>
      </c>
      <c r="E168" s="88">
        <v>19.347771000000002</v>
      </c>
      <c r="F168" s="88">
        <v>153.17192499999999</v>
      </c>
      <c r="G168" s="88">
        <v>15.958763000000001</v>
      </c>
      <c r="H168" s="88">
        <v>3.2227759999999996</v>
      </c>
      <c r="I168" s="88">
        <v>4.585458</v>
      </c>
      <c r="J168" s="88">
        <v>119.47097099999999</v>
      </c>
      <c r="K168" s="88">
        <v>49.661642999999991</v>
      </c>
      <c r="L168" s="88">
        <v>28.197351000000005</v>
      </c>
      <c r="M168" s="88">
        <v>5.5789549999999997</v>
      </c>
      <c r="N168" s="88">
        <v>0.77487099999999998</v>
      </c>
      <c r="O168" s="88">
        <v>3.397E-2</v>
      </c>
      <c r="P168" s="83"/>
      <c r="Q168" s="84" t="s">
        <v>543</v>
      </c>
    </row>
    <row r="169" spans="1:17" x14ac:dyDescent="0.15">
      <c r="B169" s="84" t="s">
        <v>346</v>
      </c>
      <c r="C169" s="88">
        <v>921.04772200000002</v>
      </c>
      <c r="D169" s="88">
        <v>31.385151999999998</v>
      </c>
      <c r="E169" s="88">
        <v>53.660504999999993</v>
      </c>
      <c r="F169" s="88">
        <v>179.41031900000002</v>
      </c>
      <c r="G169" s="88">
        <v>24.757224999999998</v>
      </c>
      <c r="H169" s="88">
        <v>3.8841989999999997</v>
      </c>
      <c r="I169" s="88">
        <v>4.7161340000000003</v>
      </c>
      <c r="J169" s="88">
        <v>144.91434199999998</v>
      </c>
      <c r="K169" s="88">
        <v>72.88631100000002</v>
      </c>
      <c r="L169" s="88">
        <v>30.749557000000003</v>
      </c>
      <c r="M169" s="88">
        <v>1.259185</v>
      </c>
      <c r="N169" s="88">
        <v>0.27183000000000002</v>
      </c>
      <c r="O169" s="88">
        <v>0</v>
      </c>
      <c r="P169" s="83"/>
      <c r="Q169" s="84" t="s">
        <v>544</v>
      </c>
    </row>
    <row r="170" spans="1:17" x14ac:dyDescent="0.15">
      <c r="B170" s="84" t="s">
        <v>347</v>
      </c>
      <c r="C170" s="88">
        <v>934.40929000000017</v>
      </c>
      <c r="D170" s="88">
        <v>22.367556999999998</v>
      </c>
      <c r="E170" s="88">
        <v>2.2857699999999999</v>
      </c>
      <c r="F170" s="88">
        <v>168.41526400000001</v>
      </c>
      <c r="G170" s="88">
        <v>25.089145999999996</v>
      </c>
      <c r="H170" s="88">
        <v>4.3184149999999999</v>
      </c>
      <c r="I170" s="88">
        <v>4.2752409999999994</v>
      </c>
      <c r="J170" s="88">
        <v>139.22655500000002</v>
      </c>
      <c r="K170" s="88">
        <v>72.694618000000006</v>
      </c>
      <c r="L170" s="88">
        <v>29.551444</v>
      </c>
      <c r="M170" s="88">
        <v>1.5908820000000004</v>
      </c>
      <c r="N170" s="88">
        <v>0</v>
      </c>
      <c r="O170" s="88">
        <v>0</v>
      </c>
      <c r="P170" s="83"/>
      <c r="Q170" s="84" t="s">
        <v>545</v>
      </c>
    </row>
    <row r="171" spans="1:17" x14ac:dyDescent="0.15">
      <c r="B171" s="84" t="s">
        <v>348</v>
      </c>
      <c r="C171" s="88">
        <v>1009.1144560000001</v>
      </c>
      <c r="D171" s="88">
        <v>135.86746200000002</v>
      </c>
      <c r="E171" s="88">
        <v>1.9121950000000001</v>
      </c>
      <c r="F171" s="88">
        <v>186.48252500000001</v>
      </c>
      <c r="G171" s="88">
        <v>24.362593</v>
      </c>
      <c r="H171" s="88">
        <v>5.1985909999999995</v>
      </c>
      <c r="I171" s="88">
        <v>4.3965899999999998</v>
      </c>
      <c r="J171" s="88">
        <v>133.209675</v>
      </c>
      <c r="K171" s="88">
        <v>61.406845999999994</v>
      </c>
      <c r="L171" s="88">
        <v>33.265749</v>
      </c>
      <c r="M171" s="88">
        <v>2.0888620000000002</v>
      </c>
      <c r="N171" s="88">
        <v>0.05</v>
      </c>
      <c r="O171" s="88">
        <v>0</v>
      </c>
      <c r="P171" s="83"/>
      <c r="Q171" s="84" t="s">
        <v>546</v>
      </c>
    </row>
    <row r="172" spans="1:17" x14ac:dyDescent="0.15">
      <c r="B172" s="84" t="s">
        <v>349</v>
      </c>
      <c r="C172" s="88">
        <v>983.59482800000001</v>
      </c>
      <c r="D172" s="88">
        <v>134.75815299999999</v>
      </c>
      <c r="E172" s="88">
        <v>2.0433280000000003</v>
      </c>
      <c r="F172" s="88">
        <v>198.55789900000002</v>
      </c>
      <c r="G172" s="88">
        <v>23.951984000000003</v>
      </c>
      <c r="H172" s="88">
        <v>5.0367440000000006</v>
      </c>
      <c r="I172" s="88">
        <v>3.9580759999999997</v>
      </c>
      <c r="J172" s="88">
        <v>127.71904399999997</v>
      </c>
      <c r="K172" s="88">
        <v>45.487310000000001</v>
      </c>
      <c r="L172" s="88">
        <v>30.951257999999999</v>
      </c>
      <c r="M172" s="88">
        <v>1.864757</v>
      </c>
      <c r="N172" s="88">
        <v>3.0581960000000001</v>
      </c>
      <c r="O172" s="88">
        <v>0</v>
      </c>
      <c r="P172" s="83"/>
      <c r="Q172" s="84" t="s">
        <v>547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949.93856500000015</v>
      </c>
      <c r="D174" s="88">
        <v>37.271792000000005</v>
      </c>
      <c r="E174" s="88">
        <v>3.126957</v>
      </c>
      <c r="F174" s="88">
        <v>172.52870600000003</v>
      </c>
      <c r="G174" s="88">
        <v>14.645036000000001</v>
      </c>
      <c r="H174" s="88">
        <v>2.8599860000000001</v>
      </c>
      <c r="I174" s="88">
        <v>3.0821019999999999</v>
      </c>
      <c r="J174" s="88">
        <v>125.82001700000001</v>
      </c>
      <c r="K174" s="88">
        <v>35.065624</v>
      </c>
      <c r="L174" s="88">
        <v>29.941229</v>
      </c>
      <c r="M174" s="88">
        <v>1.6283079999999999</v>
      </c>
      <c r="N174" s="88">
        <v>0</v>
      </c>
      <c r="O174" s="88">
        <v>0</v>
      </c>
      <c r="P174" s="87">
        <v>2023</v>
      </c>
      <c r="Q174" s="84" t="s">
        <v>536</v>
      </c>
    </row>
    <row r="175" spans="1:17" x14ac:dyDescent="0.15">
      <c r="B175" s="84" t="s">
        <v>339</v>
      </c>
      <c r="C175" s="88">
        <v>1024.773426</v>
      </c>
      <c r="D175" s="88">
        <v>140.28306700000002</v>
      </c>
      <c r="E175" s="88">
        <v>10.335661</v>
      </c>
      <c r="F175" s="88">
        <v>170.87640599999995</v>
      </c>
      <c r="G175" s="88">
        <v>17.060386000000001</v>
      </c>
      <c r="H175" s="88">
        <v>2.427721</v>
      </c>
      <c r="I175" s="88">
        <v>3.6024850000000002</v>
      </c>
      <c r="J175" s="88">
        <v>125.50110800000002</v>
      </c>
      <c r="K175" s="88">
        <v>37.950992999999997</v>
      </c>
      <c r="L175" s="88">
        <v>28.406424000000005</v>
      </c>
      <c r="M175" s="88">
        <v>2.1740520000000001</v>
      </c>
      <c r="N175" s="88">
        <v>0</v>
      </c>
      <c r="O175" s="88">
        <v>0</v>
      </c>
      <c r="P175" s="83"/>
      <c r="Q175" s="84" t="s">
        <v>537</v>
      </c>
    </row>
    <row r="176" spans="1:17" x14ac:dyDescent="0.15">
      <c r="B176" s="84" t="s">
        <v>340</v>
      </c>
      <c r="C176" s="88">
        <v>1178.230822</v>
      </c>
      <c r="D176" s="88">
        <v>15.732533999999999</v>
      </c>
      <c r="E176" s="88">
        <v>5.0924100000000001</v>
      </c>
      <c r="F176" s="88">
        <v>202.47467400000002</v>
      </c>
      <c r="G176" s="88">
        <v>17.062760000000001</v>
      </c>
      <c r="H176" s="88">
        <v>3.3385339999999997</v>
      </c>
      <c r="I176" s="88">
        <v>5.2830539999999999</v>
      </c>
      <c r="J176" s="88">
        <v>135.97217700000002</v>
      </c>
      <c r="K176" s="88">
        <v>46.208157999999997</v>
      </c>
      <c r="L176" s="88">
        <v>33.223661</v>
      </c>
      <c r="M176" s="88">
        <v>3.3411979999999994</v>
      </c>
      <c r="N176" s="88">
        <v>5.0000000000000001E-3</v>
      </c>
      <c r="O176" s="88">
        <v>0</v>
      </c>
      <c r="P176" s="83"/>
      <c r="Q176" s="84" t="s">
        <v>538</v>
      </c>
    </row>
    <row r="177" spans="2:19" x14ac:dyDescent="0.15">
      <c r="B177" s="84" t="s">
        <v>341</v>
      </c>
      <c r="C177" s="88">
        <v>1025.8890710000001</v>
      </c>
      <c r="D177" s="88">
        <v>19.696184999999996</v>
      </c>
      <c r="E177" s="88">
        <v>4.2024660000000003</v>
      </c>
      <c r="F177" s="88">
        <v>163.78096699999998</v>
      </c>
      <c r="G177" s="88">
        <v>16.069821000000001</v>
      </c>
      <c r="H177" s="88">
        <v>2.7111989999999997</v>
      </c>
      <c r="I177" s="88">
        <v>4.7191229999999997</v>
      </c>
      <c r="J177" s="88">
        <v>117.19745900000001</v>
      </c>
      <c r="K177" s="88">
        <v>41.926925000000004</v>
      </c>
      <c r="L177" s="88">
        <v>28.638359999999999</v>
      </c>
      <c r="M177" s="88">
        <v>2.9383100000000009</v>
      </c>
      <c r="N177" s="88">
        <v>0</v>
      </c>
      <c r="O177" s="88">
        <v>0</v>
      </c>
      <c r="P177" s="83"/>
      <c r="Q177" s="84" t="s">
        <v>539</v>
      </c>
    </row>
    <row r="178" spans="2:19" x14ac:dyDescent="0.15">
      <c r="B178" s="84" t="s">
        <v>342</v>
      </c>
      <c r="C178" s="88">
        <v>1158.3629430000001</v>
      </c>
      <c r="D178" s="88">
        <v>39.516637000000003</v>
      </c>
      <c r="E178" s="88">
        <v>1.569313</v>
      </c>
      <c r="F178" s="88">
        <v>206.35731200000004</v>
      </c>
      <c r="G178" s="88">
        <v>21.933765999999999</v>
      </c>
      <c r="H178" s="88">
        <v>2.9076530000000003</v>
      </c>
      <c r="I178" s="88">
        <v>3.8136939999999999</v>
      </c>
      <c r="J178" s="88">
        <v>138.669917</v>
      </c>
      <c r="K178" s="88">
        <v>48.065751000000006</v>
      </c>
      <c r="L178" s="88">
        <v>35.400062000000005</v>
      </c>
      <c r="M178" s="88">
        <v>3.1112139999999986</v>
      </c>
      <c r="N178" s="88">
        <v>3.2000000000000001E-2</v>
      </c>
      <c r="O178" s="88">
        <v>0</v>
      </c>
      <c r="P178" s="83"/>
      <c r="Q178" s="84" t="s">
        <v>540</v>
      </c>
    </row>
    <row r="179" spans="2:19" x14ac:dyDescent="0.15">
      <c r="B179" s="84" t="s">
        <v>343</v>
      </c>
      <c r="C179" s="88">
        <v>1098.585861</v>
      </c>
      <c r="D179" s="88">
        <v>23.743652000000001</v>
      </c>
      <c r="E179" s="88">
        <v>3.2633860000000001</v>
      </c>
      <c r="F179" s="88">
        <v>189.404011</v>
      </c>
      <c r="G179" s="88">
        <v>18.607174999999998</v>
      </c>
      <c r="H179" s="88">
        <v>2.602598</v>
      </c>
      <c r="I179" s="88">
        <v>4.6775469999999997</v>
      </c>
      <c r="J179" s="88">
        <v>135.62424800000002</v>
      </c>
      <c r="K179" s="88">
        <v>39.497250000000001</v>
      </c>
      <c r="L179" s="88">
        <v>32.742391000000005</v>
      </c>
      <c r="M179" s="88">
        <v>2.2199359999999997</v>
      </c>
      <c r="N179" s="88">
        <v>0</v>
      </c>
      <c r="O179" s="88">
        <v>0</v>
      </c>
      <c r="P179" s="83"/>
      <c r="Q179" s="84" t="s">
        <v>541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8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1" s="90" customFormat="1" ht="27" customHeight="1" thickBot="1" x14ac:dyDescent="0.25">
      <c r="A3" s="198" t="s">
        <v>679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</row>
    <row r="4" spans="1:21" s="85" customFormat="1" ht="11.25" customHeight="1" thickBot="1" x14ac:dyDescent="0.25">
      <c r="A4" s="200" t="s">
        <v>162</v>
      </c>
      <c r="B4" s="200" t="s">
        <v>163</v>
      </c>
      <c r="C4" s="238" t="s">
        <v>677</v>
      </c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40"/>
      <c r="T4" s="200" t="s">
        <v>533</v>
      </c>
      <c r="U4" s="200" t="s">
        <v>520</v>
      </c>
    </row>
    <row r="5" spans="1:21" ht="20.25" customHeight="1" thickBot="1" x14ac:dyDescent="0.2">
      <c r="A5" s="201"/>
      <c r="B5" s="201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1"/>
      <c r="U5" s="201"/>
    </row>
    <row r="6" spans="1:21" x14ac:dyDescent="0.15">
      <c r="A6" s="87">
        <v>2022</v>
      </c>
      <c r="B6" s="84" t="s">
        <v>338</v>
      </c>
      <c r="C6" s="88">
        <v>26.288181999999992</v>
      </c>
      <c r="D6" s="88">
        <v>16.160688</v>
      </c>
      <c r="E6" s="88">
        <v>60.193193999999991</v>
      </c>
      <c r="F6" s="88">
        <v>35.132294000000002</v>
      </c>
      <c r="G6" s="88">
        <v>7.5196460000000007</v>
      </c>
      <c r="H6" s="88">
        <v>11.844279</v>
      </c>
      <c r="I6" s="88">
        <v>26.057116999999998</v>
      </c>
      <c r="J6" s="88">
        <v>51.503344000000006</v>
      </c>
      <c r="K6" s="88">
        <v>10.873480000000001</v>
      </c>
      <c r="L6" s="88">
        <v>10.530653000000004</v>
      </c>
      <c r="M6" s="88">
        <v>6.9380959999999998</v>
      </c>
      <c r="N6" s="88">
        <v>17.556305999999999</v>
      </c>
      <c r="O6" s="88">
        <v>0.19990200000000002</v>
      </c>
      <c r="P6" s="88">
        <v>0.276281</v>
      </c>
      <c r="Q6" s="88">
        <v>120.18623800000002</v>
      </c>
      <c r="R6" s="88">
        <v>25.294675000000005</v>
      </c>
      <c r="S6" s="88">
        <v>12.329146999999995</v>
      </c>
      <c r="T6" s="87">
        <v>2022</v>
      </c>
      <c r="U6" s="84" t="s">
        <v>536</v>
      </c>
    </row>
    <row r="7" spans="1:21" x14ac:dyDescent="0.15">
      <c r="B7" s="84" t="s">
        <v>339</v>
      </c>
      <c r="C7" s="88">
        <v>24.598420999999998</v>
      </c>
      <c r="D7" s="88">
        <v>18.921133000000001</v>
      </c>
      <c r="E7" s="88">
        <v>69.807175999999998</v>
      </c>
      <c r="F7" s="88">
        <v>37.868912999999999</v>
      </c>
      <c r="G7" s="88">
        <v>7.4358810000000002</v>
      </c>
      <c r="H7" s="88">
        <v>15.098466</v>
      </c>
      <c r="I7" s="88">
        <v>26.805132</v>
      </c>
      <c r="J7" s="88">
        <v>55.878727000000005</v>
      </c>
      <c r="K7" s="88">
        <v>10.317966000000002</v>
      </c>
      <c r="L7" s="88">
        <v>10.454146</v>
      </c>
      <c r="M7" s="88">
        <v>6.9418810000000004</v>
      </c>
      <c r="N7" s="88">
        <v>22.402073999999999</v>
      </c>
      <c r="O7" s="88">
        <v>0.27573099999999995</v>
      </c>
      <c r="P7" s="88">
        <v>0.30994700000000003</v>
      </c>
      <c r="Q7" s="88">
        <v>122.905283</v>
      </c>
      <c r="R7" s="88">
        <v>30.133129</v>
      </c>
      <c r="S7" s="88">
        <v>8.7629169999999998</v>
      </c>
      <c r="U7" s="84" t="s">
        <v>537</v>
      </c>
    </row>
    <row r="8" spans="1:21" x14ac:dyDescent="0.15">
      <c r="B8" s="84" t="s">
        <v>340</v>
      </c>
      <c r="C8" s="88">
        <v>33.010091000000003</v>
      </c>
      <c r="D8" s="88">
        <v>23.658608999999998</v>
      </c>
      <c r="E8" s="88">
        <v>74.349475000000012</v>
      </c>
      <c r="F8" s="88">
        <v>50.566828999999998</v>
      </c>
      <c r="G8" s="88">
        <v>7.8435980000000001</v>
      </c>
      <c r="H8" s="88">
        <v>17.136523999999998</v>
      </c>
      <c r="I8" s="88">
        <v>31.265075</v>
      </c>
      <c r="J8" s="88">
        <v>63.986104000000005</v>
      </c>
      <c r="K8" s="88">
        <v>10.806498000000001</v>
      </c>
      <c r="L8" s="88">
        <v>10.773662000000002</v>
      </c>
      <c r="M8" s="88">
        <v>6.0551399999999997</v>
      </c>
      <c r="N8" s="88">
        <v>12.151482000000001</v>
      </c>
      <c r="O8" s="88">
        <v>0.17222399999999999</v>
      </c>
      <c r="P8" s="88">
        <v>0.49943700000000002</v>
      </c>
      <c r="Q8" s="88">
        <v>109.33764500000001</v>
      </c>
      <c r="R8" s="88">
        <v>33.304145999999996</v>
      </c>
      <c r="S8" s="88">
        <v>11.480043999999999</v>
      </c>
      <c r="U8" s="84" t="s">
        <v>538</v>
      </c>
    </row>
    <row r="9" spans="1:21" x14ac:dyDescent="0.15">
      <c r="B9" s="84" t="s">
        <v>341</v>
      </c>
      <c r="C9" s="88">
        <v>32.419983000000002</v>
      </c>
      <c r="D9" s="88">
        <v>19.716851000000002</v>
      </c>
      <c r="E9" s="88">
        <v>72.589537000000007</v>
      </c>
      <c r="F9" s="88">
        <v>39.402960000000007</v>
      </c>
      <c r="G9" s="88">
        <v>7.8555719999999996</v>
      </c>
      <c r="H9" s="88">
        <v>19.941672000000001</v>
      </c>
      <c r="I9" s="88">
        <v>30.326474000000001</v>
      </c>
      <c r="J9" s="88">
        <v>68.893721999999997</v>
      </c>
      <c r="K9" s="88">
        <v>9.3722799999999999</v>
      </c>
      <c r="L9" s="88">
        <v>11.334111000000002</v>
      </c>
      <c r="M9" s="88">
        <v>5.1976389999999997</v>
      </c>
      <c r="N9" s="88">
        <v>16.621162000000002</v>
      </c>
      <c r="O9" s="88">
        <v>0.53650999999999993</v>
      </c>
      <c r="P9" s="88">
        <v>0.41841200000000001</v>
      </c>
      <c r="Q9" s="88">
        <v>119.703169</v>
      </c>
      <c r="R9" s="88">
        <v>30.837599000000008</v>
      </c>
      <c r="S9" s="88">
        <v>10.196051999999996</v>
      </c>
      <c r="U9" s="84" t="s">
        <v>539</v>
      </c>
    </row>
    <row r="10" spans="1:21" x14ac:dyDescent="0.15">
      <c r="B10" s="84" t="s">
        <v>342</v>
      </c>
      <c r="C10" s="88">
        <v>35.820053000000016</v>
      </c>
      <c r="D10" s="88">
        <v>26.269409999999997</v>
      </c>
      <c r="E10" s="88">
        <v>79.570836999999983</v>
      </c>
      <c r="F10" s="88">
        <v>35.993275999999994</v>
      </c>
      <c r="G10" s="88">
        <v>9.2797789999999996</v>
      </c>
      <c r="H10" s="88">
        <v>18.945357999999999</v>
      </c>
      <c r="I10" s="88">
        <v>30.986047999999997</v>
      </c>
      <c r="J10" s="88">
        <v>75.738699000000011</v>
      </c>
      <c r="K10" s="88">
        <v>11.662867999999998</v>
      </c>
      <c r="L10" s="88">
        <v>9.8809620000000002</v>
      </c>
      <c r="M10" s="88">
        <v>6.0327679999999999</v>
      </c>
      <c r="N10" s="88">
        <v>19.955160999999997</v>
      </c>
      <c r="O10" s="88">
        <v>0.99143199999999998</v>
      </c>
      <c r="P10" s="88">
        <v>0.401314</v>
      </c>
      <c r="Q10" s="88">
        <v>151.38365799999997</v>
      </c>
      <c r="R10" s="88">
        <v>32.70801800000001</v>
      </c>
      <c r="S10" s="88">
        <v>11.950554</v>
      </c>
      <c r="U10" s="84" t="s">
        <v>540</v>
      </c>
    </row>
    <row r="11" spans="1:21" x14ac:dyDescent="0.15">
      <c r="B11" s="84" t="s">
        <v>343</v>
      </c>
      <c r="C11" s="88">
        <v>26.458793</v>
      </c>
      <c r="D11" s="88">
        <v>27.737644000000003</v>
      </c>
      <c r="E11" s="88">
        <v>80.668465999999995</v>
      </c>
      <c r="F11" s="88">
        <v>38.251393</v>
      </c>
      <c r="G11" s="88">
        <v>8.3795000000000002</v>
      </c>
      <c r="H11" s="88">
        <v>8.0395859999999999</v>
      </c>
      <c r="I11" s="88">
        <v>32.652690999999997</v>
      </c>
      <c r="J11" s="88">
        <v>94.298073000000002</v>
      </c>
      <c r="K11" s="88">
        <v>10.246992000000001</v>
      </c>
      <c r="L11" s="88">
        <v>9.7236960000000021</v>
      </c>
      <c r="M11" s="88">
        <v>6.029922</v>
      </c>
      <c r="N11" s="88">
        <v>17.135061999999998</v>
      </c>
      <c r="O11" s="88">
        <v>0.719499</v>
      </c>
      <c r="P11" s="88">
        <v>0.31258899999999995</v>
      </c>
      <c r="Q11" s="88">
        <v>115.82577999999999</v>
      </c>
      <c r="R11" s="88">
        <v>32.618641000000004</v>
      </c>
      <c r="S11" s="88">
        <v>11.731505</v>
      </c>
      <c r="U11" s="84" t="s">
        <v>541</v>
      </c>
    </row>
    <row r="12" spans="1:21" x14ac:dyDescent="0.15">
      <c r="B12" s="84" t="s">
        <v>344</v>
      </c>
      <c r="C12" s="88">
        <v>33.150427000000001</v>
      </c>
      <c r="D12" s="88">
        <v>25.542656999999998</v>
      </c>
      <c r="E12" s="88">
        <v>84.360996000000014</v>
      </c>
      <c r="F12" s="88">
        <v>35.92944399999999</v>
      </c>
      <c r="G12" s="88">
        <v>8.5031719999999993</v>
      </c>
      <c r="H12" s="88">
        <v>7.0495609999999997</v>
      </c>
      <c r="I12" s="88">
        <v>31.032890000000002</v>
      </c>
      <c r="J12" s="88">
        <v>81.216528999999994</v>
      </c>
      <c r="K12" s="88">
        <v>11.414558000000001</v>
      </c>
      <c r="L12" s="88">
        <v>10.944661</v>
      </c>
      <c r="M12" s="88">
        <v>5.8729259999999988</v>
      </c>
      <c r="N12" s="88">
        <v>12.117497</v>
      </c>
      <c r="O12" s="88">
        <v>0.99067999999999978</v>
      </c>
      <c r="P12" s="88">
        <v>0.37106899999999998</v>
      </c>
      <c r="Q12" s="88">
        <v>117.887764</v>
      </c>
      <c r="R12" s="88">
        <v>34.410685000000001</v>
      </c>
      <c r="S12" s="88">
        <v>13.169727</v>
      </c>
      <c r="U12" s="84" t="s">
        <v>542</v>
      </c>
    </row>
    <row r="13" spans="1:21" x14ac:dyDescent="0.15">
      <c r="B13" s="84" t="s">
        <v>345</v>
      </c>
      <c r="C13" s="88">
        <v>27.566141999999996</v>
      </c>
      <c r="D13" s="88">
        <v>22.406240000000004</v>
      </c>
      <c r="E13" s="88">
        <v>98.967607999999984</v>
      </c>
      <c r="F13" s="88">
        <v>36.663347999999992</v>
      </c>
      <c r="G13" s="88">
        <v>4.4102819999999996</v>
      </c>
      <c r="H13" s="88">
        <v>6.2740939999999998</v>
      </c>
      <c r="I13" s="88">
        <v>36.697178000000001</v>
      </c>
      <c r="J13" s="88">
        <v>94.004044999999991</v>
      </c>
      <c r="K13" s="88">
        <v>9.8868019999999994</v>
      </c>
      <c r="L13" s="88">
        <v>12.139265999999999</v>
      </c>
      <c r="M13" s="88">
        <v>7.7569740000000005</v>
      </c>
      <c r="N13" s="88">
        <v>7.5699729999999992</v>
      </c>
      <c r="O13" s="88">
        <v>0.44556099999999998</v>
      </c>
      <c r="P13" s="88">
        <v>0.29369199999999995</v>
      </c>
      <c r="Q13" s="88">
        <v>123.75883</v>
      </c>
      <c r="R13" s="88">
        <v>28.170638000000004</v>
      </c>
      <c r="S13" s="88">
        <v>16.147531000000001</v>
      </c>
      <c r="U13" s="84" t="s">
        <v>543</v>
      </c>
    </row>
    <row r="14" spans="1:21" x14ac:dyDescent="0.15">
      <c r="B14" s="84" t="s">
        <v>346</v>
      </c>
      <c r="C14" s="88">
        <v>39.564644999999999</v>
      </c>
      <c r="D14" s="88">
        <v>24.286468000000003</v>
      </c>
      <c r="E14" s="88">
        <v>102.14637299999998</v>
      </c>
      <c r="F14" s="88">
        <v>45.978509999999993</v>
      </c>
      <c r="G14" s="88">
        <v>7.9022499999999996</v>
      </c>
      <c r="H14" s="88">
        <v>5.4189439999999998</v>
      </c>
      <c r="I14" s="88">
        <v>35.809457000000002</v>
      </c>
      <c r="J14" s="88">
        <v>100.879419</v>
      </c>
      <c r="K14" s="88">
        <v>11.620979999999996</v>
      </c>
      <c r="L14" s="88">
        <v>16.686177999999998</v>
      </c>
      <c r="M14" s="88">
        <v>7.7683449999999992</v>
      </c>
      <c r="N14" s="88">
        <v>11.147480999999999</v>
      </c>
      <c r="O14" s="88">
        <v>0.531995</v>
      </c>
      <c r="P14" s="88">
        <v>0.21989699999999998</v>
      </c>
      <c r="Q14" s="88">
        <v>114.01841000000005</v>
      </c>
      <c r="R14" s="88">
        <v>37.508310000000002</v>
      </c>
      <c r="S14" s="88">
        <v>16.594353000000002</v>
      </c>
      <c r="U14" s="84" t="s">
        <v>544</v>
      </c>
    </row>
    <row r="15" spans="1:21" x14ac:dyDescent="0.15">
      <c r="B15" s="84" t="s">
        <v>347</v>
      </c>
      <c r="C15" s="88">
        <v>23.065868999999999</v>
      </c>
      <c r="D15" s="88">
        <v>22.042497000000001</v>
      </c>
      <c r="E15" s="88">
        <v>89.782497000000006</v>
      </c>
      <c r="F15" s="88">
        <v>40.994636</v>
      </c>
      <c r="G15" s="88">
        <v>8.1120389999999993</v>
      </c>
      <c r="H15" s="88">
        <v>6.8139110000000001</v>
      </c>
      <c r="I15" s="88">
        <v>37.688651999999998</v>
      </c>
      <c r="J15" s="88">
        <v>93.106003000000001</v>
      </c>
      <c r="K15" s="88">
        <v>11.719578000000002</v>
      </c>
      <c r="L15" s="88">
        <v>22.116765999999998</v>
      </c>
      <c r="M15" s="88">
        <v>8.2197769999999988</v>
      </c>
      <c r="N15" s="88">
        <v>14.461190999999999</v>
      </c>
      <c r="O15" s="88">
        <v>0.82268899999999978</v>
      </c>
      <c r="P15" s="88">
        <v>0.23579</v>
      </c>
      <c r="Q15" s="88">
        <v>104.73859199999998</v>
      </c>
      <c r="R15" s="88">
        <v>31.574483999999998</v>
      </c>
      <c r="S15" s="88">
        <v>14.33606</v>
      </c>
      <c r="U15" s="84" t="s">
        <v>545</v>
      </c>
    </row>
    <row r="16" spans="1:21" x14ac:dyDescent="0.15">
      <c r="B16" s="84" t="s">
        <v>348</v>
      </c>
      <c r="C16" s="88">
        <v>36.942042999999998</v>
      </c>
      <c r="D16" s="88">
        <v>22.319601999999996</v>
      </c>
      <c r="E16" s="88">
        <v>76.249425000000002</v>
      </c>
      <c r="F16" s="88">
        <v>38.307448000000008</v>
      </c>
      <c r="G16" s="88">
        <v>8.1119140000000005</v>
      </c>
      <c r="H16" s="88">
        <v>7.138738</v>
      </c>
      <c r="I16" s="88">
        <v>39.385680000000001</v>
      </c>
      <c r="J16" s="88">
        <v>72.346951000000018</v>
      </c>
      <c r="K16" s="88">
        <v>10.141372000000004</v>
      </c>
      <c r="L16" s="88">
        <v>29.874076000000002</v>
      </c>
      <c r="M16" s="88">
        <v>8.8002949999999984</v>
      </c>
      <c r="N16" s="88">
        <v>11.054999</v>
      </c>
      <c r="O16" s="88">
        <v>1.516438</v>
      </c>
      <c r="P16" s="88">
        <v>0.30710799999999999</v>
      </c>
      <c r="Q16" s="88">
        <v>159.496239</v>
      </c>
      <c r="R16" s="88">
        <v>34.716229000000006</v>
      </c>
      <c r="S16" s="88">
        <v>17.804941999999997</v>
      </c>
      <c r="U16" s="84" t="s">
        <v>546</v>
      </c>
    </row>
    <row r="17" spans="1:21" x14ac:dyDescent="0.15">
      <c r="B17" s="84" t="s">
        <v>349</v>
      </c>
      <c r="C17" s="88">
        <v>25.058653999999997</v>
      </c>
      <c r="D17" s="88">
        <v>21.248956999999997</v>
      </c>
      <c r="E17" s="88">
        <v>66.207609000000005</v>
      </c>
      <c r="F17" s="88">
        <v>34.700658000000004</v>
      </c>
      <c r="G17" s="88">
        <v>7.0652939999999997</v>
      </c>
      <c r="H17" s="88">
        <v>7.5890690000000003</v>
      </c>
      <c r="I17" s="88">
        <v>30.248612999999999</v>
      </c>
      <c r="J17" s="88">
        <v>75.919111000000001</v>
      </c>
      <c r="K17" s="88">
        <v>9.6176080000000006</v>
      </c>
      <c r="L17" s="88">
        <v>22.952908000000001</v>
      </c>
      <c r="M17" s="88">
        <v>9.1242900000000002</v>
      </c>
      <c r="N17" s="88">
        <v>10.705993999999999</v>
      </c>
      <c r="O17" s="88">
        <v>1.7305709999999999</v>
      </c>
      <c r="P17" s="88">
        <v>0.134689</v>
      </c>
      <c r="Q17" s="88">
        <v>154.62977299999994</v>
      </c>
      <c r="R17" s="88">
        <v>29.929844999999997</v>
      </c>
      <c r="S17" s="88">
        <v>15.252779</v>
      </c>
      <c r="U17" s="84" t="s">
        <v>547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42.463448999999997</v>
      </c>
      <c r="D19" s="88">
        <v>22.451799999999999</v>
      </c>
      <c r="E19" s="88">
        <v>72.995431000000025</v>
      </c>
      <c r="F19" s="88">
        <v>35.343350999999998</v>
      </c>
      <c r="G19" s="88">
        <v>8.4062509999999993</v>
      </c>
      <c r="H19" s="88">
        <v>11.111416</v>
      </c>
      <c r="I19" s="88">
        <v>28.216818</v>
      </c>
      <c r="J19" s="88">
        <v>54.828245000000003</v>
      </c>
      <c r="K19" s="88">
        <v>10.988831000000001</v>
      </c>
      <c r="L19" s="88">
        <v>18.620596999999993</v>
      </c>
      <c r="M19" s="88">
        <v>6.9114340000000007</v>
      </c>
      <c r="N19" s="88">
        <v>11.702177999999998</v>
      </c>
      <c r="O19" s="88">
        <v>0.90207199999999998</v>
      </c>
      <c r="P19" s="88">
        <v>0.566214</v>
      </c>
      <c r="Q19" s="88">
        <v>159.53853300000006</v>
      </c>
      <c r="R19" s="88">
        <v>33.426876</v>
      </c>
      <c r="S19" s="88">
        <v>21.860772999999998</v>
      </c>
      <c r="T19" s="87">
        <v>2023</v>
      </c>
      <c r="U19" s="84" t="s">
        <v>536</v>
      </c>
    </row>
    <row r="20" spans="1:21" x14ac:dyDescent="0.15">
      <c r="B20" s="84" t="s">
        <v>339</v>
      </c>
      <c r="C20" s="88">
        <v>33.109684999999999</v>
      </c>
      <c r="D20" s="88">
        <v>23.383385999999994</v>
      </c>
      <c r="E20" s="88">
        <v>72.435986999999969</v>
      </c>
      <c r="F20" s="88">
        <v>39.778156000000003</v>
      </c>
      <c r="G20" s="88">
        <v>7.9542149999999996</v>
      </c>
      <c r="H20" s="88">
        <v>13.110649</v>
      </c>
      <c r="I20" s="88">
        <v>27.351141000000002</v>
      </c>
      <c r="J20" s="88">
        <v>53.652974999999998</v>
      </c>
      <c r="K20" s="88">
        <v>10.171216999999999</v>
      </c>
      <c r="L20" s="88">
        <v>18.335984000000003</v>
      </c>
      <c r="M20" s="88">
        <v>8.7123999999999988</v>
      </c>
      <c r="N20" s="88">
        <v>12.341132999999999</v>
      </c>
      <c r="O20" s="88">
        <v>0.45345800000000003</v>
      </c>
      <c r="P20" s="88">
        <v>0.41134700000000002</v>
      </c>
      <c r="Q20" s="88">
        <v>128.41553199999998</v>
      </c>
      <c r="R20" s="88">
        <v>33.693513999999993</v>
      </c>
      <c r="S20" s="88">
        <v>19.622291999999998</v>
      </c>
      <c r="U20" s="84" t="s">
        <v>537</v>
      </c>
    </row>
    <row r="21" spans="1:21" x14ac:dyDescent="0.15">
      <c r="B21" s="84" t="s">
        <v>340</v>
      </c>
      <c r="C21" s="88">
        <v>32.910392000000002</v>
      </c>
      <c r="D21" s="88">
        <v>25.527039999999996</v>
      </c>
      <c r="E21" s="88">
        <v>92.686426000000012</v>
      </c>
      <c r="F21" s="88">
        <v>43.639630000000004</v>
      </c>
      <c r="G21" s="88">
        <v>9.192952</v>
      </c>
      <c r="H21" s="88">
        <v>17.824992000000002</v>
      </c>
      <c r="I21" s="88">
        <v>36.469529000000001</v>
      </c>
      <c r="J21" s="88">
        <v>62.299300999999993</v>
      </c>
      <c r="K21" s="88">
        <v>12.728394999999999</v>
      </c>
      <c r="L21" s="88">
        <v>12.884305999999999</v>
      </c>
      <c r="M21" s="88">
        <v>8.5641190000000016</v>
      </c>
      <c r="N21" s="88">
        <v>12.757682000000003</v>
      </c>
      <c r="O21" s="88">
        <v>0.31768300000000005</v>
      </c>
      <c r="P21" s="88">
        <v>0.46351599999999998</v>
      </c>
      <c r="Q21" s="88">
        <v>118.43186700000004</v>
      </c>
      <c r="R21" s="88">
        <v>40.299276000000006</v>
      </c>
      <c r="S21" s="88">
        <v>26.982692</v>
      </c>
      <c r="U21" s="84" t="s">
        <v>538</v>
      </c>
    </row>
    <row r="22" spans="1:21" x14ac:dyDescent="0.15">
      <c r="B22" s="84" t="s">
        <v>341</v>
      </c>
      <c r="C22" s="88">
        <v>30.604284000000003</v>
      </c>
      <c r="D22" s="88">
        <v>20.87247</v>
      </c>
      <c r="E22" s="88">
        <v>62.943755000000003</v>
      </c>
      <c r="F22" s="88">
        <v>40.980497999999997</v>
      </c>
      <c r="G22" s="88">
        <v>5.7899890000000003</v>
      </c>
      <c r="H22" s="88">
        <v>19.361986999999999</v>
      </c>
      <c r="I22" s="88">
        <v>33.609571000000003</v>
      </c>
      <c r="J22" s="88">
        <v>61.200914999999995</v>
      </c>
      <c r="K22" s="88">
        <v>9.7537140000000022</v>
      </c>
      <c r="L22" s="88">
        <v>12.924593999999999</v>
      </c>
      <c r="M22" s="88">
        <v>7.7475020000000008</v>
      </c>
      <c r="N22" s="88">
        <v>12.772718000000001</v>
      </c>
      <c r="O22" s="88">
        <v>0.60570400000000002</v>
      </c>
      <c r="P22" s="88">
        <v>0.40242299999999998</v>
      </c>
      <c r="Q22" s="88">
        <v>88.513934000000006</v>
      </c>
      <c r="R22" s="88">
        <v>27.261925000000002</v>
      </c>
      <c r="S22" s="88">
        <v>15.98176</v>
      </c>
      <c r="U22" s="84" t="s">
        <v>539</v>
      </c>
    </row>
    <row r="23" spans="1:21" x14ac:dyDescent="0.15">
      <c r="B23" s="84" t="s">
        <v>342</v>
      </c>
      <c r="C23" s="88">
        <v>35.522067</v>
      </c>
      <c r="D23" s="88">
        <v>28.116140000000005</v>
      </c>
      <c r="E23" s="88">
        <v>84.897054999999995</v>
      </c>
      <c r="F23" s="88">
        <v>42.193270999999989</v>
      </c>
      <c r="G23" s="88">
        <v>8.5675430000000006</v>
      </c>
      <c r="H23" s="88">
        <v>18.603580000000001</v>
      </c>
      <c r="I23" s="88">
        <v>49.136398000000007</v>
      </c>
      <c r="J23" s="88">
        <v>71.297515000000004</v>
      </c>
      <c r="K23" s="88">
        <v>13.072955999999998</v>
      </c>
      <c r="L23" s="88">
        <v>14.367079</v>
      </c>
      <c r="M23" s="88">
        <v>6.9688729999999985</v>
      </c>
      <c r="N23" s="88">
        <v>9.1618500000000012</v>
      </c>
      <c r="O23" s="88">
        <v>0.79829899999999998</v>
      </c>
      <c r="P23" s="88">
        <v>0.34313000000000005</v>
      </c>
      <c r="Q23" s="88">
        <v>105.615714</v>
      </c>
      <c r="R23" s="88">
        <v>37.781134000000002</v>
      </c>
      <c r="S23" s="88">
        <v>21.494730000000001</v>
      </c>
      <c r="U23" s="84" t="s">
        <v>540</v>
      </c>
    </row>
    <row r="24" spans="1:21" x14ac:dyDescent="0.15">
      <c r="B24" s="84" t="s">
        <v>343</v>
      </c>
      <c r="C24" s="88">
        <v>39.520920999999987</v>
      </c>
      <c r="D24" s="88">
        <v>25.292041000000005</v>
      </c>
      <c r="E24" s="88">
        <v>85.100239999999999</v>
      </c>
      <c r="F24" s="88">
        <v>46.198369999999997</v>
      </c>
      <c r="G24" s="88">
        <v>7.0353019999999997</v>
      </c>
      <c r="H24" s="88">
        <v>7.9851130000000001</v>
      </c>
      <c r="I24" s="88">
        <v>46.688440999999997</v>
      </c>
      <c r="J24" s="88">
        <v>95.880549999999999</v>
      </c>
      <c r="K24" s="88">
        <v>10.903737999999999</v>
      </c>
      <c r="L24" s="88">
        <v>18.561944</v>
      </c>
      <c r="M24" s="88">
        <v>7.6684319999999992</v>
      </c>
      <c r="N24" s="88">
        <v>9.3870690000000003</v>
      </c>
      <c r="O24" s="88">
        <v>0.38797000000000004</v>
      </c>
      <c r="P24" s="88">
        <v>0.31798799999999999</v>
      </c>
      <c r="Q24" s="88">
        <v>105.63692200000001</v>
      </c>
      <c r="R24" s="88">
        <v>34.032947</v>
      </c>
      <c r="S24" s="88">
        <v>24.992716000000001</v>
      </c>
      <c r="U24" s="84" t="s">
        <v>541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8" t="s">
        <v>679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</row>
    <row r="35" spans="1:21" s="85" customFormat="1" ht="11.25" customHeight="1" thickBot="1" x14ac:dyDescent="0.25">
      <c r="A35" s="200" t="s">
        <v>162</v>
      </c>
      <c r="B35" s="200" t="s">
        <v>163</v>
      </c>
      <c r="C35" s="238" t="s">
        <v>677</v>
      </c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40"/>
      <c r="T35" s="200" t="s">
        <v>533</v>
      </c>
      <c r="U35" s="200" t="s">
        <v>520</v>
      </c>
    </row>
    <row r="36" spans="1:21" ht="20.25" customHeight="1" thickBot="1" x14ac:dyDescent="0.2">
      <c r="A36" s="201"/>
      <c r="B36" s="201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1"/>
      <c r="U36" s="201"/>
    </row>
    <row r="37" spans="1:21" x14ac:dyDescent="0.15">
      <c r="A37" s="87">
        <v>2022</v>
      </c>
      <c r="B37" s="84" t="s">
        <v>338</v>
      </c>
      <c r="C37" s="88">
        <v>3.2936309999999995</v>
      </c>
      <c r="D37" s="88">
        <v>30.094156000000002</v>
      </c>
      <c r="E37" s="88">
        <v>46.713831999998888</v>
      </c>
      <c r="F37" s="88">
        <v>24.009733000000242</v>
      </c>
      <c r="G37" s="88">
        <v>91.88273199999999</v>
      </c>
      <c r="H37" s="88">
        <v>23.064505999999998</v>
      </c>
      <c r="I37" s="88">
        <v>53.270916</v>
      </c>
      <c r="J37" s="88">
        <v>29.173189000000001</v>
      </c>
      <c r="K37" s="88">
        <v>42.176401999999996</v>
      </c>
      <c r="L37" s="88">
        <v>430.456052</v>
      </c>
      <c r="M37" s="88">
        <v>8.5932810000000011</v>
      </c>
      <c r="N37" s="88">
        <v>105.789979</v>
      </c>
      <c r="O37" s="88">
        <v>104.21524600000001</v>
      </c>
      <c r="P37" s="88">
        <v>25.897065000000001</v>
      </c>
      <c r="Q37" s="88">
        <v>19.015102000000002</v>
      </c>
      <c r="R37" s="88">
        <v>14.776071000000005</v>
      </c>
      <c r="S37" s="88">
        <v>13.188184999999997</v>
      </c>
      <c r="T37" s="87">
        <v>2022</v>
      </c>
      <c r="U37" s="84" t="s">
        <v>536</v>
      </c>
    </row>
    <row r="38" spans="1:21" x14ac:dyDescent="0.15">
      <c r="B38" s="84" t="s">
        <v>339</v>
      </c>
      <c r="C38" s="88">
        <v>3.4477510000000011</v>
      </c>
      <c r="D38" s="88">
        <v>33.660130000000002</v>
      </c>
      <c r="E38" s="88">
        <v>46.962996999999689</v>
      </c>
      <c r="F38" s="88">
        <v>22.469176000000161</v>
      </c>
      <c r="G38" s="88">
        <v>98.464060000000046</v>
      </c>
      <c r="H38" s="88">
        <v>18.831604000000002</v>
      </c>
      <c r="I38" s="88">
        <v>60.324486</v>
      </c>
      <c r="J38" s="88">
        <v>24.757424</v>
      </c>
      <c r="K38" s="88">
        <v>39.904173</v>
      </c>
      <c r="L38" s="88">
        <v>534.29175699999985</v>
      </c>
      <c r="M38" s="88">
        <v>9.3173870000000001</v>
      </c>
      <c r="N38" s="88">
        <v>102.10772899999999</v>
      </c>
      <c r="O38" s="88">
        <v>91.435199999999995</v>
      </c>
      <c r="P38" s="88">
        <v>17.019701000000001</v>
      </c>
      <c r="Q38" s="88">
        <v>23.283270999999999</v>
      </c>
      <c r="R38" s="88">
        <v>18.724348999999986</v>
      </c>
      <c r="S38" s="88">
        <v>17.320975000000001</v>
      </c>
      <c r="U38" s="84" t="s">
        <v>537</v>
      </c>
    </row>
    <row r="39" spans="1:21" x14ac:dyDescent="0.15">
      <c r="B39" s="84" t="s">
        <v>340</v>
      </c>
      <c r="C39" s="88">
        <v>4.3646029999999989</v>
      </c>
      <c r="D39" s="88">
        <v>38.358181999999999</v>
      </c>
      <c r="E39" s="88">
        <v>48.821768000000418</v>
      </c>
      <c r="F39" s="88">
        <v>28.112564000000116</v>
      </c>
      <c r="G39" s="88">
        <v>113.51751199999994</v>
      </c>
      <c r="H39" s="88">
        <v>31.222615000000005</v>
      </c>
      <c r="I39" s="88">
        <v>63.136519</v>
      </c>
      <c r="J39" s="88">
        <v>35.204596000000002</v>
      </c>
      <c r="K39" s="88">
        <v>105.82763299999999</v>
      </c>
      <c r="L39" s="88">
        <v>457.14746400000001</v>
      </c>
      <c r="M39" s="88">
        <v>24.375078999999996</v>
      </c>
      <c r="N39" s="88">
        <v>110.662289</v>
      </c>
      <c r="O39" s="88">
        <v>113.98037400000001</v>
      </c>
      <c r="P39" s="88">
        <v>16.972258</v>
      </c>
      <c r="Q39" s="88">
        <v>25.315062999999999</v>
      </c>
      <c r="R39" s="88">
        <v>21.955960999999995</v>
      </c>
      <c r="S39" s="88">
        <v>18.797065000000003</v>
      </c>
      <c r="U39" s="84" t="s">
        <v>538</v>
      </c>
    </row>
    <row r="40" spans="1:21" x14ac:dyDescent="0.15">
      <c r="B40" s="84" t="s">
        <v>341</v>
      </c>
      <c r="C40" s="88">
        <v>3.5417630000000009</v>
      </c>
      <c r="D40" s="88">
        <v>36.721442000000003</v>
      </c>
      <c r="E40" s="88">
        <v>40.924267</v>
      </c>
      <c r="F40" s="88">
        <v>24.994307999999982</v>
      </c>
      <c r="G40" s="88">
        <v>107.38608999999997</v>
      </c>
      <c r="H40" s="88">
        <v>19.052106999999999</v>
      </c>
      <c r="I40" s="88">
        <v>59.740286999999995</v>
      </c>
      <c r="J40" s="88">
        <v>30.129795000000009</v>
      </c>
      <c r="K40" s="88">
        <v>48.857444999999998</v>
      </c>
      <c r="L40" s="88">
        <v>552.40697699999998</v>
      </c>
      <c r="M40" s="88">
        <v>9.4885090000000005</v>
      </c>
      <c r="N40" s="88">
        <v>163.57037600000001</v>
      </c>
      <c r="O40" s="88">
        <v>108.07425799999999</v>
      </c>
      <c r="P40" s="88">
        <v>30.529251000000002</v>
      </c>
      <c r="Q40" s="88">
        <v>23.871568000000003</v>
      </c>
      <c r="R40" s="88">
        <v>20.800730999999992</v>
      </c>
      <c r="S40" s="88">
        <v>16.045499999999997</v>
      </c>
      <c r="U40" s="84" t="s">
        <v>539</v>
      </c>
    </row>
    <row r="41" spans="1:21" x14ac:dyDescent="0.15">
      <c r="B41" s="84" t="s">
        <v>342</v>
      </c>
      <c r="C41" s="88">
        <v>3.958032999999999</v>
      </c>
      <c r="D41" s="88">
        <v>39.774935000000013</v>
      </c>
      <c r="E41" s="88">
        <v>50.470113000000005</v>
      </c>
      <c r="F41" s="88">
        <v>28.239465000000003</v>
      </c>
      <c r="G41" s="88">
        <v>118.09450499999997</v>
      </c>
      <c r="H41" s="88">
        <v>23.145737000000004</v>
      </c>
      <c r="I41" s="88">
        <v>70.785411000000011</v>
      </c>
      <c r="J41" s="88">
        <v>42.772055999999992</v>
      </c>
      <c r="K41" s="88">
        <v>74.684400999999994</v>
      </c>
      <c r="L41" s="88">
        <v>679.42568299999994</v>
      </c>
      <c r="M41" s="88">
        <v>14.147347</v>
      </c>
      <c r="N41" s="88">
        <v>175.72059900000002</v>
      </c>
      <c r="O41" s="88">
        <v>470.51434500000011</v>
      </c>
      <c r="P41" s="88">
        <v>15.713535</v>
      </c>
      <c r="Q41" s="88">
        <v>25.233729999999998</v>
      </c>
      <c r="R41" s="88">
        <v>24.203632000000006</v>
      </c>
      <c r="S41" s="88">
        <v>18.482345999999996</v>
      </c>
      <c r="U41" s="84" t="s">
        <v>540</v>
      </c>
    </row>
    <row r="42" spans="1:21" x14ac:dyDescent="0.15">
      <c r="B42" s="84" t="s">
        <v>343</v>
      </c>
      <c r="C42" s="88">
        <v>4.8194840000000001</v>
      </c>
      <c r="D42" s="88">
        <v>40.809917000000013</v>
      </c>
      <c r="E42" s="88">
        <v>43.548811000000001</v>
      </c>
      <c r="F42" s="88">
        <v>27.139210000000006</v>
      </c>
      <c r="G42" s="88">
        <v>108.74693999999991</v>
      </c>
      <c r="H42" s="88">
        <v>22.325887000000002</v>
      </c>
      <c r="I42" s="88">
        <v>77.280721</v>
      </c>
      <c r="J42" s="88">
        <v>36.081622999999993</v>
      </c>
      <c r="K42" s="88">
        <v>57.000032000000004</v>
      </c>
      <c r="L42" s="88">
        <v>752.568397</v>
      </c>
      <c r="M42" s="88">
        <v>13.566183000000002</v>
      </c>
      <c r="N42" s="88">
        <v>140.59835700000002</v>
      </c>
      <c r="O42" s="88">
        <v>126.85500900000001</v>
      </c>
      <c r="P42" s="88">
        <v>18.977922</v>
      </c>
      <c r="Q42" s="88">
        <v>23.258192999999999</v>
      </c>
      <c r="R42" s="88">
        <v>24.521141000000004</v>
      </c>
      <c r="S42" s="88">
        <v>16.736518999999998</v>
      </c>
      <c r="U42" s="84" t="s">
        <v>541</v>
      </c>
    </row>
    <row r="43" spans="1:21" x14ac:dyDescent="0.15">
      <c r="B43" s="84" t="s">
        <v>344</v>
      </c>
      <c r="C43" s="88">
        <v>3.033109999999998</v>
      </c>
      <c r="D43" s="88">
        <v>40.666703999999996</v>
      </c>
      <c r="E43" s="88">
        <v>41.558834000000004</v>
      </c>
      <c r="F43" s="88">
        <v>29.478847999999999</v>
      </c>
      <c r="G43" s="88">
        <v>118.92872599999995</v>
      </c>
      <c r="H43" s="88">
        <v>23.900714000000001</v>
      </c>
      <c r="I43" s="88">
        <v>71.319721000000001</v>
      </c>
      <c r="J43" s="88">
        <v>37.878776999999992</v>
      </c>
      <c r="K43" s="88">
        <v>37.773581</v>
      </c>
      <c r="L43" s="88">
        <v>644.46718899999996</v>
      </c>
      <c r="M43" s="88">
        <v>12.416872000000001</v>
      </c>
      <c r="N43" s="88">
        <v>171.50954899999999</v>
      </c>
      <c r="O43" s="88">
        <v>150.437386</v>
      </c>
      <c r="P43" s="88">
        <v>28.134708</v>
      </c>
      <c r="Q43" s="88">
        <v>22.851080999999997</v>
      </c>
      <c r="R43" s="88">
        <v>23.824450000000006</v>
      </c>
      <c r="S43" s="88">
        <v>18.237870000000001</v>
      </c>
      <c r="U43" s="84" t="s">
        <v>542</v>
      </c>
    </row>
    <row r="44" spans="1:21" x14ac:dyDescent="0.15">
      <c r="B44" s="84" t="s">
        <v>345</v>
      </c>
      <c r="C44" s="88">
        <v>3.5746209999999987</v>
      </c>
      <c r="D44" s="88">
        <v>44.14761399999999</v>
      </c>
      <c r="E44" s="88">
        <v>47.363275000000023</v>
      </c>
      <c r="F44" s="88">
        <v>32.156125000000003</v>
      </c>
      <c r="G44" s="88">
        <v>104.21399900000003</v>
      </c>
      <c r="H44" s="88">
        <v>22.438615000000002</v>
      </c>
      <c r="I44" s="88">
        <v>70.232326999999998</v>
      </c>
      <c r="J44" s="88">
        <v>28.633457</v>
      </c>
      <c r="K44" s="88">
        <v>50.838320999999993</v>
      </c>
      <c r="L44" s="88">
        <v>663.17219899999998</v>
      </c>
      <c r="M44" s="88">
        <v>19.255196999999999</v>
      </c>
      <c r="N44" s="88">
        <v>116.150806</v>
      </c>
      <c r="O44" s="88">
        <v>97.744524999999982</v>
      </c>
      <c r="P44" s="88">
        <v>32.116365999999999</v>
      </c>
      <c r="Q44" s="88">
        <v>19.025706000000003</v>
      </c>
      <c r="R44" s="88">
        <v>25.716154000000003</v>
      </c>
      <c r="S44" s="88">
        <v>19.328894000000012</v>
      </c>
      <c r="U44" s="84" t="s">
        <v>543</v>
      </c>
    </row>
    <row r="45" spans="1:21" x14ac:dyDescent="0.15">
      <c r="B45" s="84" t="s">
        <v>346</v>
      </c>
      <c r="C45" s="88">
        <v>4.9487260000000006</v>
      </c>
      <c r="D45" s="88">
        <v>43.426738999999998</v>
      </c>
      <c r="E45" s="88">
        <v>57.885207999999992</v>
      </c>
      <c r="F45" s="88">
        <v>31.10382700000001</v>
      </c>
      <c r="G45" s="88">
        <v>129.75339500000007</v>
      </c>
      <c r="H45" s="88">
        <v>24.623899000000002</v>
      </c>
      <c r="I45" s="88">
        <v>61.119590000000002</v>
      </c>
      <c r="J45" s="88">
        <v>27.687141</v>
      </c>
      <c r="K45" s="88">
        <v>80.052466999999993</v>
      </c>
      <c r="L45" s="88">
        <v>456.63524099999995</v>
      </c>
      <c r="M45" s="88">
        <v>28.014598000000003</v>
      </c>
      <c r="N45" s="88">
        <v>96.110027999999986</v>
      </c>
      <c r="O45" s="88">
        <v>101.20826199999999</v>
      </c>
      <c r="P45" s="88">
        <v>26.056446999999999</v>
      </c>
      <c r="Q45" s="88">
        <v>24.671611999999996</v>
      </c>
      <c r="R45" s="88">
        <v>31.672623000000002</v>
      </c>
      <c r="S45" s="88">
        <v>20.903722999999999</v>
      </c>
      <c r="U45" s="84" t="s">
        <v>544</v>
      </c>
    </row>
    <row r="46" spans="1:21" x14ac:dyDescent="0.15">
      <c r="B46" s="84" t="s">
        <v>347</v>
      </c>
      <c r="C46" s="88">
        <v>5.0677809999999992</v>
      </c>
      <c r="D46" s="88">
        <v>39.429950999999988</v>
      </c>
      <c r="E46" s="88">
        <v>62.349407000000006</v>
      </c>
      <c r="F46" s="88">
        <v>31.430368000000009</v>
      </c>
      <c r="G46" s="88">
        <v>130.71229099999996</v>
      </c>
      <c r="H46" s="88">
        <v>18.519430999999997</v>
      </c>
      <c r="I46" s="88">
        <v>57.979223999999995</v>
      </c>
      <c r="J46" s="88">
        <v>34.097462000000007</v>
      </c>
      <c r="K46" s="88">
        <v>26.264605</v>
      </c>
      <c r="L46" s="88">
        <v>451.91635200000007</v>
      </c>
      <c r="M46" s="88">
        <v>35.283847999999999</v>
      </c>
      <c r="N46" s="88">
        <v>85.436004000000011</v>
      </c>
      <c r="O46" s="88">
        <v>141.44911300000004</v>
      </c>
      <c r="P46" s="88">
        <v>27.049937</v>
      </c>
      <c r="Q46" s="88">
        <v>27.782135</v>
      </c>
      <c r="R46" s="88">
        <v>26.960410999999997</v>
      </c>
      <c r="S46" s="88">
        <v>23.010407000000001</v>
      </c>
      <c r="U46" s="84" t="s">
        <v>545</v>
      </c>
    </row>
    <row r="47" spans="1:21" x14ac:dyDescent="0.15">
      <c r="B47" s="84" t="s">
        <v>348</v>
      </c>
      <c r="C47" s="88">
        <v>5.2128279999999982</v>
      </c>
      <c r="D47" s="88">
        <v>44.383292000000004</v>
      </c>
      <c r="E47" s="88">
        <v>76.133251000000271</v>
      </c>
      <c r="F47" s="88">
        <v>33.156157000000007</v>
      </c>
      <c r="G47" s="88">
        <v>140.6357909999999</v>
      </c>
      <c r="H47" s="88">
        <v>26.559316000000003</v>
      </c>
      <c r="I47" s="88">
        <v>54.070389999999996</v>
      </c>
      <c r="J47" s="88">
        <v>29.735291000000004</v>
      </c>
      <c r="K47" s="88">
        <v>48.897438999999999</v>
      </c>
      <c r="L47" s="88">
        <v>484.67487099999994</v>
      </c>
      <c r="M47" s="88">
        <v>29.180813999999998</v>
      </c>
      <c r="N47" s="88">
        <v>76.076058000000003</v>
      </c>
      <c r="O47" s="88">
        <v>137.20281900000001</v>
      </c>
      <c r="P47" s="88">
        <v>26.643312000000002</v>
      </c>
      <c r="Q47" s="88">
        <v>24.166393000000006</v>
      </c>
      <c r="R47" s="88">
        <v>26.708090999999989</v>
      </c>
      <c r="S47" s="88">
        <v>21.413422000000004</v>
      </c>
      <c r="U47" s="84" t="s">
        <v>546</v>
      </c>
    </row>
    <row r="48" spans="1:21" x14ac:dyDescent="0.15">
      <c r="B48" s="84" t="s">
        <v>349</v>
      </c>
      <c r="C48" s="88">
        <v>4.1606000000000005</v>
      </c>
      <c r="D48" s="88">
        <v>38.109723000000002</v>
      </c>
      <c r="E48" s="88">
        <v>57.403678000000028</v>
      </c>
      <c r="F48" s="88">
        <v>25.076122000000005</v>
      </c>
      <c r="G48" s="88">
        <v>99.139890000000065</v>
      </c>
      <c r="H48" s="88">
        <v>24.373368000000003</v>
      </c>
      <c r="I48" s="88">
        <v>42.887972000000005</v>
      </c>
      <c r="J48" s="88">
        <v>25.81481999999999</v>
      </c>
      <c r="K48" s="88">
        <v>74.265309999999999</v>
      </c>
      <c r="L48" s="88">
        <v>497.77113200000008</v>
      </c>
      <c r="M48" s="88">
        <v>10.318539000000001</v>
      </c>
      <c r="N48" s="88">
        <v>71.410851000000008</v>
      </c>
      <c r="O48" s="88">
        <v>134.056442</v>
      </c>
      <c r="P48" s="88">
        <v>22.376978000000001</v>
      </c>
      <c r="Q48" s="88">
        <v>19.318307000000004</v>
      </c>
      <c r="R48" s="88">
        <v>21.878860999999993</v>
      </c>
      <c r="S48" s="88">
        <v>15.915990999999998</v>
      </c>
      <c r="U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4.6538990000000009</v>
      </c>
      <c r="D50" s="88">
        <v>39.333320999999991</v>
      </c>
      <c r="E50" s="88">
        <v>58.952310000000026</v>
      </c>
      <c r="F50" s="88">
        <v>28.52039700000001</v>
      </c>
      <c r="G50" s="88">
        <v>100.62287400000004</v>
      </c>
      <c r="H50" s="88">
        <v>22.449640000000002</v>
      </c>
      <c r="I50" s="88">
        <v>58.196061</v>
      </c>
      <c r="J50" s="88">
        <v>31.499873000000008</v>
      </c>
      <c r="K50" s="88">
        <v>34.317222999999998</v>
      </c>
      <c r="L50" s="88">
        <v>500.54422600000004</v>
      </c>
      <c r="M50" s="88">
        <v>21.043230000000001</v>
      </c>
      <c r="N50" s="88">
        <v>71.28439400000002</v>
      </c>
      <c r="O50" s="88">
        <v>136.09840500000001</v>
      </c>
      <c r="P50" s="88">
        <v>19.533672000000003</v>
      </c>
      <c r="Q50" s="88">
        <v>28.691816000000006</v>
      </c>
      <c r="R50" s="88">
        <v>20.477361999999985</v>
      </c>
      <c r="S50" s="88">
        <v>19.065971000000001</v>
      </c>
      <c r="T50" s="87">
        <v>2023</v>
      </c>
      <c r="U50" s="84" t="s">
        <v>536</v>
      </c>
    </row>
    <row r="51" spans="1:21" x14ac:dyDescent="0.15">
      <c r="B51" s="84" t="s">
        <v>339</v>
      </c>
      <c r="C51" s="88">
        <v>4.9199580000000003</v>
      </c>
      <c r="D51" s="88">
        <v>40.805844000000008</v>
      </c>
      <c r="E51" s="88">
        <v>49.461747000000003</v>
      </c>
      <c r="F51" s="88">
        <v>32.217241000000001</v>
      </c>
      <c r="G51" s="88">
        <v>103.10115300000002</v>
      </c>
      <c r="H51" s="88">
        <v>24.080513000000003</v>
      </c>
      <c r="I51" s="88">
        <v>59.577067</v>
      </c>
      <c r="J51" s="88">
        <v>29.959163999999998</v>
      </c>
      <c r="K51" s="88">
        <v>56.051805999999999</v>
      </c>
      <c r="L51" s="88">
        <v>419.707313</v>
      </c>
      <c r="M51" s="88">
        <v>16.798310000000001</v>
      </c>
      <c r="N51" s="88">
        <v>99.517885000000007</v>
      </c>
      <c r="O51" s="88">
        <v>133.12163899999999</v>
      </c>
      <c r="P51" s="88">
        <v>16.731328999999999</v>
      </c>
      <c r="Q51" s="88">
        <v>27.843011999999995</v>
      </c>
      <c r="R51" s="88">
        <v>23.052485000000004</v>
      </c>
      <c r="S51" s="88">
        <v>16.761877000000002</v>
      </c>
      <c r="U51" s="84" t="s">
        <v>537</v>
      </c>
    </row>
    <row r="52" spans="1:21" x14ac:dyDescent="0.15">
      <c r="B52" s="84" t="s">
        <v>340</v>
      </c>
      <c r="C52" s="88">
        <v>5.9494059999999998</v>
      </c>
      <c r="D52" s="88">
        <v>44.583971000000012</v>
      </c>
      <c r="E52" s="88">
        <v>63.081668000000001</v>
      </c>
      <c r="F52" s="88">
        <v>39.398477999999997</v>
      </c>
      <c r="G52" s="88">
        <v>126.21884199999995</v>
      </c>
      <c r="H52" s="88">
        <v>26.135293000000001</v>
      </c>
      <c r="I52" s="88">
        <v>64.472313</v>
      </c>
      <c r="J52" s="88">
        <v>40.043919000000002</v>
      </c>
      <c r="K52" s="88">
        <v>84.649869999999993</v>
      </c>
      <c r="L52" s="88">
        <v>423.01217500000007</v>
      </c>
      <c r="M52" s="88">
        <v>13.002475</v>
      </c>
      <c r="N52" s="88">
        <v>72.794136000000023</v>
      </c>
      <c r="O52" s="88">
        <v>528.82018300000004</v>
      </c>
      <c r="P52" s="88">
        <v>17.783338999999998</v>
      </c>
      <c r="Q52" s="88">
        <v>32.450192000000008</v>
      </c>
      <c r="R52" s="88">
        <v>26.366142999999994</v>
      </c>
      <c r="S52" s="88">
        <v>19.493395000000003</v>
      </c>
      <c r="U52" s="84" t="s">
        <v>538</v>
      </c>
    </row>
    <row r="53" spans="1:21" x14ac:dyDescent="0.15">
      <c r="B53" s="84" t="s">
        <v>341</v>
      </c>
      <c r="C53" s="88">
        <v>4.5076710000000002</v>
      </c>
      <c r="D53" s="88">
        <v>35.933842000000013</v>
      </c>
      <c r="E53" s="88">
        <v>46.404392000000009</v>
      </c>
      <c r="F53" s="88">
        <v>33.044808000000003</v>
      </c>
      <c r="G53" s="88">
        <v>103.46322599999999</v>
      </c>
      <c r="H53" s="88">
        <v>24.384222999999999</v>
      </c>
      <c r="I53" s="88">
        <v>69.096773999999996</v>
      </c>
      <c r="J53" s="88">
        <v>29.870822999999998</v>
      </c>
      <c r="K53" s="88">
        <v>26.925091999999999</v>
      </c>
      <c r="L53" s="88">
        <v>422.63984400000004</v>
      </c>
      <c r="M53" s="88">
        <v>11.659457999999999</v>
      </c>
      <c r="N53" s="88">
        <v>92.045473999999999</v>
      </c>
      <c r="O53" s="88">
        <v>184.19037600000001</v>
      </c>
      <c r="P53" s="88">
        <v>11.563628</v>
      </c>
      <c r="Q53" s="88">
        <v>23.532596999999992</v>
      </c>
      <c r="R53" s="88">
        <v>22.106693</v>
      </c>
      <c r="S53" s="88">
        <v>14.203085000000009</v>
      </c>
      <c r="U53" s="84" t="s">
        <v>539</v>
      </c>
    </row>
    <row r="54" spans="1:21" x14ac:dyDescent="0.15">
      <c r="B54" s="84" t="s">
        <v>342</v>
      </c>
      <c r="C54" s="88">
        <v>6.8815169999999997</v>
      </c>
      <c r="D54" s="88">
        <v>44.901694999999989</v>
      </c>
      <c r="E54" s="88">
        <v>54.811247000000009</v>
      </c>
      <c r="F54" s="88">
        <v>39.06327000000001</v>
      </c>
      <c r="G54" s="88">
        <v>124.5988260000001</v>
      </c>
      <c r="H54" s="88">
        <v>24.154187999999998</v>
      </c>
      <c r="I54" s="88">
        <v>66.488918999999996</v>
      </c>
      <c r="J54" s="88">
        <v>36.40222099999999</v>
      </c>
      <c r="K54" s="88">
        <v>55.641544000000003</v>
      </c>
      <c r="L54" s="88">
        <v>449.94342100000006</v>
      </c>
      <c r="M54" s="88">
        <v>14.498440000000002</v>
      </c>
      <c r="N54" s="88">
        <v>59.918339000000003</v>
      </c>
      <c r="O54" s="88">
        <v>139.95114799999999</v>
      </c>
      <c r="P54" s="88">
        <v>10.11703</v>
      </c>
      <c r="Q54" s="88">
        <v>30.724268000000002</v>
      </c>
      <c r="R54" s="88">
        <v>28.230543000000004</v>
      </c>
      <c r="S54" s="88">
        <v>16.100266999999995</v>
      </c>
      <c r="U54" s="84" t="s">
        <v>540</v>
      </c>
    </row>
    <row r="55" spans="1:21" x14ac:dyDescent="0.15">
      <c r="B55" s="84" t="s">
        <v>343</v>
      </c>
      <c r="C55" s="88">
        <v>3.8350930000000001</v>
      </c>
      <c r="D55" s="88">
        <v>42.772469999999998</v>
      </c>
      <c r="E55" s="88">
        <v>55.388008999999983</v>
      </c>
      <c r="F55" s="88">
        <v>34.379712000000005</v>
      </c>
      <c r="G55" s="88">
        <v>124.11385100000003</v>
      </c>
      <c r="H55" s="88">
        <v>25.378917999999999</v>
      </c>
      <c r="I55" s="88">
        <v>81.003750999999994</v>
      </c>
      <c r="J55" s="88">
        <v>36.87255900000001</v>
      </c>
      <c r="K55" s="88">
        <v>49.025772000000003</v>
      </c>
      <c r="L55" s="88">
        <v>446.03714000000014</v>
      </c>
      <c r="M55" s="88">
        <v>9.5107780000000002</v>
      </c>
      <c r="N55" s="88">
        <v>91.353504999999998</v>
      </c>
      <c r="O55" s="88">
        <v>154.09538100000003</v>
      </c>
      <c r="P55" s="88">
        <v>11.031863000000001</v>
      </c>
      <c r="Q55" s="88">
        <v>23.695283999999994</v>
      </c>
      <c r="R55" s="88">
        <v>27.379295999999997</v>
      </c>
      <c r="S55" s="88">
        <v>16.164117000000005</v>
      </c>
      <c r="U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8" t="s">
        <v>679</v>
      </c>
      <c r="B65" s="198"/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</row>
    <row r="66" spans="1:21" s="85" customFormat="1" ht="11.25" customHeight="1" thickBot="1" x14ac:dyDescent="0.25">
      <c r="A66" s="200" t="s">
        <v>162</v>
      </c>
      <c r="B66" s="200" t="s">
        <v>163</v>
      </c>
      <c r="C66" s="238" t="s">
        <v>677</v>
      </c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40"/>
      <c r="T66" s="200" t="s">
        <v>533</v>
      </c>
      <c r="U66" s="200" t="s">
        <v>520</v>
      </c>
    </row>
    <row r="67" spans="1:21" ht="20.25" customHeight="1" thickBot="1" x14ac:dyDescent="0.2">
      <c r="A67" s="201"/>
      <c r="B67" s="201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1"/>
      <c r="U67" s="201"/>
    </row>
    <row r="68" spans="1:21" x14ac:dyDescent="0.15">
      <c r="A68" s="87">
        <v>2022</v>
      </c>
      <c r="B68" s="84" t="s">
        <v>338</v>
      </c>
      <c r="C68" s="88">
        <v>11.708732000000001</v>
      </c>
      <c r="D68" s="88">
        <v>0.40013200000000004</v>
      </c>
      <c r="E68" s="88">
        <v>0.22247000000000006</v>
      </c>
      <c r="F68" s="88">
        <v>50.733972000000001</v>
      </c>
      <c r="G68" s="88">
        <v>319.96504899999968</v>
      </c>
      <c r="H68" s="88">
        <v>117.05912699999999</v>
      </c>
      <c r="I68" s="88">
        <v>9.692653</v>
      </c>
      <c r="J68" s="88">
        <v>19.322513000000004</v>
      </c>
      <c r="K68" s="88">
        <v>0.404308</v>
      </c>
      <c r="L68" s="88">
        <v>75.269028999999989</v>
      </c>
      <c r="M68" s="88">
        <v>91.210727999999989</v>
      </c>
      <c r="N68" s="88">
        <v>2.2148999999999999E-2</v>
      </c>
      <c r="O68" s="88">
        <v>71.543468000000004</v>
      </c>
      <c r="P68" s="88">
        <v>186.04067100000003</v>
      </c>
      <c r="Q68" s="88">
        <v>5.2113010000000006</v>
      </c>
      <c r="R68" s="88">
        <v>3.6549999999999999E-2</v>
      </c>
      <c r="S68" s="88">
        <v>4.9001030000000005</v>
      </c>
      <c r="T68" s="87">
        <v>2022</v>
      </c>
      <c r="U68" s="84" t="s">
        <v>536</v>
      </c>
    </row>
    <row r="69" spans="1:21" x14ac:dyDescent="0.15">
      <c r="B69" s="84" t="s">
        <v>339</v>
      </c>
      <c r="C69" s="88">
        <v>10.805406999999999</v>
      </c>
      <c r="D69" s="88">
        <v>0.49253099999999994</v>
      </c>
      <c r="E69" s="88">
        <v>0.46377000000000002</v>
      </c>
      <c r="F69" s="88">
        <v>51.397518999999996</v>
      </c>
      <c r="G69" s="88">
        <v>326.37547900000004</v>
      </c>
      <c r="H69" s="88">
        <v>118.30619699999997</v>
      </c>
      <c r="I69" s="88">
        <v>9.4344370000000009</v>
      </c>
      <c r="J69" s="88">
        <v>21.166409000000002</v>
      </c>
      <c r="K69" s="88">
        <v>0.51908599999999994</v>
      </c>
      <c r="L69" s="88">
        <v>80.778160999999997</v>
      </c>
      <c r="M69" s="88">
        <v>98.726138000000006</v>
      </c>
      <c r="N69" s="88">
        <v>4.8235E-2</v>
      </c>
      <c r="O69" s="88">
        <v>60.583575000000003</v>
      </c>
      <c r="P69" s="88">
        <v>202.95643000000004</v>
      </c>
      <c r="Q69" s="88">
        <v>4.6412790000000008</v>
      </c>
      <c r="R69" s="88">
        <v>8.8783000000000001E-2</v>
      </c>
      <c r="S69" s="88">
        <v>5.6032790000000006</v>
      </c>
      <c r="U69" s="84" t="s">
        <v>537</v>
      </c>
    </row>
    <row r="70" spans="1:21" x14ac:dyDescent="0.15">
      <c r="B70" s="84" t="s">
        <v>340</v>
      </c>
      <c r="C70" s="88">
        <v>10.839296000000003</v>
      </c>
      <c r="D70" s="88">
        <v>0.86609399999999992</v>
      </c>
      <c r="E70" s="88">
        <v>0.43633999999999989</v>
      </c>
      <c r="F70" s="88">
        <v>53.447187</v>
      </c>
      <c r="G70" s="88">
        <v>359.4004740000002</v>
      </c>
      <c r="H70" s="88">
        <v>128.30883500000002</v>
      </c>
      <c r="I70" s="88">
        <v>11.716386</v>
      </c>
      <c r="J70" s="88">
        <v>21.576024999999998</v>
      </c>
      <c r="K70" s="88">
        <v>0.75820300000000007</v>
      </c>
      <c r="L70" s="88">
        <v>88.207007999999988</v>
      </c>
      <c r="M70" s="88">
        <v>116.27475699999997</v>
      </c>
      <c r="N70" s="88">
        <v>5.7095E-2</v>
      </c>
      <c r="O70" s="88">
        <v>84.697483000000005</v>
      </c>
      <c r="P70" s="88">
        <v>229.33487300000002</v>
      </c>
      <c r="Q70" s="88">
        <v>5.6049030000000002</v>
      </c>
      <c r="R70" s="88">
        <v>8.6639999999999995E-2</v>
      </c>
      <c r="S70" s="88">
        <v>5.4966360000000005</v>
      </c>
      <c r="U70" s="84" t="s">
        <v>538</v>
      </c>
    </row>
    <row r="71" spans="1:21" x14ac:dyDescent="0.15">
      <c r="B71" s="84" t="s">
        <v>341</v>
      </c>
      <c r="C71" s="88">
        <v>11.027096</v>
      </c>
      <c r="D71" s="88">
        <v>0.70687999999999995</v>
      </c>
      <c r="E71" s="88">
        <v>0.38295900000000005</v>
      </c>
      <c r="F71" s="88">
        <v>41.617514</v>
      </c>
      <c r="G71" s="88">
        <v>326.46143699999988</v>
      </c>
      <c r="H71" s="88">
        <v>118.11386299999998</v>
      </c>
      <c r="I71" s="88">
        <v>11.381930000000001</v>
      </c>
      <c r="J71" s="88">
        <v>18.858597</v>
      </c>
      <c r="K71" s="88">
        <v>1.302289</v>
      </c>
      <c r="L71" s="88">
        <v>84.004207000000008</v>
      </c>
      <c r="M71" s="88">
        <v>106.45350600000003</v>
      </c>
      <c r="N71" s="88">
        <v>3.9934999999999998E-2</v>
      </c>
      <c r="O71" s="88">
        <v>71.111405999999988</v>
      </c>
      <c r="P71" s="88">
        <v>224.76187599999994</v>
      </c>
      <c r="Q71" s="88">
        <v>5.9665909999999984</v>
      </c>
      <c r="R71" s="88">
        <v>0.17655499999999999</v>
      </c>
      <c r="S71" s="88">
        <v>7.9228500000000004</v>
      </c>
      <c r="U71" s="84" t="s">
        <v>539</v>
      </c>
    </row>
    <row r="72" spans="1:21" x14ac:dyDescent="0.15">
      <c r="B72" s="84" t="s">
        <v>342</v>
      </c>
      <c r="C72" s="88">
        <v>14.032176000000003</v>
      </c>
      <c r="D72" s="88">
        <v>0.945245</v>
      </c>
      <c r="E72" s="88">
        <v>0.33859300000000003</v>
      </c>
      <c r="F72" s="88">
        <v>45.332060999999996</v>
      </c>
      <c r="G72" s="88">
        <v>378.67833899999999</v>
      </c>
      <c r="H72" s="88">
        <v>152.574028</v>
      </c>
      <c r="I72" s="88">
        <v>14.393248</v>
      </c>
      <c r="J72" s="88">
        <v>23.561076999999997</v>
      </c>
      <c r="K72" s="88">
        <v>1.077909</v>
      </c>
      <c r="L72" s="88">
        <v>98.886099000000002</v>
      </c>
      <c r="M72" s="88">
        <v>119.76462699999999</v>
      </c>
      <c r="N72" s="88">
        <v>4.5624999999999999E-2</v>
      </c>
      <c r="O72" s="88">
        <v>74.852716999999998</v>
      </c>
      <c r="P72" s="88">
        <v>267.25957099999999</v>
      </c>
      <c r="Q72" s="88">
        <v>9.3749159999999989</v>
      </c>
      <c r="R72" s="88">
        <v>3.7229999999999999E-2</v>
      </c>
      <c r="S72" s="88">
        <v>7.210858</v>
      </c>
      <c r="U72" s="84" t="s">
        <v>540</v>
      </c>
    </row>
    <row r="73" spans="1:21" x14ac:dyDescent="0.15">
      <c r="B73" s="84" t="s">
        <v>343</v>
      </c>
      <c r="C73" s="88">
        <v>13.080143999999999</v>
      </c>
      <c r="D73" s="88">
        <v>0.68754999999999999</v>
      </c>
      <c r="E73" s="88">
        <v>0.51760700000000004</v>
      </c>
      <c r="F73" s="88">
        <v>55.942796000000008</v>
      </c>
      <c r="G73" s="88">
        <v>369.24595500000009</v>
      </c>
      <c r="H73" s="88">
        <v>141.23365899999999</v>
      </c>
      <c r="I73" s="88">
        <v>11.280549000000001</v>
      </c>
      <c r="J73" s="88">
        <v>22.836649999999995</v>
      </c>
      <c r="K73" s="88">
        <v>1.026114</v>
      </c>
      <c r="L73" s="88">
        <v>93.244726999999997</v>
      </c>
      <c r="M73" s="88">
        <v>110.94387900000001</v>
      </c>
      <c r="N73" s="88">
        <v>4.4020000000000004E-2</v>
      </c>
      <c r="O73" s="88">
        <v>87.641068000000004</v>
      </c>
      <c r="P73" s="88">
        <v>266.01894799999997</v>
      </c>
      <c r="Q73" s="88">
        <v>5.6284989999999997</v>
      </c>
      <c r="R73" s="88">
        <v>5.5440999999999997E-2</v>
      </c>
      <c r="S73" s="88">
        <v>5.4384080000000008</v>
      </c>
      <c r="U73" s="84" t="s">
        <v>541</v>
      </c>
    </row>
    <row r="74" spans="1:21" x14ac:dyDescent="0.15">
      <c r="B74" s="84" t="s">
        <v>344</v>
      </c>
      <c r="C74" s="88">
        <v>10.838976000000001</v>
      </c>
      <c r="D74" s="88">
        <v>0.69849899999999998</v>
      </c>
      <c r="E74" s="88">
        <v>0.36892499999999995</v>
      </c>
      <c r="F74" s="88">
        <v>56.414793000000003</v>
      </c>
      <c r="G74" s="88">
        <v>378.84074800000008</v>
      </c>
      <c r="H74" s="88">
        <v>154.82030700000004</v>
      </c>
      <c r="I74" s="88">
        <v>12.277660000000001</v>
      </c>
      <c r="J74" s="88">
        <v>24.966065999999998</v>
      </c>
      <c r="K74" s="88">
        <v>1.3328500000000001</v>
      </c>
      <c r="L74" s="88">
        <v>95.690060999999986</v>
      </c>
      <c r="M74" s="88">
        <v>116.725066</v>
      </c>
      <c r="N74" s="88">
        <v>2.9075E-2</v>
      </c>
      <c r="O74" s="88">
        <v>87.309002000000007</v>
      </c>
      <c r="P74" s="88">
        <v>260.99653000000018</v>
      </c>
      <c r="Q74" s="88">
        <v>4.6986120000000016</v>
      </c>
      <c r="R74" s="88">
        <v>1.0673E-2</v>
      </c>
      <c r="S74" s="88">
        <v>6.5318079999999998</v>
      </c>
      <c r="U74" s="84" t="s">
        <v>542</v>
      </c>
    </row>
    <row r="75" spans="1:21" x14ac:dyDescent="0.15">
      <c r="B75" s="84" t="s">
        <v>345</v>
      </c>
      <c r="C75" s="88">
        <v>9.0207760000000015</v>
      </c>
      <c r="D75" s="88">
        <v>0.98523700000000003</v>
      </c>
      <c r="E75" s="88">
        <v>0.38608100000000001</v>
      </c>
      <c r="F75" s="88">
        <v>32.340519000000008</v>
      </c>
      <c r="G75" s="88">
        <v>288.83299</v>
      </c>
      <c r="H75" s="88">
        <v>113.232833</v>
      </c>
      <c r="I75" s="88">
        <v>6.9913629999999998</v>
      </c>
      <c r="J75" s="88">
        <v>21.646343999999996</v>
      </c>
      <c r="K75" s="88">
        <v>0.37754199999999999</v>
      </c>
      <c r="L75" s="88">
        <v>57.787841999999983</v>
      </c>
      <c r="M75" s="88">
        <v>61.443601999999998</v>
      </c>
      <c r="N75" s="88">
        <v>5.0021000000000003E-2</v>
      </c>
      <c r="O75" s="88">
        <v>76.786309000000003</v>
      </c>
      <c r="P75" s="88">
        <v>265.87576799999999</v>
      </c>
      <c r="Q75" s="88">
        <v>4.7061790000000006</v>
      </c>
      <c r="R75" s="88">
        <v>7.5076999999999991E-2</v>
      </c>
      <c r="S75" s="88">
        <v>3.1828139999999996</v>
      </c>
      <c r="U75" s="84" t="s">
        <v>543</v>
      </c>
    </row>
    <row r="76" spans="1:21" x14ac:dyDescent="0.15">
      <c r="B76" s="84" t="s">
        <v>346</v>
      </c>
      <c r="C76" s="88">
        <v>9.7292629999999996</v>
      </c>
      <c r="D76" s="88">
        <v>0.88330799999999998</v>
      </c>
      <c r="E76" s="88">
        <v>0.49976799999999999</v>
      </c>
      <c r="F76" s="88">
        <v>49.67196899999999</v>
      </c>
      <c r="G76" s="88">
        <v>366.64811500000008</v>
      </c>
      <c r="H76" s="88">
        <v>149.55487299999993</v>
      </c>
      <c r="I76" s="88">
        <v>10.523339999999999</v>
      </c>
      <c r="J76" s="88">
        <v>25.480801999999997</v>
      </c>
      <c r="K76" s="88">
        <v>0.68998999999999999</v>
      </c>
      <c r="L76" s="88">
        <v>86.368618999999995</v>
      </c>
      <c r="M76" s="88">
        <v>97.955804999999984</v>
      </c>
      <c r="N76" s="88">
        <v>0.11635400000000001</v>
      </c>
      <c r="O76" s="88">
        <v>88.586889000000014</v>
      </c>
      <c r="P76" s="88">
        <v>275.64803399999994</v>
      </c>
      <c r="Q76" s="88">
        <v>5.5945699999999992</v>
      </c>
      <c r="R76" s="88">
        <v>0.12581199999999998</v>
      </c>
      <c r="S76" s="88">
        <v>6.5448209999999998</v>
      </c>
      <c r="U76" s="84" t="s">
        <v>544</v>
      </c>
    </row>
    <row r="77" spans="1:21" x14ac:dyDescent="0.15">
      <c r="B77" s="84" t="s">
        <v>347</v>
      </c>
      <c r="C77" s="88">
        <v>9.7554729999999985</v>
      </c>
      <c r="D77" s="88">
        <v>0.84054099999999998</v>
      </c>
      <c r="E77" s="88">
        <v>0.36569999999999991</v>
      </c>
      <c r="F77" s="88">
        <v>35.625749999999989</v>
      </c>
      <c r="G77" s="88">
        <v>341.69406499999997</v>
      </c>
      <c r="H77" s="88">
        <v>149.65499599999998</v>
      </c>
      <c r="I77" s="88">
        <v>10.097709999999999</v>
      </c>
      <c r="J77" s="88">
        <v>23.706407000000002</v>
      </c>
      <c r="K77" s="88">
        <v>0.50547699999999995</v>
      </c>
      <c r="L77" s="88">
        <v>80.979635000000002</v>
      </c>
      <c r="M77" s="88">
        <v>101.32189199999998</v>
      </c>
      <c r="N77" s="88">
        <v>6.1107000000000002E-2</v>
      </c>
      <c r="O77" s="88">
        <v>79.580244999999991</v>
      </c>
      <c r="P77" s="88">
        <v>248.72656000000012</v>
      </c>
      <c r="Q77" s="88">
        <v>7.0028919999999992</v>
      </c>
      <c r="R77" s="88">
        <v>6.9623000000000004E-2</v>
      </c>
      <c r="S77" s="88">
        <v>5.9834540000000001</v>
      </c>
      <c r="U77" s="84" t="s">
        <v>545</v>
      </c>
    </row>
    <row r="78" spans="1:21" x14ac:dyDescent="0.15">
      <c r="B78" s="84" t="s">
        <v>348</v>
      </c>
      <c r="C78" s="88">
        <v>10.237695</v>
      </c>
      <c r="D78" s="88">
        <v>0.816716</v>
      </c>
      <c r="E78" s="88">
        <v>0.40786</v>
      </c>
      <c r="F78" s="88">
        <v>42.222968999999992</v>
      </c>
      <c r="G78" s="88">
        <v>334.71839699999992</v>
      </c>
      <c r="H78" s="88">
        <v>148.44862899999998</v>
      </c>
      <c r="I78" s="88">
        <v>10.610205000000001</v>
      </c>
      <c r="J78" s="88">
        <v>26.968325999999998</v>
      </c>
      <c r="K78" s="88">
        <v>0.36174899999999999</v>
      </c>
      <c r="L78" s="88">
        <v>80.063428000000002</v>
      </c>
      <c r="M78" s="88">
        <v>100.51066300000001</v>
      </c>
      <c r="N78" s="88">
        <v>6.0330000000000002E-2</v>
      </c>
      <c r="O78" s="88">
        <v>54.671627000000001</v>
      </c>
      <c r="P78" s="88">
        <v>256.65222000000006</v>
      </c>
      <c r="Q78" s="88">
        <v>6.598542000000001</v>
      </c>
      <c r="R78" s="88">
        <v>0.25468599999999997</v>
      </c>
      <c r="S78" s="88">
        <v>5.5334580000000004</v>
      </c>
      <c r="U78" s="84" t="s">
        <v>546</v>
      </c>
    </row>
    <row r="79" spans="1:21" x14ac:dyDescent="0.15">
      <c r="B79" s="84" t="s">
        <v>349</v>
      </c>
      <c r="C79" s="88">
        <v>6.9421649999999975</v>
      </c>
      <c r="D79" s="88">
        <v>1.045223</v>
      </c>
      <c r="E79" s="88">
        <v>0.56226700000000007</v>
      </c>
      <c r="F79" s="88">
        <v>46.919072</v>
      </c>
      <c r="G79" s="88">
        <v>260.92395600000003</v>
      </c>
      <c r="H79" s="88">
        <v>103.82540800000007</v>
      </c>
      <c r="I79" s="88">
        <v>10.408415999999999</v>
      </c>
      <c r="J79" s="88">
        <v>23.594320000000007</v>
      </c>
      <c r="K79" s="88">
        <v>0.49032900000000001</v>
      </c>
      <c r="L79" s="88">
        <v>66.289813999999993</v>
      </c>
      <c r="M79" s="88">
        <v>87.677278000000015</v>
      </c>
      <c r="N79" s="88">
        <v>5.0176999999999999E-2</v>
      </c>
      <c r="O79" s="88">
        <v>71.681104000000005</v>
      </c>
      <c r="P79" s="88">
        <v>240.64052999999996</v>
      </c>
      <c r="Q79" s="88">
        <v>4.1476429999999995</v>
      </c>
      <c r="R79" s="88">
        <v>3.6319999999999998E-2</v>
      </c>
      <c r="S79" s="88">
        <v>4.9487939999999995</v>
      </c>
      <c r="U79" s="84" t="s">
        <v>547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11.071950000000001</v>
      </c>
      <c r="D81" s="88">
        <v>0.75733399999999995</v>
      </c>
      <c r="E81" s="88">
        <v>0.38811700000000005</v>
      </c>
      <c r="F81" s="88">
        <v>46.425153999999999</v>
      </c>
      <c r="G81" s="88">
        <v>312.19604200000003</v>
      </c>
      <c r="H81" s="88">
        <v>142.01894399999998</v>
      </c>
      <c r="I81" s="88">
        <v>10.185576000000001</v>
      </c>
      <c r="J81" s="88">
        <v>26.873821000000003</v>
      </c>
      <c r="K81" s="88">
        <v>0.58371899999999999</v>
      </c>
      <c r="L81" s="88">
        <v>85.85662499999998</v>
      </c>
      <c r="M81" s="88">
        <v>97.105318000000011</v>
      </c>
      <c r="N81" s="88">
        <v>2.4638E-2</v>
      </c>
      <c r="O81" s="88">
        <v>78.137191000000001</v>
      </c>
      <c r="P81" s="88">
        <v>215.50072</v>
      </c>
      <c r="Q81" s="88">
        <v>5.3730249999999993</v>
      </c>
      <c r="R81" s="88">
        <v>4.2501000000000004E-2</v>
      </c>
      <c r="S81" s="88">
        <v>4.5877590000000001</v>
      </c>
      <c r="T81" s="87">
        <v>2023</v>
      </c>
      <c r="U81" s="84" t="s">
        <v>536</v>
      </c>
    </row>
    <row r="82" spans="1:21" x14ac:dyDescent="0.15">
      <c r="B82" s="84" t="s">
        <v>339</v>
      </c>
      <c r="C82" s="88">
        <v>9.0624269999999996</v>
      </c>
      <c r="D82" s="88">
        <v>1.048495</v>
      </c>
      <c r="E82" s="88">
        <v>0.33418899999999996</v>
      </c>
      <c r="F82" s="88">
        <v>38.502046000000007</v>
      </c>
      <c r="G82" s="88">
        <v>318.69236200000006</v>
      </c>
      <c r="H82" s="88">
        <v>137.04201799999998</v>
      </c>
      <c r="I82" s="88">
        <v>9.6893529999999988</v>
      </c>
      <c r="J82" s="88">
        <v>22.147815999999999</v>
      </c>
      <c r="K82" s="88">
        <v>0.47933499999999996</v>
      </c>
      <c r="L82" s="88">
        <v>80.800338999999994</v>
      </c>
      <c r="M82" s="88">
        <v>105.10213600000002</v>
      </c>
      <c r="N82" s="88">
        <v>0.133136</v>
      </c>
      <c r="O82" s="88">
        <v>75.50882900000002</v>
      </c>
      <c r="P82" s="88">
        <v>201.340844</v>
      </c>
      <c r="Q82" s="88">
        <v>5.246980999999999</v>
      </c>
      <c r="R82" s="88">
        <v>5.4685999999999998E-2</v>
      </c>
      <c r="S82" s="88">
        <v>5.687412000000001</v>
      </c>
      <c r="U82" s="84" t="s">
        <v>537</v>
      </c>
    </row>
    <row r="83" spans="1:21" x14ac:dyDescent="0.15">
      <c r="B83" s="84" t="s">
        <v>340</v>
      </c>
      <c r="C83" s="88">
        <v>10.245490999999999</v>
      </c>
      <c r="D83" s="88">
        <v>0.91939400000000004</v>
      </c>
      <c r="E83" s="88">
        <v>0.472856</v>
      </c>
      <c r="F83" s="88">
        <v>52.947497999999996</v>
      </c>
      <c r="G83" s="88">
        <v>374.03758000000005</v>
      </c>
      <c r="H83" s="88">
        <v>166.91288200000005</v>
      </c>
      <c r="I83" s="88">
        <v>11.835403999999999</v>
      </c>
      <c r="J83" s="88">
        <v>26.585766</v>
      </c>
      <c r="K83" s="88">
        <v>1.00949</v>
      </c>
      <c r="L83" s="88">
        <v>94.306713999999999</v>
      </c>
      <c r="M83" s="88">
        <v>129.75615700000003</v>
      </c>
      <c r="N83" s="88">
        <v>6.4128999999999992E-2</v>
      </c>
      <c r="O83" s="88">
        <v>47.568264999999997</v>
      </c>
      <c r="P83" s="88">
        <v>217.591251</v>
      </c>
      <c r="Q83" s="88">
        <v>4.3538829999999997</v>
      </c>
      <c r="R83" s="88">
        <v>0.119557</v>
      </c>
      <c r="S83" s="88">
        <v>8.0919739999999987</v>
      </c>
      <c r="U83" s="84" t="s">
        <v>538</v>
      </c>
    </row>
    <row r="84" spans="1:21" x14ac:dyDescent="0.15">
      <c r="B84" s="84" t="s">
        <v>341</v>
      </c>
      <c r="C84" s="88">
        <v>9.4055919999999986</v>
      </c>
      <c r="D84" s="88">
        <v>1.1188959999999999</v>
      </c>
      <c r="E84" s="88">
        <v>0.34995300000000001</v>
      </c>
      <c r="F84" s="88">
        <v>41.650547000000003</v>
      </c>
      <c r="G84" s="88">
        <v>308.776498</v>
      </c>
      <c r="H84" s="88">
        <v>137.73897299999993</v>
      </c>
      <c r="I84" s="88">
        <v>9.9497910000000012</v>
      </c>
      <c r="J84" s="88">
        <v>23.418115</v>
      </c>
      <c r="K84" s="88">
        <v>1.0833949999999999</v>
      </c>
      <c r="L84" s="88">
        <v>72.471114</v>
      </c>
      <c r="M84" s="88">
        <v>100.82432300000001</v>
      </c>
      <c r="N84" s="88">
        <v>0.18520900000000001</v>
      </c>
      <c r="O84" s="88">
        <v>69.543211999999983</v>
      </c>
      <c r="P84" s="88">
        <v>179.37854999999999</v>
      </c>
      <c r="Q84" s="88">
        <v>6.3854770000000007</v>
      </c>
      <c r="R84" s="88">
        <v>9.7373000000000001E-2</v>
      </c>
      <c r="S84" s="88">
        <v>7.2268170000000005</v>
      </c>
      <c r="U84" s="84" t="s">
        <v>539</v>
      </c>
    </row>
    <row r="85" spans="1:21" x14ac:dyDescent="0.15">
      <c r="B85" s="84" t="s">
        <v>342</v>
      </c>
      <c r="C85" s="88">
        <v>10.677178999999999</v>
      </c>
      <c r="D85" s="88">
        <v>0.90278999999999998</v>
      </c>
      <c r="E85" s="88">
        <v>0.40885800000000005</v>
      </c>
      <c r="F85" s="88">
        <v>41.063067000000004</v>
      </c>
      <c r="G85" s="88">
        <v>352.81911200000002</v>
      </c>
      <c r="H85" s="88">
        <v>156.68749099999997</v>
      </c>
      <c r="I85" s="88">
        <v>11.378898</v>
      </c>
      <c r="J85" s="88">
        <v>25.112513999999997</v>
      </c>
      <c r="K85" s="88">
        <v>1.3425990000000001</v>
      </c>
      <c r="L85" s="88">
        <v>83.173052999999996</v>
      </c>
      <c r="M85" s="88">
        <v>122.14270999999999</v>
      </c>
      <c r="N85" s="88">
        <v>3.4856999999999999E-2</v>
      </c>
      <c r="O85" s="88">
        <v>72.041618</v>
      </c>
      <c r="P85" s="88">
        <v>187.710443</v>
      </c>
      <c r="Q85" s="88">
        <v>5.0508759999999997</v>
      </c>
      <c r="R85" s="88">
        <v>7.3028999999999997E-2</v>
      </c>
      <c r="S85" s="88">
        <v>7.1460559999999997</v>
      </c>
      <c r="U85" s="84" t="s">
        <v>540</v>
      </c>
    </row>
    <row r="86" spans="1:21" x14ac:dyDescent="0.15">
      <c r="B86" s="84" t="s">
        <v>343</v>
      </c>
      <c r="C86" s="88">
        <v>9.6855719999999987</v>
      </c>
      <c r="D86" s="88">
        <v>0.95210600000000001</v>
      </c>
      <c r="E86" s="88">
        <v>0.38244999999999996</v>
      </c>
      <c r="F86" s="88">
        <v>44.948515000000008</v>
      </c>
      <c r="G86" s="88">
        <v>308.30375799999996</v>
      </c>
      <c r="H86" s="88">
        <v>157.31213600000001</v>
      </c>
      <c r="I86" s="88">
        <v>11.469503</v>
      </c>
      <c r="J86" s="88">
        <v>26.359225999999996</v>
      </c>
      <c r="K86" s="88">
        <v>1.2004439999999998</v>
      </c>
      <c r="L86" s="88">
        <v>76.217303999999999</v>
      </c>
      <c r="M86" s="88">
        <v>115.50386699999999</v>
      </c>
      <c r="N86" s="88">
        <v>4.9780000000000005E-2</v>
      </c>
      <c r="O86" s="88">
        <v>67.948251999999997</v>
      </c>
      <c r="P86" s="88">
        <v>192.18327499999998</v>
      </c>
      <c r="Q86" s="88">
        <v>6.8596469999999989</v>
      </c>
      <c r="R86" s="88">
        <v>8.691299999999999E-2</v>
      </c>
      <c r="S86" s="88">
        <v>8.2890039999999985</v>
      </c>
      <c r="U86" s="84" t="s">
        <v>541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8" t="s">
        <v>679</v>
      </c>
      <c r="B96" s="198"/>
      <c r="C96" s="198"/>
      <c r="D96" s="198"/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</row>
    <row r="97" spans="1:21" s="85" customFormat="1" ht="11.25" customHeight="1" thickBot="1" x14ac:dyDescent="0.25">
      <c r="A97" s="200" t="s">
        <v>162</v>
      </c>
      <c r="B97" s="200" t="s">
        <v>163</v>
      </c>
      <c r="C97" s="238" t="s">
        <v>677</v>
      </c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40"/>
      <c r="T97" s="200" t="s">
        <v>533</v>
      </c>
      <c r="U97" s="200" t="s">
        <v>520</v>
      </c>
    </row>
    <row r="98" spans="1:21" ht="20.25" customHeight="1" thickBot="1" x14ac:dyDescent="0.2">
      <c r="A98" s="201"/>
      <c r="B98" s="201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1"/>
      <c r="U98" s="201"/>
    </row>
    <row r="99" spans="1:21" x14ac:dyDescent="0.15">
      <c r="A99" s="87">
        <v>2022</v>
      </c>
      <c r="B99" s="84" t="s">
        <v>338</v>
      </c>
      <c r="C99" s="88">
        <v>19.388496</v>
      </c>
      <c r="D99" s="88">
        <v>1.439208</v>
      </c>
      <c r="E99" s="88">
        <v>8.4462150000000005</v>
      </c>
      <c r="F99" s="88">
        <v>22.947874000000002</v>
      </c>
      <c r="G99" s="88">
        <v>37.276267000000004</v>
      </c>
      <c r="H99" s="88">
        <v>5.6435890000000004</v>
      </c>
      <c r="I99" s="88">
        <v>6.9259599999999999</v>
      </c>
      <c r="J99" s="88">
        <v>26.913843999999997</v>
      </c>
      <c r="K99" s="88">
        <v>14.742443</v>
      </c>
      <c r="L99" s="88">
        <v>209.12015099999996</v>
      </c>
      <c r="M99" s="88">
        <v>73.548779999999994</v>
      </c>
      <c r="N99" s="88">
        <v>67.322078000000005</v>
      </c>
      <c r="O99" s="88">
        <v>154.99160000000001</v>
      </c>
      <c r="P99" s="88">
        <v>6.1206779999999998</v>
      </c>
      <c r="Q99" s="88">
        <v>0.55905199999999999</v>
      </c>
      <c r="R99" s="88">
        <v>0.229902</v>
      </c>
      <c r="S99" s="88">
        <v>44.446446999999999</v>
      </c>
      <c r="T99" s="87">
        <v>2022</v>
      </c>
      <c r="U99" s="84" t="s">
        <v>536</v>
      </c>
    </row>
    <row r="100" spans="1:21" x14ac:dyDescent="0.15">
      <c r="B100" s="84" t="s">
        <v>339</v>
      </c>
      <c r="C100" s="88">
        <v>18.095768999999997</v>
      </c>
      <c r="D100" s="88">
        <v>1.6665829999999999</v>
      </c>
      <c r="E100" s="88">
        <v>10.206087</v>
      </c>
      <c r="F100" s="88">
        <v>25.419507000000003</v>
      </c>
      <c r="G100" s="88">
        <v>32.135294000000009</v>
      </c>
      <c r="H100" s="88">
        <v>5.7682970000000005</v>
      </c>
      <c r="I100" s="88">
        <v>9.5213580000000011</v>
      </c>
      <c r="J100" s="88">
        <v>26.817536000000004</v>
      </c>
      <c r="K100" s="88">
        <v>15.693519999999999</v>
      </c>
      <c r="L100" s="88">
        <v>207.62127000000001</v>
      </c>
      <c r="M100" s="88">
        <v>87.67142299999999</v>
      </c>
      <c r="N100" s="88">
        <v>72.828790999999995</v>
      </c>
      <c r="O100" s="88">
        <v>170.57337799999999</v>
      </c>
      <c r="P100" s="88">
        <v>7.1988430000000001</v>
      </c>
      <c r="Q100" s="88">
        <v>0.70953999999999995</v>
      </c>
      <c r="R100" s="88">
        <v>0.27646999999999999</v>
      </c>
      <c r="S100" s="88">
        <v>53.155637999999996</v>
      </c>
      <c r="U100" s="84" t="s">
        <v>537</v>
      </c>
    </row>
    <row r="101" spans="1:21" x14ac:dyDescent="0.15">
      <c r="B101" s="84" t="s">
        <v>340</v>
      </c>
      <c r="C101" s="88">
        <v>20.148367000000004</v>
      </c>
      <c r="D101" s="88">
        <v>1.6837500000000001</v>
      </c>
      <c r="E101" s="88">
        <v>10.803611000000002</v>
      </c>
      <c r="F101" s="88">
        <v>30.287049999999997</v>
      </c>
      <c r="G101" s="88">
        <v>36.658773000000004</v>
      </c>
      <c r="H101" s="88">
        <v>7.0488120000000007</v>
      </c>
      <c r="I101" s="88">
        <v>7.1887179999999988</v>
      </c>
      <c r="J101" s="88">
        <v>28.758856000000002</v>
      </c>
      <c r="K101" s="88">
        <v>19.666023999999997</v>
      </c>
      <c r="L101" s="88">
        <v>226.47866000000002</v>
      </c>
      <c r="M101" s="88">
        <v>91.128959999999978</v>
      </c>
      <c r="N101" s="88">
        <v>72.009782999999999</v>
      </c>
      <c r="O101" s="88">
        <v>181.57148899999999</v>
      </c>
      <c r="P101" s="88">
        <v>8.0570249999999994</v>
      </c>
      <c r="Q101" s="88">
        <v>1.253161</v>
      </c>
      <c r="R101" s="88">
        <v>0.33990999999999999</v>
      </c>
      <c r="S101" s="88">
        <v>58.116334000000009</v>
      </c>
      <c r="U101" s="84" t="s">
        <v>538</v>
      </c>
    </row>
    <row r="102" spans="1:21" x14ac:dyDescent="0.15">
      <c r="B102" s="84" t="s">
        <v>341</v>
      </c>
      <c r="C102" s="88">
        <v>19.939791999999997</v>
      </c>
      <c r="D102" s="88">
        <v>0.76534800000000003</v>
      </c>
      <c r="E102" s="88">
        <v>10.037096000000002</v>
      </c>
      <c r="F102" s="88">
        <v>28.595748999999998</v>
      </c>
      <c r="G102" s="88">
        <v>33.880338999999999</v>
      </c>
      <c r="H102" s="88">
        <v>5.8109599999999997</v>
      </c>
      <c r="I102" s="88">
        <v>7.5508519999999999</v>
      </c>
      <c r="J102" s="88">
        <v>27.049716000000004</v>
      </c>
      <c r="K102" s="88">
        <v>17.928840000000001</v>
      </c>
      <c r="L102" s="88">
        <v>215.32004000000001</v>
      </c>
      <c r="M102" s="88">
        <v>77.030275000000032</v>
      </c>
      <c r="N102" s="88">
        <v>62.044881999999994</v>
      </c>
      <c r="O102" s="88">
        <v>150.989317</v>
      </c>
      <c r="P102" s="88">
        <v>7.0524440000000004</v>
      </c>
      <c r="Q102" s="88">
        <v>0.95381299999999991</v>
      </c>
      <c r="R102" s="88">
        <v>0.31523800000000002</v>
      </c>
      <c r="S102" s="88">
        <v>53.09508799999999</v>
      </c>
      <c r="U102" s="84" t="s">
        <v>539</v>
      </c>
    </row>
    <row r="103" spans="1:21" x14ac:dyDescent="0.15">
      <c r="B103" s="84" t="s">
        <v>342</v>
      </c>
      <c r="C103" s="88">
        <v>20.157359</v>
      </c>
      <c r="D103" s="88">
        <v>1.0223409999999999</v>
      </c>
      <c r="E103" s="88">
        <v>10.311695</v>
      </c>
      <c r="F103" s="88">
        <v>31.522292</v>
      </c>
      <c r="G103" s="88">
        <v>32.866497000000003</v>
      </c>
      <c r="H103" s="88">
        <v>6.5441919999999989</v>
      </c>
      <c r="I103" s="88">
        <v>7.2621229999999999</v>
      </c>
      <c r="J103" s="88">
        <v>30.881239999999998</v>
      </c>
      <c r="K103" s="88">
        <v>17.48882</v>
      </c>
      <c r="L103" s="88">
        <v>212.55788699999999</v>
      </c>
      <c r="M103" s="88">
        <v>80.882543999999996</v>
      </c>
      <c r="N103" s="88">
        <v>77.499856999999992</v>
      </c>
      <c r="O103" s="88">
        <v>160.25600100000003</v>
      </c>
      <c r="P103" s="88">
        <v>8.1028149999999997</v>
      </c>
      <c r="Q103" s="88">
        <v>1.3797919999999999</v>
      </c>
      <c r="R103" s="88">
        <v>0.43424999999999997</v>
      </c>
      <c r="S103" s="88">
        <v>59.797707000000003</v>
      </c>
      <c r="U103" s="84" t="s">
        <v>540</v>
      </c>
    </row>
    <row r="104" spans="1:21" x14ac:dyDescent="0.15">
      <c r="B104" s="84" t="s">
        <v>343</v>
      </c>
      <c r="C104" s="88">
        <v>19.270427999999995</v>
      </c>
      <c r="D104" s="88">
        <v>0.61241100000000004</v>
      </c>
      <c r="E104" s="88">
        <v>10.256484</v>
      </c>
      <c r="F104" s="88">
        <v>26.263348000000001</v>
      </c>
      <c r="G104" s="88">
        <v>28.231352999999999</v>
      </c>
      <c r="H104" s="88">
        <v>6.1096810000000001</v>
      </c>
      <c r="I104" s="88">
        <v>6.1523260000000004</v>
      </c>
      <c r="J104" s="88">
        <v>29.456095000000012</v>
      </c>
      <c r="K104" s="88">
        <v>15.64622</v>
      </c>
      <c r="L104" s="88">
        <v>212.58801200000002</v>
      </c>
      <c r="M104" s="88">
        <v>76.944035999999997</v>
      </c>
      <c r="N104" s="88">
        <v>80.575754000000003</v>
      </c>
      <c r="O104" s="88">
        <v>168.70477000000002</v>
      </c>
      <c r="P104" s="88">
        <v>7.6630549999999999</v>
      </c>
      <c r="Q104" s="88">
        <v>1.2797479999999999</v>
      </c>
      <c r="R104" s="88">
        <v>0.42192200000000002</v>
      </c>
      <c r="S104" s="88">
        <v>55.69387600000001</v>
      </c>
      <c r="U104" s="84" t="s">
        <v>541</v>
      </c>
    </row>
    <row r="105" spans="1:21" x14ac:dyDescent="0.15">
      <c r="B105" s="84" t="s">
        <v>344</v>
      </c>
      <c r="C105" s="88">
        <v>18.019793999999997</v>
      </c>
      <c r="D105" s="88">
        <v>0.56710199999999999</v>
      </c>
      <c r="E105" s="88">
        <v>10.206627999999998</v>
      </c>
      <c r="F105" s="88">
        <v>30.585815000000011</v>
      </c>
      <c r="G105" s="88">
        <v>30.566488</v>
      </c>
      <c r="H105" s="88">
        <v>6.4382980000000005</v>
      </c>
      <c r="I105" s="88">
        <v>6.598179</v>
      </c>
      <c r="J105" s="88">
        <v>32.490822000000009</v>
      </c>
      <c r="K105" s="88">
        <v>16.011129000000004</v>
      </c>
      <c r="L105" s="88">
        <v>268.30757399999999</v>
      </c>
      <c r="M105" s="88">
        <v>98.394224999999992</v>
      </c>
      <c r="N105" s="88">
        <v>88.581510000000009</v>
      </c>
      <c r="O105" s="88">
        <v>234.81278899999998</v>
      </c>
      <c r="P105" s="88">
        <v>7.8124140000000004</v>
      </c>
      <c r="Q105" s="88">
        <v>0.96100399999999997</v>
      </c>
      <c r="R105" s="88">
        <v>0.55968799999999996</v>
      </c>
      <c r="S105" s="88">
        <v>59.631189000000006</v>
      </c>
      <c r="U105" s="84" t="s">
        <v>542</v>
      </c>
    </row>
    <row r="106" spans="1:21" x14ac:dyDescent="0.15">
      <c r="B106" s="84" t="s">
        <v>345</v>
      </c>
      <c r="C106" s="88">
        <v>10.917128999999999</v>
      </c>
      <c r="D106" s="88">
        <v>0.26651599999999998</v>
      </c>
      <c r="E106" s="88">
        <v>5.9093160000000005</v>
      </c>
      <c r="F106" s="88">
        <v>20.572596000000001</v>
      </c>
      <c r="G106" s="88">
        <v>15.218146999999998</v>
      </c>
      <c r="H106" s="88">
        <v>4.2668239999999997</v>
      </c>
      <c r="I106" s="88">
        <v>3.8934430000000004</v>
      </c>
      <c r="J106" s="88">
        <v>21.419394000000004</v>
      </c>
      <c r="K106" s="88">
        <v>10.227943</v>
      </c>
      <c r="L106" s="88">
        <v>189.217387</v>
      </c>
      <c r="M106" s="88">
        <v>80.904976999999988</v>
      </c>
      <c r="N106" s="88">
        <v>63.130774999999979</v>
      </c>
      <c r="O106" s="88">
        <v>180.89128700000003</v>
      </c>
      <c r="P106" s="88">
        <v>5.9827120000000011</v>
      </c>
      <c r="Q106" s="88">
        <v>0.49958999999999998</v>
      </c>
      <c r="R106" s="88">
        <v>0.73259799999999997</v>
      </c>
      <c r="S106" s="88">
        <v>42.959389000000002</v>
      </c>
      <c r="U106" s="84" t="s">
        <v>543</v>
      </c>
    </row>
    <row r="107" spans="1:21" x14ac:dyDescent="0.15">
      <c r="B107" s="84" t="s">
        <v>346</v>
      </c>
      <c r="C107" s="88">
        <v>17.994474</v>
      </c>
      <c r="D107" s="88">
        <v>1.3348640000000001</v>
      </c>
      <c r="E107" s="88">
        <v>9.764622000000001</v>
      </c>
      <c r="F107" s="88">
        <v>29.387650000000001</v>
      </c>
      <c r="G107" s="88">
        <v>18.392323999999995</v>
      </c>
      <c r="H107" s="88">
        <v>6.170774999999999</v>
      </c>
      <c r="I107" s="88">
        <v>6.2030409999999998</v>
      </c>
      <c r="J107" s="88">
        <v>33.045394999999999</v>
      </c>
      <c r="K107" s="88">
        <v>14.356697</v>
      </c>
      <c r="L107" s="88">
        <v>184.08173000000002</v>
      </c>
      <c r="M107" s="88">
        <v>87.441838999999987</v>
      </c>
      <c r="N107" s="88">
        <v>69.086641</v>
      </c>
      <c r="O107" s="88">
        <v>183.00344999999999</v>
      </c>
      <c r="P107" s="88">
        <v>6.6928540000000005</v>
      </c>
      <c r="Q107" s="88">
        <v>0.62253700000000001</v>
      </c>
      <c r="R107" s="88">
        <v>1.1082419999999999</v>
      </c>
      <c r="S107" s="88">
        <v>52.180278999999999</v>
      </c>
      <c r="U107" s="84" t="s">
        <v>544</v>
      </c>
    </row>
    <row r="108" spans="1:21" x14ac:dyDescent="0.15">
      <c r="B108" s="84" t="s">
        <v>347</v>
      </c>
      <c r="C108" s="88">
        <v>17.459049999999994</v>
      </c>
      <c r="D108" s="88">
        <v>1.8833500000000001</v>
      </c>
      <c r="E108" s="88">
        <v>9.4812919999999998</v>
      </c>
      <c r="F108" s="88">
        <v>25.804718000000001</v>
      </c>
      <c r="G108" s="88">
        <v>19.486018000000001</v>
      </c>
      <c r="H108" s="88">
        <v>5.9840879999999999</v>
      </c>
      <c r="I108" s="88">
        <v>5.1901969999999995</v>
      </c>
      <c r="J108" s="88">
        <v>28.805227000000002</v>
      </c>
      <c r="K108" s="88">
        <v>12.688226</v>
      </c>
      <c r="L108" s="88">
        <v>209.21566999999999</v>
      </c>
      <c r="M108" s="88">
        <v>85.286956000000004</v>
      </c>
      <c r="N108" s="88">
        <v>64.593163999999973</v>
      </c>
      <c r="O108" s="88">
        <v>175.440247</v>
      </c>
      <c r="P108" s="88">
        <v>6.587377</v>
      </c>
      <c r="Q108" s="88">
        <v>0.59797999999999996</v>
      </c>
      <c r="R108" s="88">
        <v>0.55133900000000002</v>
      </c>
      <c r="S108" s="88">
        <v>59.333199999999991</v>
      </c>
      <c r="U108" s="84" t="s">
        <v>545</v>
      </c>
    </row>
    <row r="109" spans="1:21" x14ac:dyDescent="0.15">
      <c r="B109" s="84" t="s">
        <v>348</v>
      </c>
      <c r="C109" s="88">
        <v>17.573543000000001</v>
      </c>
      <c r="D109" s="88">
        <v>2.0728089999999999</v>
      </c>
      <c r="E109" s="88">
        <v>8.9361319999999989</v>
      </c>
      <c r="F109" s="88">
        <v>26.395944</v>
      </c>
      <c r="G109" s="88">
        <v>29.327236999999997</v>
      </c>
      <c r="H109" s="88">
        <v>6.4248469999999998</v>
      </c>
      <c r="I109" s="88">
        <v>5.3717930000000003</v>
      </c>
      <c r="J109" s="88">
        <v>31.243249000000006</v>
      </c>
      <c r="K109" s="88">
        <v>16.608336999999999</v>
      </c>
      <c r="L109" s="88">
        <v>210.19162200000002</v>
      </c>
      <c r="M109" s="88">
        <v>85.043041000000017</v>
      </c>
      <c r="N109" s="88">
        <v>62.73736599999998</v>
      </c>
      <c r="O109" s="88">
        <v>164.341002</v>
      </c>
      <c r="P109" s="88">
        <v>7.7720090000000006</v>
      </c>
      <c r="Q109" s="88">
        <v>0.844557</v>
      </c>
      <c r="R109" s="88">
        <v>0.266237</v>
      </c>
      <c r="S109" s="88">
        <v>56.110923000000007</v>
      </c>
      <c r="U109" s="84" t="s">
        <v>546</v>
      </c>
    </row>
    <row r="110" spans="1:21" x14ac:dyDescent="0.15">
      <c r="B110" s="84" t="s">
        <v>349</v>
      </c>
      <c r="C110" s="88">
        <v>11.488394999999999</v>
      </c>
      <c r="D110" s="88">
        <v>1.8640970000000001</v>
      </c>
      <c r="E110" s="88">
        <v>6.3947609999999999</v>
      </c>
      <c r="F110" s="88">
        <v>17.614446000000001</v>
      </c>
      <c r="G110" s="88">
        <v>18.047666</v>
      </c>
      <c r="H110" s="88">
        <v>6.0782280000000011</v>
      </c>
      <c r="I110" s="88">
        <v>3.9951339999999997</v>
      </c>
      <c r="J110" s="88">
        <v>25.301230000000004</v>
      </c>
      <c r="K110" s="88">
        <v>11.489079</v>
      </c>
      <c r="L110" s="88">
        <v>182.33390900000001</v>
      </c>
      <c r="M110" s="88">
        <v>79.362899000000013</v>
      </c>
      <c r="N110" s="88">
        <v>53.70464800000002</v>
      </c>
      <c r="O110" s="88">
        <v>143.06113799999997</v>
      </c>
      <c r="P110" s="88">
        <v>7.9289079999999998</v>
      </c>
      <c r="Q110" s="88">
        <v>0.71486399999999994</v>
      </c>
      <c r="R110" s="88">
        <v>0.24243899999999999</v>
      </c>
      <c r="S110" s="88">
        <v>41.396469999999994</v>
      </c>
      <c r="U110" s="84" t="s">
        <v>547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20.052351999999999</v>
      </c>
      <c r="D112" s="88">
        <v>2.3890229999999999</v>
      </c>
      <c r="E112" s="88">
        <v>8.9462580000000003</v>
      </c>
      <c r="F112" s="88">
        <v>24.004792000000002</v>
      </c>
      <c r="G112" s="88">
        <v>29.930016000000002</v>
      </c>
      <c r="H112" s="88">
        <v>5.6901949999999992</v>
      </c>
      <c r="I112" s="88">
        <v>5.798979000000001</v>
      </c>
      <c r="J112" s="88">
        <v>31.796641000000005</v>
      </c>
      <c r="K112" s="88">
        <v>15.833671000000002</v>
      </c>
      <c r="L112" s="88">
        <v>211.07643400000003</v>
      </c>
      <c r="M112" s="88">
        <v>94.550418000000008</v>
      </c>
      <c r="N112" s="88">
        <v>62.128338999999983</v>
      </c>
      <c r="O112" s="88">
        <v>179.82772199999999</v>
      </c>
      <c r="P112" s="88">
        <v>7.6525400000000001</v>
      </c>
      <c r="Q112" s="88">
        <v>1.129559</v>
      </c>
      <c r="R112" s="88">
        <v>0.28372999999999998</v>
      </c>
      <c r="S112" s="88">
        <v>50.045544000000007</v>
      </c>
      <c r="T112" s="87">
        <v>2023</v>
      </c>
      <c r="U112" s="84" t="s">
        <v>536</v>
      </c>
    </row>
    <row r="113" spans="1:21" x14ac:dyDescent="0.15">
      <c r="B113" s="84" t="s">
        <v>339</v>
      </c>
      <c r="C113" s="88">
        <v>15.063597999999999</v>
      </c>
      <c r="D113" s="88">
        <v>1.4694199999999999</v>
      </c>
      <c r="E113" s="88">
        <v>9.6229359999999993</v>
      </c>
      <c r="F113" s="88">
        <v>22.458753000000002</v>
      </c>
      <c r="G113" s="88">
        <v>31.396336999999995</v>
      </c>
      <c r="H113" s="88">
        <v>5.4363089999999996</v>
      </c>
      <c r="I113" s="88">
        <v>6.4229630000000002</v>
      </c>
      <c r="J113" s="88">
        <v>29.631909999999991</v>
      </c>
      <c r="K113" s="88">
        <v>17.969222000000002</v>
      </c>
      <c r="L113" s="88">
        <v>199.03087099999996</v>
      </c>
      <c r="M113" s="88">
        <v>95.392333999999977</v>
      </c>
      <c r="N113" s="88">
        <v>53.561353999999994</v>
      </c>
      <c r="O113" s="88">
        <v>175.12530100000004</v>
      </c>
      <c r="P113" s="88">
        <v>7.0234070000000006</v>
      </c>
      <c r="Q113" s="88">
        <v>0.98095600000000005</v>
      </c>
      <c r="R113" s="88">
        <v>0.29455900000000002</v>
      </c>
      <c r="S113" s="88">
        <v>51.798219000000017</v>
      </c>
      <c r="U113" s="84" t="s">
        <v>537</v>
      </c>
    </row>
    <row r="114" spans="1:21" x14ac:dyDescent="0.15">
      <c r="B114" s="84" t="s">
        <v>340</v>
      </c>
      <c r="C114" s="88">
        <v>19.017325000000007</v>
      </c>
      <c r="D114" s="88">
        <v>1.97478</v>
      </c>
      <c r="E114" s="88">
        <v>13.096826</v>
      </c>
      <c r="F114" s="88">
        <v>28.833925000000001</v>
      </c>
      <c r="G114" s="88">
        <v>41.31572899999999</v>
      </c>
      <c r="H114" s="88">
        <v>7.5565809999999995</v>
      </c>
      <c r="I114" s="88">
        <v>7.467982000000001</v>
      </c>
      <c r="J114" s="88">
        <v>34.694782000000004</v>
      </c>
      <c r="K114" s="88">
        <v>22.940571000000002</v>
      </c>
      <c r="L114" s="88">
        <v>223.314573</v>
      </c>
      <c r="M114" s="88">
        <v>114.73230699999996</v>
      </c>
      <c r="N114" s="88">
        <v>63.123815999999991</v>
      </c>
      <c r="O114" s="88">
        <v>185.41196899999994</v>
      </c>
      <c r="P114" s="88">
        <v>8.686065000000001</v>
      </c>
      <c r="Q114" s="88">
        <v>1.2863899999999999</v>
      </c>
      <c r="R114" s="88">
        <v>0.467057</v>
      </c>
      <c r="S114" s="88">
        <v>66.536120999999994</v>
      </c>
      <c r="U114" s="84" t="s">
        <v>538</v>
      </c>
    </row>
    <row r="115" spans="1:21" x14ac:dyDescent="0.15">
      <c r="B115" s="84" t="s">
        <v>341</v>
      </c>
      <c r="C115" s="88">
        <v>13.827501999999999</v>
      </c>
      <c r="D115" s="88">
        <v>2.1577739999999999</v>
      </c>
      <c r="E115" s="88">
        <v>8.5630009999999999</v>
      </c>
      <c r="F115" s="88">
        <v>24.538564000000001</v>
      </c>
      <c r="G115" s="88">
        <v>26.482974999999996</v>
      </c>
      <c r="H115" s="88">
        <v>5.8853350000000004</v>
      </c>
      <c r="I115" s="88">
        <v>6.6216159999999995</v>
      </c>
      <c r="J115" s="88">
        <v>27.015119000000013</v>
      </c>
      <c r="K115" s="88">
        <v>17.013771999999996</v>
      </c>
      <c r="L115" s="88">
        <v>166.60194300000001</v>
      </c>
      <c r="M115" s="88">
        <v>74.636527999999984</v>
      </c>
      <c r="N115" s="88">
        <v>47.897461000000007</v>
      </c>
      <c r="O115" s="88">
        <v>118.08668999999999</v>
      </c>
      <c r="P115" s="88">
        <v>6.8971550000000006</v>
      </c>
      <c r="Q115" s="88">
        <v>1.632239</v>
      </c>
      <c r="R115" s="88">
        <v>0.21199899999999999</v>
      </c>
      <c r="S115" s="88">
        <v>50.392360999999994</v>
      </c>
      <c r="U115" s="84" t="s">
        <v>539</v>
      </c>
    </row>
    <row r="116" spans="1:21" x14ac:dyDescent="0.15">
      <c r="B116" s="84" t="s">
        <v>342</v>
      </c>
      <c r="C116" s="88">
        <v>16.319037000000002</v>
      </c>
      <c r="D116" s="88">
        <v>3.0038909999999985</v>
      </c>
      <c r="E116" s="88">
        <v>10.231028</v>
      </c>
      <c r="F116" s="88">
        <v>26.511208000000003</v>
      </c>
      <c r="G116" s="88">
        <v>30.624858000000003</v>
      </c>
      <c r="H116" s="88">
        <v>6.6928639999999993</v>
      </c>
      <c r="I116" s="88">
        <v>7.1049020000000001</v>
      </c>
      <c r="J116" s="88">
        <v>31.786660999999995</v>
      </c>
      <c r="K116" s="88">
        <v>17.958494999999999</v>
      </c>
      <c r="L116" s="88">
        <v>191.17607599999997</v>
      </c>
      <c r="M116" s="88">
        <v>88.80283900000002</v>
      </c>
      <c r="N116" s="88">
        <v>64.518585000000002</v>
      </c>
      <c r="O116" s="88">
        <v>155.46792399999998</v>
      </c>
      <c r="P116" s="88">
        <v>8.7336219999999987</v>
      </c>
      <c r="Q116" s="88">
        <v>1.643845</v>
      </c>
      <c r="R116" s="88">
        <v>0.30023300000000003</v>
      </c>
      <c r="S116" s="88">
        <v>59.622401999999994</v>
      </c>
      <c r="U116" s="84" t="s">
        <v>540</v>
      </c>
    </row>
    <row r="117" spans="1:21" x14ac:dyDescent="0.15">
      <c r="B117" s="84" t="s">
        <v>343</v>
      </c>
      <c r="C117" s="88">
        <v>15.380293</v>
      </c>
      <c r="D117" s="88">
        <v>1.656501</v>
      </c>
      <c r="E117" s="88">
        <v>10.866187999999999</v>
      </c>
      <c r="F117" s="88">
        <v>23.580241999999998</v>
      </c>
      <c r="G117" s="88">
        <v>27.803874999999998</v>
      </c>
      <c r="H117" s="88">
        <v>6.0506980000000006</v>
      </c>
      <c r="I117" s="88">
        <v>7.2131270000000001</v>
      </c>
      <c r="J117" s="88">
        <v>29.997808999999997</v>
      </c>
      <c r="K117" s="88">
        <v>15.242607000000001</v>
      </c>
      <c r="L117" s="88">
        <v>219.199082</v>
      </c>
      <c r="M117" s="88">
        <v>95.242410000000021</v>
      </c>
      <c r="N117" s="88">
        <v>65.639291999999983</v>
      </c>
      <c r="O117" s="88">
        <v>189.26839100000001</v>
      </c>
      <c r="P117" s="88">
        <v>8.489528</v>
      </c>
      <c r="Q117" s="88">
        <v>1.314662</v>
      </c>
      <c r="R117" s="88">
        <v>0.39014400000000005</v>
      </c>
      <c r="S117" s="88">
        <v>56.171254000000005</v>
      </c>
      <c r="U117" s="84" t="s">
        <v>541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8" t="s">
        <v>679</v>
      </c>
      <c r="B127" s="198"/>
      <c r="C127" s="198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</row>
    <row r="128" spans="1:21" s="85" customFormat="1" ht="11.25" customHeight="1" thickBot="1" x14ac:dyDescent="0.25">
      <c r="A128" s="200" t="s">
        <v>162</v>
      </c>
      <c r="B128" s="200" t="s">
        <v>163</v>
      </c>
      <c r="C128" s="238" t="s">
        <v>677</v>
      </c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40"/>
      <c r="T128" s="200" t="s">
        <v>533</v>
      </c>
      <c r="U128" s="200" t="s">
        <v>520</v>
      </c>
    </row>
    <row r="129" spans="1:21" ht="20.25" customHeight="1" thickBot="1" x14ac:dyDescent="0.2">
      <c r="A129" s="201"/>
      <c r="B129" s="201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1"/>
      <c r="U129" s="201"/>
    </row>
    <row r="130" spans="1:21" x14ac:dyDescent="0.15">
      <c r="A130" s="87">
        <v>2022</v>
      </c>
      <c r="B130" s="84" t="s">
        <v>338</v>
      </c>
      <c r="C130" s="88">
        <v>73.873967000000007</v>
      </c>
      <c r="D130" s="88">
        <v>49.843696000000001</v>
      </c>
      <c r="E130" s="88">
        <v>16.580255000000001</v>
      </c>
      <c r="F130" s="88">
        <v>158.15524499999998</v>
      </c>
      <c r="G130" s="88">
        <v>186.11528999999999</v>
      </c>
      <c r="H130" s="88">
        <v>32.893100000000004</v>
      </c>
      <c r="I130" s="88">
        <v>6.9291999999999992E-2</v>
      </c>
      <c r="J130" s="88">
        <v>72.908103999999994</v>
      </c>
      <c r="K130" s="88">
        <v>1.7556959999999999</v>
      </c>
      <c r="L130" s="88">
        <v>1.5420199999999999</v>
      </c>
      <c r="M130" s="88">
        <v>3.5237970000000001</v>
      </c>
      <c r="N130" s="88">
        <v>0.46620300000000003</v>
      </c>
      <c r="O130" s="88">
        <v>17.657405000000004</v>
      </c>
      <c r="P130" s="88">
        <v>37.928243000000002</v>
      </c>
      <c r="Q130" s="88">
        <v>307.32068100000009</v>
      </c>
      <c r="R130" s="88">
        <v>455.51265899999999</v>
      </c>
      <c r="S130" s="88">
        <v>0.315776</v>
      </c>
      <c r="T130" s="87">
        <v>2022</v>
      </c>
      <c r="U130" s="84" t="s">
        <v>536</v>
      </c>
    </row>
    <row r="131" spans="1:21" x14ac:dyDescent="0.15">
      <c r="B131" s="84" t="s">
        <v>339</v>
      </c>
      <c r="C131" s="88">
        <v>77.274241000000018</v>
      </c>
      <c r="D131" s="88">
        <v>49.622038999999994</v>
      </c>
      <c r="E131" s="88">
        <v>25.056159000000001</v>
      </c>
      <c r="F131" s="88">
        <v>169.23833200000001</v>
      </c>
      <c r="G131" s="88">
        <v>190.57244399999993</v>
      </c>
      <c r="H131" s="88">
        <v>41.608113000000003</v>
      </c>
      <c r="I131" s="88">
        <v>0.199183</v>
      </c>
      <c r="J131" s="88">
        <v>92.793295000000001</v>
      </c>
      <c r="K131" s="88">
        <v>3.075933</v>
      </c>
      <c r="L131" s="88">
        <v>2.2228870000000001</v>
      </c>
      <c r="M131" s="88">
        <v>3.2928389999999998</v>
      </c>
      <c r="N131" s="88">
        <v>0.26027400000000001</v>
      </c>
      <c r="O131" s="88">
        <v>19.481292</v>
      </c>
      <c r="P131" s="88">
        <v>39.315158000000004</v>
      </c>
      <c r="Q131" s="88">
        <v>313.65799500000008</v>
      </c>
      <c r="R131" s="88">
        <v>467.25058800000005</v>
      </c>
      <c r="S131" s="88">
        <v>0.76628199999999991</v>
      </c>
      <c r="U131" s="84" t="s">
        <v>537</v>
      </c>
    </row>
    <row r="132" spans="1:21" x14ac:dyDescent="0.15">
      <c r="B132" s="84" t="s">
        <v>340</v>
      </c>
      <c r="C132" s="88">
        <v>86.034755000000004</v>
      </c>
      <c r="D132" s="88">
        <v>48.954668000000005</v>
      </c>
      <c r="E132" s="88">
        <v>40.768062999999998</v>
      </c>
      <c r="F132" s="88">
        <v>170.13429699999998</v>
      </c>
      <c r="G132" s="88">
        <v>233.15625099999991</v>
      </c>
      <c r="H132" s="88">
        <v>40.297671000000008</v>
      </c>
      <c r="I132" s="88">
        <v>2.6607000000000002E-2</v>
      </c>
      <c r="J132" s="88">
        <v>100.932697</v>
      </c>
      <c r="K132" s="88">
        <v>2.7837150000000004</v>
      </c>
      <c r="L132" s="88">
        <v>2.6021640000000001</v>
      </c>
      <c r="M132" s="88">
        <v>2.3271989999999998</v>
      </c>
      <c r="N132" s="88">
        <v>0.57352400000000003</v>
      </c>
      <c r="O132" s="88">
        <v>21.360205999999998</v>
      </c>
      <c r="P132" s="88">
        <v>42.127295000000004</v>
      </c>
      <c r="Q132" s="88">
        <v>387.83011900000008</v>
      </c>
      <c r="R132" s="88">
        <v>543.44674000000009</v>
      </c>
      <c r="S132" s="88">
        <v>0.187612</v>
      </c>
      <c r="U132" s="84" t="s">
        <v>538</v>
      </c>
    </row>
    <row r="133" spans="1:21" x14ac:dyDescent="0.15">
      <c r="B133" s="84" t="s">
        <v>341</v>
      </c>
      <c r="C133" s="88">
        <v>86.504201000000009</v>
      </c>
      <c r="D133" s="88">
        <v>58.617028999999995</v>
      </c>
      <c r="E133" s="88">
        <v>25.958679</v>
      </c>
      <c r="F133" s="88">
        <v>194.36181999999997</v>
      </c>
      <c r="G133" s="88">
        <v>218.90019600000005</v>
      </c>
      <c r="H133" s="88">
        <v>38.158288000000006</v>
      </c>
      <c r="I133" s="88">
        <v>0.56173200000000001</v>
      </c>
      <c r="J133" s="88">
        <v>99.486828000000003</v>
      </c>
      <c r="K133" s="88">
        <v>2.5192679999999998</v>
      </c>
      <c r="L133" s="88">
        <v>2.272961</v>
      </c>
      <c r="M133" s="88">
        <v>3.7048380000000001</v>
      </c>
      <c r="N133" s="88">
        <v>0.33534200000000003</v>
      </c>
      <c r="O133" s="88">
        <v>18.547891</v>
      </c>
      <c r="P133" s="88">
        <v>38.812676000000003</v>
      </c>
      <c r="Q133" s="88">
        <v>353.58803899999975</v>
      </c>
      <c r="R133" s="88">
        <v>447.48341400000021</v>
      </c>
      <c r="S133" s="88">
        <v>0.23885400000000001</v>
      </c>
      <c r="U133" s="84" t="s">
        <v>539</v>
      </c>
    </row>
    <row r="134" spans="1:21" x14ac:dyDescent="0.15">
      <c r="B134" s="84" t="s">
        <v>342</v>
      </c>
      <c r="C134" s="88">
        <v>93.868521000000001</v>
      </c>
      <c r="D134" s="88">
        <v>66.120963000000003</v>
      </c>
      <c r="E134" s="88">
        <v>31.902961999999999</v>
      </c>
      <c r="F134" s="88">
        <v>235.88849699999997</v>
      </c>
      <c r="G134" s="88">
        <v>249.79791099999991</v>
      </c>
      <c r="H134" s="88">
        <v>44.950302000000008</v>
      </c>
      <c r="I134" s="88">
        <v>0.24871300000000002</v>
      </c>
      <c r="J134" s="88">
        <v>107.35637800000001</v>
      </c>
      <c r="K134" s="88">
        <v>3.525652</v>
      </c>
      <c r="L134" s="88">
        <v>2.2812289999999997</v>
      </c>
      <c r="M134" s="88">
        <v>2.4205210000000004</v>
      </c>
      <c r="N134" s="88">
        <v>0.342198</v>
      </c>
      <c r="O134" s="88">
        <v>23.33678900000001</v>
      </c>
      <c r="P134" s="88">
        <v>43.679210999999995</v>
      </c>
      <c r="Q134" s="88">
        <v>419.36495000000031</v>
      </c>
      <c r="R134" s="88">
        <v>505.95928800000002</v>
      </c>
      <c r="S134" s="88">
        <v>0.77318199999999992</v>
      </c>
      <c r="U134" s="84" t="s">
        <v>540</v>
      </c>
    </row>
    <row r="135" spans="1:21" x14ac:dyDescent="0.15">
      <c r="B135" s="84" t="s">
        <v>343</v>
      </c>
      <c r="C135" s="88">
        <v>88.909626000000003</v>
      </c>
      <c r="D135" s="88">
        <v>63.090211999999994</v>
      </c>
      <c r="E135" s="88">
        <v>21.670074</v>
      </c>
      <c r="F135" s="88">
        <v>161.92655000000002</v>
      </c>
      <c r="G135" s="88">
        <v>233.997274</v>
      </c>
      <c r="H135" s="88">
        <v>32.932898000000002</v>
      </c>
      <c r="I135" s="88">
        <v>0.122514</v>
      </c>
      <c r="J135" s="88">
        <v>97.573961999999995</v>
      </c>
      <c r="K135" s="88">
        <v>2.923108</v>
      </c>
      <c r="L135" s="88">
        <v>1.9247129999999999</v>
      </c>
      <c r="M135" s="88">
        <v>5.0478770000000006</v>
      </c>
      <c r="N135" s="88">
        <v>0.34992999999999996</v>
      </c>
      <c r="O135" s="88">
        <v>21.516952000000003</v>
      </c>
      <c r="P135" s="88">
        <v>46.42248</v>
      </c>
      <c r="Q135" s="88">
        <v>420.69442100000009</v>
      </c>
      <c r="R135" s="88">
        <v>506.31656100000004</v>
      </c>
      <c r="S135" s="88">
        <v>0.28680000000000005</v>
      </c>
      <c r="U135" s="84" t="s">
        <v>541</v>
      </c>
    </row>
    <row r="136" spans="1:21" x14ac:dyDescent="0.15">
      <c r="B136" s="84" t="s">
        <v>344</v>
      </c>
      <c r="C136" s="88">
        <v>88.929186999999999</v>
      </c>
      <c r="D136" s="88">
        <v>65.862548000000004</v>
      </c>
      <c r="E136" s="88">
        <v>26.601773999999999</v>
      </c>
      <c r="F136" s="88">
        <v>175.05183599999998</v>
      </c>
      <c r="G136" s="88">
        <v>219.23571499999997</v>
      </c>
      <c r="H136" s="88">
        <v>35.285436000000004</v>
      </c>
      <c r="I136" s="88">
        <v>0.43096099999999998</v>
      </c>
      <c r="J136" s="88">
        <v>100.618752</v>
      </c>
      <c r="K136" s="88">
        <v>2.239554</v>
      </c>
      <c r="L136" s="88">
        <v>1.8934389999999999</v>
      </c>
      <c r="M136" s="88">
        <v>5.6035469999999998</v>
      </c>
      <c r="N136" s="88">
        <v>0.25677099999999997</v>
      </c>
      <c r="O136" s="88">
        <v>23.036394000000001</v>
      </c>
      <c r="P136" s="88">
        <v>42.407108999999998</v>
      </c>
      <c r="Q136" s="88">
        <v>392.81716100000034</v>
      </c>
      <c r="R136" s="88">
        <v>572.40505999999993</v>
      </c>
      <c r="S136" s="88">
        <v>0.59233199999999997</v>
      </c>
      <c r="U136" s="84" t="s">
        <v>542</v>
      </c>
    </row>
    <row r="137" spans="1:21" x14ac:dyDescent="0.15">
      <c r="B137" s="84" t="s">
        <v>345</v>
      </c>
      <c r="C137" s="88">
        <v>59.813435000000013</v>
      </c>
      <c r="D137" s="88">
        <v>66.09872</v>
      </c>
      <c r="E137" s="88">
        <v>21.129075999999998</v>
      </c>
      <c r="F137" s="88">
        <v>134.34639200000001</v>
      </c>
      <c r="G137" s="88">
        <v>163.26614600000008</v>
      </c>
      <c r="H137" s="88">
        <v>23.308658000000001</v>
      </c>
      <c r="I137" s="88">
        <v>6.9263999999999992E-2</v>
      </c>
      <c r="J137" s="88">
        <v>57.233918000000003</v>
      </c>
      <c r="K137" s="88">
        <v>1.2843830000000001</v>
      </c>
      <c r="L137" s="88">
        <v>0.78199599999999991</v>
      </c>
      <c r="M137" s="88">
        <v>1.78779</v>
      </c>
      <c r="N137" s="88">
        <v>9.9418000000000006E-2</v>
      </c>
      <c r="O137" s="88">
        <v>17.092382000000001</v>
      </c>
      <c r="P137" s="88">
        <v>29.756152000000007</v>
      </c>
      <c r="Q137" s="88">
        <v>288.74558899999988</v>
      </c>
      <c r="R137" s="88">
        <v>520.841857</v>
      </c>
      <c r="S137" s="88">
        <v>0.17279800000000001</v>
      </c>
      <c r="U137" s="84" t="s">
        <v>543</v>
      </c>
    </row>
    <row r="138" spans="1:21" x14ac:dyDescent="0.15">
      <c r="B138" s="84" t="s">
        <v>346</v>
      </c>
      <c r="C138" s="88">
        <v>78.551526999999979</v>
      </c>
      <c r="D138" s="88">
        <v>60.955735000000004</v>
      </c>
      <c r="E138" s="88">
        <v>22.802629999999997</v>
      </c>
      <c r="F138" s="88">
        <v>170.799395</v>
      </c>
      <c r="G138" s="88">
        <v>221.11104799999998</v>
      </c>
      <c r="H138" s="88">
        <v>34.344804000000003</v>
      </c>
      <c r="I138" s="88">
        <v>0.182065</v>
      </c>
      <c r="J138" s="88">
        <v>92.206691000000006</v>
      </c>
      <c r="K138" s="88">
        <v>1.986267</v>
      </c>
      <c r="L138" s="88">
        <v>1.395086</v>
      </c>
      <c r="M138" s="88">
        <v>3.5509059999999999</v>
      </c>
      <c r="N138" s="88">
        <v>0.30770900000000001</v>
      </c>
      <c r="O138" s="88">
        <v>20.721578000000001</v>
      </c>
      <c r="P138" s="88">
        <v>43.352384000000001</v>
      </c>
      <c r="Q138" s="88">
        <v>442.64688399999994</v>
      </c>
      <c r="R138" s="88">
        <v>707.41336799999976</v>
      </c>
      <c r="S138" s="88">
        <v>0.37670500000000001</v>
      </c>
      <c r="U138" s="84" t="s">
        <v>544</v>
      </c>
    </row>
    <row r="139" spans="1:21" x14ac:dyDescent="0.15">
      <c r="B139" s="84" t="s">
        <v>347</v>
      </c>
      <c r="C139" s="88">
        <v>82.380927999999997</v>
      </c>
      <c r="D139" s="88">
        <v>57.059126000000006</v>
      </c>
      <c r="E139" s="88">
        <v>22.856166000000002</v>
      </c>
      <c r="F139" s="88">
        <v>164.63969100000003</v>
      </c>
      <c r="G139" s="88">
        <v>209.13383999999999</v>
      </c>
      <c r="H139" s="88">
        <v>37.205972000000003</v>
      </c>
      <c r="I139" s="88">
        <v>7.8183000000000002E-2</v>
      </c>
      <c r="J139" s="88">
        <v>83.429459000000008</v>
      </c>
      <c r="K139" s="88">
        <v>1.7124079999999999</v>
      </c>
      <c r="L139" s="88">
        <v>1.3964209999999999</v>
      </c>
      <c r="M139" s="88">
        <v>2.2209460000000001</v>
      </c>
      <c r="N139" s="88">
        <v>0.16372799999999998</v>
      </c>
      <c r="O139" s="88">
        <v>22.894996000000003</v>
      </c>
      <c r="P139" s="88">
        <v>40.100884000000001</v>
      </c>
      <c r="Q139" s="88">
        <v>428.09126999999984</v>
      </c>
      <c r="R139" s="88">
        <v>643.61907199999973</v>
      </c>
      <c r="S139" s="88">
        <v>0.32768799999999998</v>
      </c>
      <c r="U139" s="84" t="s">
        <v>545</v>
      </c>
    </row>
    <row r="140" spans="1:21" x14ac:dyDescent="0.15">
      <c r="B140" s="84" t="s">
        <v>348</v>
      </c>
      <c r="C140" s="88">
        <v>84.311470999999983</v>
      </c>
      <c r="D140" s="88">
        <v>64.888717</v>
      </c>
      <c r="E140" s="88">
        <v>32.530538</v>
      </c>
      <c r="F140" s="88">
        <v>166.563322</v>
      </c>
      <c r="G140" s="88">
        <v>216.75874499999992</v>
      </c>
      <c r="H140" s="88">
        <v>38.403528999999999</v>
      </c>
      <c r="I140" s="88">
        <v>6.2532000000000004E-2</v>
      </c>
      <c r="J140" s="88">
        <v>81.708110000000005</v>
      </c>
      <c r="K140" s="88">
        <v>3.1838880000000001</v>
      </c>
      <c r="L140" s="88">
        <v>1.410339</v>
      </c>
      <c r="M140" s="88">
        <v>3.3717290000000002</v>
      </c>
      <c r="N140" s="88">
        <v>0.336007</v>
      </c>
      <c r="O140" s="88">
        <v>23.876346000000002</v>
      </c>
      <c r="P140" s="88">
        <v>41.431619999999995</v>
      </c>
      <c r="Q140" s="88">
        <v>471.85024899999991</v>
      </c>
      <c r="R140" s="88">
        <v>664.62547500000005</v>
      </c>
      <c r="S140" s="88">
        <v>1.396798</v>
      </c>
      <c r="U140" s="84" t="s">
        <v>546</v>
      </c>
    </row>
    <row r="141" spans="1:21" x14ac:dyDescent="0.15">
      <c r="B141" s="84" t="s">
        <v>349</v>
      </c>
      <c r="C141" s="88">
        <v>63.671359000000017</v>
      </c>
      <c r="D141" s="88">
        <v>47.448339000000004</v>
      </c>
      <c r="E141" s="88">
        <v>25.119121</v>
      </c>
      <c r="F141" s="88">
        <v>107.76998400000001</v>
      </c>
      <c r="G141" s="88">
        <v>158.51693399999999</v>
      </c>
      <c r="H141" s="88">
        <v>22.287296999999999</v>
      </c>
      <c r="I141" s="88">
        <v>1.3790999999999999E-2</v>
      </c>
      <c r="J141" s="88">
        <v>61.105050000000006</v>
      </c>
      <c r="K141" s="88">
        <v>1.4147620000000001</v>
      </c>
      <c r="L141" s="88">
        <v>0.92223199999999994</v>
      </c>
      <c r="M141" s="88">
        <v>1.943306</v>
      </c>
      <c r="N141" s="88">
        <v>0.11493700000000001</v>
      </c>
      <c r="O141" s="88">
        <v>19.825946999999996</v>
      </c>
      <c r="P141" s="88">
        <v>25.513342999999999</v>
      </c>
      <c r="Q141" s="88">
        <v>388.1311980000001</v>
      </c>
      <c r="R141" s="88">
        <v>506.61316200000022</v>
      </c>
      <c r="S141" s="88">
        <v>0.525698</v>
      </c>
      <c r="U141" s="84" t="s">
        <v>547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80.883677000000006</v>
      </c>
      <c r="D143" s="88">
        <v>63.855415999999998</v>
      </c>
      <c r="E143" s="88">
        <v>21.557244000000001</v>
      </c>
      <c r="F143" s="88">
        <v>159.01153299999999</v>
      </c>
      <c r="G143" s="88">
        <v>194.36612500000004</v>
      </c>
      <c r="H143" s="88">
        <v>44.81528800000001</v>
      </c>
      <c r="I143" s="88">
        <v>0.23009599999999999</v>
      </c>
      <c r="J143" s="88">
        <v>78.301672999999994</v>
      </c>
      <c r="K143" s="88">
        <v>4.8768270000000005</v>
      </c>
      <c r="L143" s="88">
        <v>1.7508239999999999</v>
      </c>
      <c r="M143" s="88">
        <v>7.3533139999999992</v>
      </c>
      <c r="N143" s="88">
        <v>1.097324</v>
      </c>
      <c r="O143" s="88">
        <v>22.317847000000004</v>
      </c>
      <c r="P143" s="88">
        <v>40.543566000000006</v>
      </c>
      <c r="Q143" s="88">
        <v>414.31745699999993</v>
      </c>
      <c r="R143" s="88">
        <v>541.13397799999984</v>
      </c>
      <c r="S143" s="88">
        <v>2.0373030000000001</v>
      </c>
      <c r="T143" s="87">
        <v>2023</v>
      </c>
      <c r="U143" s="84" t="s">
        <v>536</v>
      </c>
    </row>
    <row r="144" spans="1:21" x14ac:dyDescent="0.15">
      <c r="B144" s="84" t="s">
        <v>339</v>
      </c>
      <c r="C144" s="88">
        <v>76.117817000000016</v>
      </c>
      <c r="D144" s="88">
        <v>66.970202999999998</v>
      </c>
      <c r="E144" s="88">
        <v>18.018394000000001</v>
      </c>
      <c r="F144" s="88">
        <v>149.962029</v>
      </c>
      <c r="G144" s="88">
        <v>191.79489899999999</v>
      </c>
      <c r="H144" s="88">
        <v>38.038533999999999</v>
      </c>
      <c r="I144" s="88">
        <v>0.84246700000000008</v>
      </c>
      <c r="J144" s="88">
        <v>82.592805999999996</v>
      </c>
      <c r="K144" s="88">
        <v>3.4750900000000002</v>
      </c>
      <c r="L144" s="88">
        <v>1.5933900000000001</v>
      </c>
      <c r="M144" s="88">
        <v>3.6389420000000001</v>
      </c>
      <c r="N144" s="88">
        <v>1.0441310000000001</v>
      </c>
      <c r="O144" s="88">
        <v>19.780339000000009</v>
      </c>
      <c r="P144" s="88">
        <v>39.936621999999993</v>
      </c>
      <c r="Q144" s="88">
        <v>413.16999500000009</v>
      </c>
      <c r="R144" s="88">
        <v>501.50528900000006</v>
      </c>
      <c r="S144" s="88">
        <v>0.377525</v>
      </c>
      <c r="U144" s="84" t="s">
        <v>537</v>
      </c>
    </row>
    <row r="145" spans="1:21" x14ac:dyDescent="0.15">
      <c r="B145" s="84" t="s">
        <v>340</v>
      </c>
      <c r="C145" s="88">
        <v>90.52806799999999</v>
      </c>
      <c r="D145" s="88">
        <v>81.552523000000008</v>
      </c>
      <c r="E145" s="88">
        <v>26.582750999999998</v>
      </c>
      <c r="F145" s="88">
        <v>206.686555</v>
      </c>
      <c r="G145" s="88">
        <v>230.44454099999999</v>
      </c>
      <c r="H145" s="88">
        <v>42.965479000000002</v>
      </c>
      <c r="I145" s="88">
        <v>0.31217299999999998</v>
      </c>
      <c r="J145" s="88">
        <v>103.27921200000002</v>
      </c>
      <c r="K145" s="88">
        <v>3.8028649999999997</v>
      </c>
      <c r="L145" s="88">
        <v>2.4536700000000002</v>
      </c>
      <c r="M145" s="88">
        <v>3.0326360000000001</v>
      </c>
      <c r="N145" s="88">
        <v>1.052241</v>
      </c>
      <c r="O145" s="88">
        <v>24.830422000000002</v>
      </c>
      <c r="P145" s="88">
        <v>50.394191000000006</v>
      </c>
      <c r="Q145" s="88">
        <v>533.70096000000024</v>
      </c>
      <c r="R145" s="88">
        <v>633.14685399999996</v>
      </c>
      <c r="S145" s="88">
        <v>0.59385399999999988</v>
      </c>
      <c r="U145" s="84" t="s">
        <v>538</v>
      </c>
    </row>
    <row r="146" spans="1:21" x14ac:dyDescent="0.15">
      <c r="B146" s="84" t="s">
        <v>341</v>
      </c>
      <c r="C146" s="88">
        <v>69.936495000000008</v>
      </c>
      <c r="D146" s="88">
        <v>73.537628999999981</v>
      </c>
      <c r="E146" s="88">
        <v>24.477827999999999</v>
      </c>
      <c r="F146" s="88">
        <v>176.23963800000001</v>
      </c>
      <c r="G146" s="88">
        <v>181.70122600000002</v>
      </c>
      <c r="H146" s="88">
        <v>35.023800000000001</v>
      </c>
      <c r="I146" s="88">
        <v>0.21133200000000002</v>
      </c>
      <c r="J146" s="88">
        <v>77.887121000000008</v>
      </c>
      <c r="K146" s="88">
        <v>3.874333</v>
      </c>
      <c r="L146" s="88">
        <v>1.2530399999999999</v>
      </c>
      <c r="M146" s="88">
        <v>2.9068499999999999</v>
      </c>
      <c r="N146" s="88">
        <v>0.90849000000000002</v>
      </c>
      <c r="O146" s="88">
        <v>18.444347999999998</v>
      </c>
      <c r="P146" s="88">
        <v>37.081393000000006</v>
      </c>
      <c r="Q146" s="88">
        <v>424.51894300000004</v>
      </c>
      <c r="R146" s="88">
        <v>494.12562800000001</v>
      </c>
      <c r="S146" s="88">
        <v>0.24143600000000001</v>
      </c>
      <c r="U146" s="84" t="s">
        <v>539</v>
      </c>
    </row>
    <row r="147" spans="1:21" x14ac:dyDescent="0.15">
      <c r="B147" s="84" t="s">
        <v>342</v>
      </c>
      <c r="C147" s="88">
        <v>82.719744999999989</v>
      </c>
      <c r="D147" s="88">
        <v>75.741799999999984</v>
      </c>
      <c r="E147" s="88">
        <v>34.430540999999998</v>
      </c>
      <c r="F147" s="88">
        <v>182.258713</v>
      </c>
      <c r="G147" s="88">
        <v>223.71307499999992</v>
      </c>
      <c r="H147" s="88">
        <v>36.191112000000011</v>
      </c>
      <c r="I147" s="88">
        <v>0.34100600000000003</v>
      </c>
      <c r="J147" s="88">
        <v>93.290807999999998</v>
      </c>
      <c r="K147" s="88">
        <v>4.4623990000000004</v>
      </c>
      <c r="L147" s="88">
        <v>2.0443030000000002</v>
      </c>
      <c r="M147" s="88">
        <v>2.582392</v>
      </c>
      <c r="N147" s="88">
        <v>1.1693360000000002</v>
      </c>
      <c r="O147" s="88">
        <v>26.233785999999995</v>
      </c>
      <c r="P147" s="88">
        <v>47.671716000000004</v>
      </c>
      <c r="Q147" s="88">
        <v>499.46687899999984</v>
      </c>
      <c r="R147" s="88">
        <v>550.22358999999994</v>
      </c>
      <c r="S147" s="88">
        <v>0.28757200000000005</v>
      </c>
      <c r="U147" s="84" t="s">
        <v>540</v>
      </c>
    </row>
    <row r="148" spans="1:21" x14ac:dyDescent="0.15">
      <c r="B148" s="84" t="s">
        <v>343</v>
      </c>
      <c r="C148" s="88">
        <v>80.843173000000007</v>
      </c>
      <c r="D148" s="88">
        <v>63.968711999999996</v>
      </c>
      <c r="E148" s="88">
        <v>20.138692000000002</v>
      </c>
      <c r="F148" s="88">
        <v>170.20155099999999</v>
      </c>
      <c r="G148" s="88">
        <v>217.90389400000004</v>
      </c>
      <c r="H148" s="88">
        <v>34.174155999999989</v>
      </c>
      <c r="I148" s="88">
        <v>0.115678</v>
      </c>
      <c r="J148" s="88">
        <v>91.379062000000005</v>
      </c>
      <c r="K148" s="88">
        <v>2.7847520000000001</v>
      </c>
      <c r="L148" s="88">
        <v>1.5975410000000001</v>
      </c>
      <c r="M148" s="88">
        <v>2.6562420000000002</v>
      </c>
      <c r="N148" s="88">
        <v>1.0945320000000001</v>
      </c>
      <c r="O148" s="88">
        <v>21.97074400000001</v>
      </c>
      <c r="P148" s="88">
        <v>45.483594999999994</v>
      </c>
      <c r="Q148" s="88">
        <v>463.36720600000001</v>
      </c>
      <c r="R148" s="88">
        <v>594.07013300000017</v>
      </c>
      <c r="S148" s="88">
        <v>0.31395500000000004</v>
      </c>
      <c r="U148" s="84" t="s">
        <v>541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8" t="s">
        <v>679</v>
      </c>
      <c r="B158" s="198"/>
      <c r="C158" s="198"/>
      <c r="D158" s="198"/>
      <c r="E158" s="198"/>
      <c r="F158" s="198"/>
      <c r="G158" s="198"/>
      <c r="H158" s="198"/>
      <c r="I158" s="198"/>
      <c r="J158" s="198"/>
      <c r="K158" s="198"/>
      <c r="L158" s="198"/>
      <c r="M158" s="198"/>
      <c r="N158" s="198"/>
      <c r="O158" s="198"/>
      <c r="P158" s="198"/>
      <c r="Q158" s="198"/>
      <c r="R158" s="140"/>
      <c r="S158" s="140"/>
      <c r="T158" s="140"/>
      <c r="U158" s="140"/>
    </row>
    <row r="159" spans="1:21" s="85" customFormat="1" ht="11.25" customHeight="1" thickBot="1" x14ac:dyDescent="0.25">
      <c r="A159" s="200" t="s">
        <v>162</v>
      </c>
      <c r="B159" s="200" t="s">
        <v>163</v>
      </c>
      <c r="C159" s="238" t="s">
        <v>677</v>
      </c>
      <c r="D159" s="239"/>
      <c r="E159" s="239"/>
      <c r="F159" s="239"/>
      <c r="G159" s="239"/>
      <c r="H159" s="239"/>
      <c r="I159" s="239"/>
      <c r="J159" s="239"/>
      <c r="K159" s="239"/>
      <c r="L159" s="239"/>
      <c r="M159" s="239"/>
      <c r="N159" s="239"/>
      <c r="O159" s="240"/>
      <c r="P159" s="200" t="s">
        <v>533</v>
      </c>
      <c r="Q159" s="200" t="s">
        <v>520</v>
      </c>
    </row>
    <row r="160" spans="1:21" ht="20.25" customHeight="1" thickBot="1" x14ac:dyDescent="0.2">
      <c r="A160" s="201"/>
      <c r="B160" s="201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1"/>
      <c r="Q160" s="201"/>
      <c r="T160" s="84"/>
    </row>
    <row r="161" spans="1:17" x14ac:dyDescent="0.15">
      <c r="A161" s="87">
        <v>2022</v>
      </c>
      <c r="B161" s="84" t="s">
        <v>338</v>
      </c>
      <c r="C161" s="88">
        <v>647.5513279999999</v>
      </c>
      <c r="D161" s="88">
        <v>25.648937999999998</v>
      </c>
      <c r="E161" s="88">
        <v>7.9158290000000004</v>
      </c>
      <c r="F161" s="88">
        <v>154.33673200000001</v>
      </c>
      <c r="G161" s="88">
        <v>10.023816999999998</v>
      </c>
      <c r="H161" s="88">
        <v>0.75813799999999998</v>
      </c>
      <c r="I161" s="88">
        <v>4.3635989999999998</v>
      </c>
      <c r="J161" s="88">
        <v>166.125663</v>
      </c>
      <c r="K161" s="88">
        <v>6.8048320000000011</v>
      </c>
      <c r="L161" s="88">
        <v>9.4638629999999999</v>
      </c>
      <c r="M161" s="88">
        <v>0.52621499999999999</v>
      </c>
      <c r="N161" s="88">
        <v>0</v>
      </c>
      <c r="O161" s="88">
        <v>6.57951</v>
      </c>
      <c r="P161" s="87">
        <v>2022</v>
      </c>
      <c r="Q161" s="84" t="s">
        <v>536</v>
      </c>
    </row>
    <row r="162" spans="1:17" x14ac:dyDescent="0.15">
      <c r="B162" s="84" t="s">
        <v>339</v>
      </c>
      <c r="C162" s="88">
        <v>718.95351699999992</v>
      </c>
      <c r="D162" s="88">
        <v>21.457983000000006</v>
      </c>
      <c r="E162" s="88">
        <v>8.439096000000001</v>
      </c>
      <c r="F162" s="88">
        <v>157.51976300000001</v>
      </c>
      <c r="G162" s="88">
        <v>11.776676999999994</v>
      </c>
      <c r="H162" s="88">
        <v>0.76448899999999997</v>
      </c>
      <c r="I162" s="88">
        <v>6.6171609999999994</v>
      </c>
      <c r="J162" s="88">
        <v>170.177955</v>
      </c>
      <c r="K162" s="88">
        <v>7.7171669999999981</v>
      </c>
      <c r="L162" s="88">
        <v>9.6757729999999977</v>
      </c>
      <c r="M162" s="88">
        <v>0.69962500000000005</v>
      </c>
      <c r="N162" s="88">
        <v>0</v>
      </c>
      <c r="O162" s="88">
        <v>6.6144470000000002</v>
      </c>
      <c r="P162" s="83"/>
      <c r="Q162" s="84" t="s">
        <v>537</v>
      </c>
    </row>
    <row r="163" spans="1:17" x14ac:dyDescent="0.15">
      <c r="B163" s="84" t="s">
        <v>340</v>
      </c>
      <c r="C163" s="88">
        <v>749.98909500000002</v>
      </c>
      <c r="D163" s="88">
        <v>43.973782</v>
      </c>
      <c r="E163" s="88">
        <v>12.653226999999998</v>
      </c>
      <c r="F163" s="88">
        <v>174.88916500000005</v>
      </c>
      <c r="G163" s="88">
        <v>15.362024000000002</v>
      </c>
      <c r="H163" s="88">
        <v>1.0757479999999999</v>
      </c>
      <c r="I163" s="88">
        <v>6.2338260000000005</v>
      </c>
      <c r="J163" s="88">
        <v>183.90724399999996</v>
      </c>
      <c r="K163" s="88">
        <v>9.2916650000000001</v>
      </c>
      <c r="L163" s="88">
        <v>11.197790999999999</v>
      </c>
      <c r="M163" s="88">
        <v>7.1710279999999997</v>
      </c>
      <c r="N163" s="88">
        <v>0</v>
      </c>
      <c r="O163" s="88">
        <v>9.541724999999996</v>
      </c>
      <c r="P163" s="83"/>
      <c r="Q163" s="84" t="s">
        <v>538</v>
      </c>
    </row>
    <row r="164" spans="1:17" x14ac:dyDescent="0.15">
      <c r="B164" s="84" t="s">
        <v>341</v>
      </c>
      <c r="C164" s="88">
        <v>660.53886200000011</v>
      </c>
      <c r="D164" s="88">
        <v>31.978920000000002</v>
      </c>
      <c r="E164" s="88">
        <v>8.8381489999999996</v>
      </c>
      <c r="F164" s="88">
        <v>150.139712</v>
      </c>
      <c r="G164" s="88">
        <v>12.300273999999996</v>
      </c>
      <c r="H164" s="88">
        <v>0.77113299999999996</v>
      </c>
      <c r="I164" s="88">
        <v>5.7859039999999986</v>
      </c>
      <c r="J164" s="88">
        <v>162.88970999999998</v>
      </c>
      <c r="K164" s="88">
        <v>9.8359380000000005</v>
      </c>
      <c r="L164" s="88">
        <v>10.640332000000001</v>
      </c>
      <c r="M164" s="88">
        <v>0.64319499999999996</v>
      </c>
      <c r="N164" s="88">
        <v>0</v>
      </c>
      <c r="O164" s="88">
        <v>17.645541999999999</v>
      </c>
      <c r="P164" s="83"/>
      <c r="Q164" s="84" t="s">
        <v>539</v>
      </c>
    </row>
    <row r="165" spans="1:17" x14ac:dyDescent="0.15">
      <c r="B165" s="84" t="s">
        <v>342</v>
      </c>
      <c r="C165" s="88">
        <v>772.70460900000012</v>
      </c>
      <c r="D165" s="88">
        <v>39.436576000000002</v>
      </c>
      <c r="E165" s="88">
        <v>10.889073</v>
      </c>
      <c r="F165" s="88">
        <v>161.76853200000002</v>
      </c>
      <c r="G165" s="88">
        <v>13.492362000000002</v>
      </c>
      <c r="H165" s="88">
        <v>0.80969700000000011</v>
      </c>
      <c r="I165" s="88">
        <v>7.3756620000000002</v>
      </c>
      <c r="J165" s="88">
        <v>195.38055100000003</v>
      </c>
      <c r="K165" s="88">
        <v>13.576595999999999</v>
      </c>
      <c r="L165" s="88">
        <v>11.332462999999999</v>
      </c>
      <c r="M165" s="88">
        <v>1.4750510000000001</v>
      </c>
      <c r="N165" s="88">
        <v>0</v>
      </c>
      <c r="O165" s="88">
        <v>12.595192999999998</v>
      </c>
      <c r="P165" s="83"/>
      <c r="Q165" s="84" t="s">
        <v>540</v>
      </c>
    </row>
    <row r="166" spans="1:17" x14ac:dyDescent="0.15">
      <c r="B166" s="84" t="s">
        <v>343</v>
      </c>
      <c r="C166" s="88">
        <v>921.78425799999991</v>
      </c>
      <c r="D166" s="88">
        <v>37.587105999999999</v>
      </c>
      <c r="E166" s="88">
        <v>12.777080999999999</v>
      </c>
      <c r="F166" s="88">
        <v>152.62774900000002</v>
      </c>
      <c r="G166" s="88">
        <v>12.943989999999999</v>
      </c>
      <c r="H166" s="88">
        <v>0.75631400000000004</v>
      </c>
      <c r="I166" s="88">
        <v>5.914561</v>
      </c>
      <c r="J166" s="88">
        <v>186.02118899999999</v>
      </c>
      <c r="K166" s="88">
        <v>9.901173</v>
      </c>
      <c r="L166" s="88">
        <v>10.776749999999998</v>
      </c>
      <c r="M166" s="88">
        <v>0.87879499999999999</v>
      </c>
      <c r="N166" s="88">
        <v>0</v>
      </c>
      <c r="O166" s="88">
        <v>14.260161999999998</v>
      </c>
      <c r="P166" s="83"/>
      <c r="Q166" s="84" t="s">
        <v>541</v>
      </c>
    </row>
    <row r="167" spans="1:17" x14ac:dyDescent="0.15">
      <c r="B167" s="84" t="s">
        <v>344</v>
      </c>
      <c r="C167" s="88">
        <v>848.19037900000012</v>
      </c>
      <c r="D167" s="88">
        <v>20.416367000000005</v>
      </c>
      <c r="E167" s="88">
        <v>14.881443999999998</v>
      </c>
      <c r="F167" s="88">
        <v>165.56826000000001</v>
      </c>
      <c r="G167" s="88">
        <v>10.136707999999999</v>
      </c>
      <c r="H167" s="88">
        <v>0.77062799999999998</v>
      </c>
      <c r="I167" s="88">
        <v>6.8479320000000001</v>
      </c>
      <c r="J167" s="88">
        <v>189.34414299999997</v>
      </c>
      <c r="K167" s="88">
        <v>11.009924999999999</v>
      </c>
      <c r="L167" s="88">
        <v>11.058515999999997</v>
      </c>
      <c r="M167" s="88">
        <v>3.5335759999999992</v>
      </c>
      <c r="N167" s="88">
        <v>0</v>
      </c>
      <c r="O167" s="88">
        <v>13.03073</v>
      </c>
      <c r="P167" s="83"/>
      <c r="Q167" s="84" t="s">
        <v>542</v>
      </c>
    </row>
    <row r="168" spans="1:17" x14ac:dyDescent="0.15">
      <c r="B168" s="84" t="s">
        <v>345</v>
      </c>
      <c r="C168" s="88">
        <v>493.558336</v>
      </c>
      <c r="D168" s="88">
        <v>21.878167999999988</v>
      </c>
      <c r="E168" s="88">
        <v>6.6217480000000002</v>
      </c>
      <c r="F168" s="88">
        <v>141.356673</v>
      </c>
      <c r="G168" s="88">
        <v>10.278177000000003</v>
      </c>
      <c r="H168" s="88">
        <v>0.46740000000000004</v>
      </c>
      <c r="I168" s="88">
        <v>5.2154540000000003</v>
      </c>
      <c r="J168" s="88">
        <v>142.86591500000003</v>
      </c>
      <c r="K168" s="88">
        <v>8.7770630000000018</v>
      </c>
      <c r="L168" s="88">
        <v>8.5407799999999998</v>
      </c>
      <c r="M168" s="88">
        <v>0.37240000000000001</v>
      </c>
      <c r="N168" s="88">
        <v>0</v>
      </c>
      <c r="O168" s="88">
        <v>14.195789000000001</v>
      </c>
      <c r="P168" s="83"/>
      <c r="Q168" s="84" t="s">
        <v>543</v>
      </c>
    </row>
    <row r="169" spans="1:17" x14ac:dyDescent="0.15">
      <c r="B169" s="84" t="s">
        <v>346</v>
      </c>
      <c r="C169" s="88">
        <v>745.49587299999996</v>
      </c>
      <c r="D169" s="88">
        <v>38.698483000000003</v>
      </c>
      <c r="E169" s="88">
        <v>12.047294000000001</v>
      </c>
      <c r="F169" s="88">
        <v>206.70236900000006</v>
      </c>
      <c r="G169" s="88">
        <v>14.851863999999999</v>
      </c>
      <c r="H169" s="88">
        <v>0.87772700000000003</v>
      </c>
      <c r="I169" s="88">
        <v>4.3102380000000009</v>
      </c>
      <c r="J169" s="88">
        <v>191.67562400000008</v>
      </c>
      <c r="K169" s="88">
        <v>10.983428</v>
      </c>
      <c r="L169" s="88">
        <v>10.390787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544</v>
      </c>
    </row>
    <row r="170" spans="1:17" x14ac:dyDescent="0.15">
      <c r="B170" s="84" t="s">
        <v>347</v>
      </c>
      <c r="C170" s="88">
        <v>864.10648000000003</v>
      </c>
      <c r="D170" s="88">
        <v>22.213943999999998</v>
      </c>
      <c r="E170" s="88">
        <v>9.5816949999999999</v>
      </c>
      <c r="F170" s="88">
        <v>180.34144199999997</v>
      </c>
      <c r="G170" s="88">
        <v>12.065758000000002</v>
      </c>
      <c r="H170" s="88">
        <v>0.85237300000000005</v>
      </c>
      <c r="I170" s="88">
        <v>5.3669890000000002</v>
      </c>
      <c r="J170" s="88">
        <v>198.57572299999995</v>
      </c>
      <c r="K170" s="88">
        <v>10.892989999999999</v>
      </c>
      <c r="L170" s="88">
        <v>10.687105999999998</v>
      </c>
      <c r="M170" s="88">
        <v>0.70851999999999993</v>
      </c>
      <c r="N170" s="88">
        <v>0</v>
      </c>
      <c r="O170" s="88">
        <v>11.863159</v>
      </c>
      <c r="P170" s="83"/>
      <c r="Q170" s="84" t="s">
        <v>545</v>
      </c>
    </row>
    <row r="171" spans="1:17" x14ac:dyDescent="0.15">
      <c r="B171" s="84" t="s">
        <v>348</v>
      </c>
      <c r="C171" s="88">
        <v>1049.020935</v>
      </c>
      <c r="D171" s="88">
        <v>33.339783000000011</v>
      </c>
      <c r="E171" s="88">
        <v>13.781469999999999</v>
      </c>
      <c r="F171" s="88">
        <v>209.26054299999998</v>
      </c>
      <c r="G171" s="88">
        <v>13.700172999999999</v>
      </c>
      <c r="H171" s="88">
        <v>1.2147199999999998</v>
      </c>
      <c r="I171" s="88">
        <v>6.8636660000000003</v>
      </c>
      <c r="J171" s="88">
        <v>221.80540500000001</v>
      </c>
      <c r="K171" s="88">
        <v>10.73569</v>
      </c>
      <c r="L171" s="88">
        <v>10.622890000000002</v>
      </c>
      <c r="M171" s="88">
        <v>0.65746899999999997</v>
      </c>
      <c r="N171" s="88">
        <v>0</v>
      </c>
      <c r="O171" s="88">
        <v>11.123932000000003</v>
      </c>
      <c r="P171" s="83"/>
      <c r="Q171" s="84" t="s">
        <v>546</v>
      </c>
    </row>
    <row r="172" spans="1:17" x14ac:dyDescent="0.15">
      <c r="B172" s="84" t="s">
        <v>349</v>
      </c>
      <c r="C172" s="88">
        <v>692.17083400000001</v>
      </c>
      <c r="D172" s="88">
        <v>17.709523999999998</v>
      </c>
      <c r="E172" s="88">
        <v>11.030889</v>
      </c>
      <c r="F172" s="88">
        <v>164.22903600000001</v>
      </c>
      <c r="G172" s="88">
        <v>14.908598999999995</v>
      </c>
      <c r="H172" s="88">
        <v>0.6796859999999999</v>
      </c>
      <c r="I172" s="88">
        <v>5.8711020000000005</v>
      </c>
      <c r="J172" s="88">
        <v>170.06773500000003</v>
      </c>
      <c r="K172" s="88">
        <v>7.4210799999999999</v>
      </c>
      <c r="L172" s="88">
        <v>9.112502000000001</v>
      </c>
      <c r="M172" s="88">
        <v>0.76876999999999995</v>
      </c>
      <c r="N172" s="88">
        <v>0</v>
      </c>
      <c r="O172" s="88">
        <v>8.5006109999999993</v>
      </c>
      <c r="P172" s="83"/>
      <c r="Q172" s="84" t="s">
        <v>547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696.03198800000018</v>
      </c>
      <c r="D174" s="88">
        <v>20.704222999999995</v>
      </c>
      <c r="E174" s="88">
        <v>14.106948000000001</v>
      </c>
      <c r="F174" s="88">
        <v>182.63231799999997</v>
      </c>
      <c r="G174" s="88">
        <v>9.2100539999999995</v>
      </c>
      <c r="H174" s="88">
        <v>0.79078199999999998</v>
      </c>
      <c r="I174" s="88">
        <v>4.44292</v>
      </c>
      <c r="J174" s="88">
        <v>199.36340800000002</v>
      </c>
      <c r="K174" s="88">
        <v>8.5764220000000009</v>
      </c>
      <c r="L174" s="88">
        <v>9.6452829999999992</v>
      </c>
      <c r="M174" s="88">
        <v>0.43169699999999994</v>
      </c>
      <c r="N174" s="88">
        <v>0</v>
      </c>
      <c r="O174" s="88">
        <v>9.853076999999999</v>
      </c>
      <c r="P174" s="87">
        <v>2023</v>
      </c>
      <c r="Q174" s="84" t="s">
        <v>536</v>
      </c>
    </row>
    <row r="175" spans="1:17" x14ac:dyDescent="0.15">
      <c r="B175" s="84" t="s">
        <v>339</v>
      </c>
      <c r="C175" s="88">
        <v>920.8262850000001</v>
      </c>
      <c r="D175" s="88">
        <v>22.376728999999994</v>
      </c>
      <c r="E175" s="88">
        <v>12.409635000000002</v>
      </c>
      <c r="F175" s="88">
        <v>177.06465700000001</v>
      </c>
      <c r="G175" s="88">
        <v>10.960763000000004</v>
      </c>
      <c r="H175" s="88">
        <v>0.89355999999999991</v>
      </c>
      <c r="I175" s="88">
        <v>6.3083110000000007</v>
      </c>
      <c r="J175" s="88">
        <v>190.85373900000002</v>
      </c>
      <c r="K175" s="88">
        <v>6.9259539999999999</v>
      </c>
      <c r="L175" s="88">
        <v>9.6905859999999997</v>
      </c>
      <c r="M175" s="88">
        <v>1.0994230000000003</v>
      </c>
      <c r="N175" s="88">
        <v>0</v>
      </c>
      <c r="O175" s="88">
        <v>8.6106490000000004</v>
      </c>
      <c r="P175" s="83"/>
      <c r="Q175" s="84" t="s">
        <v>537</v>
      </c>
    </row>
    <row r="176" spans="1:17" x14ac:dyDescent="0.15">
      <c r="B176" s="84" t="s">
        <v>340</v>
      </c>
      <c r="C176" s="88">
        <v>1068.3579929999999</v>
      </c>
      <c r="D176" s="88">
        <v>32.859408000000009</v>
      </c>
      <c r="E176" s="88">
        <v>18.009720999999999</v>
      </c>
      <c r="F176" s="88">
        <v>212.09534100000002</v>
      </c>
      <c r="G176" s="88">
        <v>11.501058999999998</v>
      </c>
      <c r="H176" s="88">
        <v>1.0959809999999999</v>
      </c>
      <c r="I176" s="88">
        <v>13.020256</v>
      </c>
      <c r="J176" s="88">
        <v>225.17303400000003</v>
      </c>
      <c r="K176" s="88">
        <v>8.349729</v>
      </c>
      <c r="L176" s="88">
        <v>13.022277999999998</v>
      </c>
      <c r="M176" s="88">
        <v>1.213076</v>
      </c>
      <c r="N176" s="88">
        <v>0</v>
      </c>
      <c r="O176" s="88">
        <v>9.1675540000000009</v>
      </c>
      <c r="P176" s="83"/>
      <c r="Q176" s="84" t="s">
        <v>538</v>
      </c>
    </row>
    <row r="177" spans="2:19" x14ac:dyDescent="0.15">
      <c r="B177" s="84" t="s">
        <v>341</v>
      </c>
      <c r="C177" s="88">
        <v>735.23028199999999</v>
      </c>
      <c r="D177" s="88">
        <v>22.079486999999993</v>
      </c>
      <c r="E177" s="88">
        <v>15.023986999999998</v>
      </c>
      <c r="F177" s="88">
        <v>179.30559799999997</v>
      </c>
      <c r="G177" s="88">
        <v>8.2799039999999984</v>
      </c>
      <c r="H177" s="88">
        <v>0.80677500000000002</v>
      </c>
      <c r="I177" s="88">
        <v>5.0369120000000001</v>
      </c>
      <c r="J177" s="88">
        <v>181.69935799999999</v>
      </c>
      <c r="K177" s="88">
        <v>9.0578000000000003</v>
      </c>
      <c r="L177" s="88">
        <v>10.733696</v>
      </c>
      <c r="M177" s="88">
        <v>0.53789900000000013</v>
      </c>
      <c r="N177" s="88">
        <v>0</v>
      </c>
      <c r="O177" s="88">
        <v>10.641945</v>
      </c>
      <c r="P177" s="83"/>
      <c r="Q177" s="84" t="s">
        <v>539</v>
      </c>
    </row>
    <row r="178" spans="2:19" x14ac:dyDescent="0.15">
      <c r="B178" s="84" t="s">
        <v>342</v>
      </c>
      <c r="C178" s="88">
        <v>1010.501514</v>
      </c>
      <c r="D178" s="88">
        <v>22.577860000000001</v>
      </c>
      <c r="E178" s="88">
        <v>13.380100000000001</v>
      </c>
      <c r="F178" s="88">
        <v>194.92260100000004</v>
      </c>
      <c r="G178" s="88">
        <v>12.369947999999996</v>
      </c>
      <c r="H178" s="88">
        <v>0.77308100000000002</v>
      </c>
      <c r="I178" s="88">
        <v>7.5219290000000019</v>
      </c>
      <c r="J178" s="88">
        <v>221.168385</v>
      </c>
      <c r="K178" s="88">
        <v>11.468236000000001</v>
      </c>
      <c r="L178" s="88">
        <v>10.442915999999999</v>
      </c>
      <c r="M178" s="88">
        <v>2.5022220000000002</v>
      </c>
      <c r="N178" s="88">
        <v>0</v>
      </c>
      <c r="O178" s="88">
        <v>10.637857000000002</v>
      </c>
      <c r="P178" s="83"/>
      <c r="Q178" s="84" t="s">
        <v>540</v>
      </c>
    </row>
    <row r="179" spans="2:19" x14ac:dyDescent="0.15">
      <c r="B179" s="84" t="s">
        <v>343</v>
      </c>
      <c r="C179" s="88">
        <v>917.65408100000013</v>
      </c>
      <c r="D179" s="88">
        <v>26.931655999999997</v>
      </c>
      <c r="E179" s="88">
        <v>14.038983999999999</v>
      </c>
      <c r="F179" s="88">
        <v>186.95468900000003</v>
      </c>
      <c r="G179" s="88">
        <v>10.419150000000002</v>
      </c>
      <c r="H179" s="88">
        <v>0.64486499999999991</v>
      </c>
      <c r="I179" s="88">
        <v>12.166991000000001</v>
      </c>
      <c r="J179" s="88">
        <v>207.53074499999997</v>
      </c>
      <c r="K179" s="88">
        <v>10.355388</v>
      </c>
      <c r="L179" s="88">
        <v>9.688367999999997</v>
      </c>
      <c r="M179" s="88">
        <v>1.2038819999999999</v>
      </c>
      <c r="N179" s="88">
        <v>0</v>
      </c>
      <c r="O179" s="88">
        <v>10.487262000000001</v>
      </c>
      <c r="P179" s="83"/>
      <c r="Q179" s="84" t="s">
        <v>541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4" t="s">
        <v>680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3" x14ac:dyDescent="0.2">
      <c r="A3" s="141" t="s">
        <v>709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928</v>
      </c>
    </row>
    <row r="4" spans="1:13" ht="26.25" customHeight="1" x14ac:dyDescent="0.2">
      <c r="A4" s="245" t="s">
        <v>307</v>
      </c>
      <c r="B4" s="248" t="s">
        <v>681</v>
      </c>
      <c r="C4" s="249"/>
      <c r="D4" s="249"/>
      <c r="E4" s="249"/>
      <c r="F4" s="250"/>
      <c r="G4" s="248" t="s">
        <v>682</v>
      </c>
      <c r="H4" s="249"/>
      <c r="I4" s="249"/>
      <c r="J4" s="249"/>
      <c r="K4" s="250"/>
      <c r="L4" s="144"/>
      <c r="M4" s="241" t="s">
        <v>595</v>
      </c>
    </row>
    <row r="5" spans="1:13" ht="56.25" customHeight="1" x14ac:dyDescent="0.2">
      <c r="A5" s="246"/>
      <c r="B5" s="251">
        <v>2022</v>
      </c>
      <c r="C5" s="252"/>
      <c r="D5" s="251">
        <v>2023</v>
      </c>
      <c r="E5" s="252"/>
      <c r="F5" s="145" t="s">
        <v>683</v>
      </c>
      <c r="G5" s="251">
        <v>2022</v>
      </c>
      <c r="H5" s="252"/>
      <c r="I5" s="251">
        <v>2023</v>
      </c>
      <c r="J5" s="252"/>
      <c r="K5" s="145" t="s">
        <v>683</v>
      </c>
      <c r="L5" s="146"/>
      <c r="M5" s="242"/>
    </row>
    <row r="6" spans="1:13" ht="24" customHeight="1" x14ac:dyDescent="0.2">
      <c r="A6" s="247"/>
      <c r="B6" s="145" t="s">
        <v>684</v>
      </c>
      <c r="C6" s="147" t="s">
        <v>295</v>
      </c>
      <c r="D6" s="145" t="s">
        <v>684</v>
      </c>
      <c r="E6" s="148" t="s">
        <v>295</v>
      </c>
      <c r="F6" s="149"/>
      <c r="G6" s="145" t="s">
        <v>684</v>
      </c>
      <c r="H6" s="147" t="s">
        <v>295</v>
      </c>
      <c r="I6" s="145" t="s">
        <v>684</v>
      </c>
      <c r="J6" s="253" t="s">
        <v>295</v>
      </c>
      <c r="K6" s="254"/>
      <c r="L6" s="150"/>
      <c r="M6" s="243"/>
    </row>
    <row r="7" spans="1:13" x14ac:dyDescent="0.2">
      <c r="A7" s="151" t="s">
        <v>296</v>
      </c>
      <c r="B7" s="152">
        <f>SUM(B9:B25)</f>
        <v>53222.533604000004</v>
      </c>
      <c r="C7" s="152">
        <f>SUM(C9:C25)</f>
        <v>100</v>
      </c>
      <c r="D7" s="152">
        <f>SUM(D9:D25)</f>
        <v>53641.833674000001</v>
      </c>
      <c r="E7" s="152">
        <f>SUM(E9:E25)</f>
        <v>100</v>
      </c>
      <c r="F7" s="152">
        <f>D7/B7*100-100</f>
        <v>0.78782433230213655</v>
      </c>
      <c r="G7" s="152">
        <f>SUM(G9:G25)</f>
        <v>38964.714008000003</v>
      </c>
      <c r="H7" s="152">
        <f>SUM(H9:H25)</f>
        <v>99.999999999999986</v>
      </c>
      <c r="I7" s="152">
        <f>SUM(I9:I25)</f>
        <v>40268.446130000004</v>
      </c>
      <c r="J7" s="152">
        <f>SUM(J9:J25)</f>
        <v>100</v>
      </c>
      <c r="K7" s="152">
        <f>I7/G7*100-100</f>
        <v>3.3459301709036708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5149.8450980000007</v>
      </c>
      <c r="C9" s="42">
        <f t="shared" ref="C9:C25" si="0">B9/$B$7*100</f>
        <v>9.6760615274673007</v>
      </c>
      <c r="D9" s="42">
        <v>5604.131155</v>
      </c>
      <c r="E9" s="42">
        <f>D9/$D$7*100</f>
        <v>10.447314663138188</v>
      </c>
      <c r="F9" s="42">
        <f>D9/B9*100-100</f>
        <v>8.8213538146307826</v>
      </c>
      <c r="G9" s="42">
        <v>2726.614333</v>
      </c>
      <c r="H9" s="42">
        <f>G9/$G$7*100</f>
        <v>6.9976500595902946</v>
      </c>
      <c r="I9" s="42">
        <v>2824.6722840000011</v>
      </c>
      <c r="J9" s="42">
        <f>I9/$I$7*100</f>
        <v>7.0146046233843116</v>
      </c>
      <c r="K9" s="42">
        <f>I9/G9*100-100</f>
        <v>3.5963263969243258</v>
      </c>
      <c r="L9" s="42"/>
      <c r="M9" s="154" t="s">
        <v>596</v>
      </c>
    </row>
    <row r="10" spans="1:13" x14ac:dyDescent="0.2">
      <c r="A10" s="154" t="s">
        <v>298</v>
      </c>
      <c r="B10" s="42">
        <v>1897.5133749999998</v>
      </c>
      <c r="C10" s="42">
        <f t="shared" si="0"/>
        <v>3.5652443551792694</v>
      </c>
      <c r="D10" s="42">
        <v>2353.8955259999998</v>
      </c>
      <c r="E10" s="42">
        <f t="shared" ref="E10:E25" si="1">D10/$D$7*100</f>
        <v>4.38817125511674</v>
      </c>
      <c r="F10" s="42">
        <f t="shared" ref="F10:F25" si="2">D10/B10*100-100</f>
        <v>24.051590729894073</v>
      </c>
      <c r="G10" s="42">
        <v>1702.3309929999998</v>
      </c>
      <c r="H10" s="42">
        <f t="shared" ref="H10:H25" si="3">G10/$G$7*100</f>
        <v>4.3689041132202</v>
      </c>
      <c r="I10" s="42">
        <v>1979.9341480000001</v>
      </c>
      <c r="J10" s="42">
        <f t="shared" ref="J10:J25" si="4">I10/$I$7*100</f>
        <v>4.9168377185653274</v>
      </c>
      <c r="K10" s="42">
        <f t="shared" ref="K10:K25" si="5">I10/G10*100-100</f>
        <v>16.307237319975187</v>
      </c>
      <c r="L10" s="42"/>
      <c r="M10" s="154" t="s">
        <v>597</v>
      </c>
    </row>
    <row r="11" spans="1:13" x14ac:dyDescent="0.2">
      <c r="A11" s="154" t="s">
        <v>299</v>
      </c>
      <c r="B11" s="42">
        <v>9181.2876260000012</v>
      </c>
      <c r="C11" s="42">
        <f t="shared" si="0"/>
        <v>17.250752649832457</v>
      </c>
      <c r="D11" s="42">
        <v>6309.4198959999994</v>
      </c>
      <c r="E11" s="42">
        <f t="shared" si="1"/>
        <v>11.762125684115365</v>
      </c>
      <c r="F11" s="42">
        <f t="shared" si="2"/>
        <v>-31.279574793706615</v>
      </c>
      <c r="G11" s="42">
        <v>3406.2963300000001</v>
      </c>
      <c r="H11" s="42">
        <f t="shared" si="3"/>
        <v>8.7420026470632877</v>
      </c>
      <c r="I11" s="42">
        <v>2661.8841190000003</v>
      </c>
      <c r="J11" s="42">
        <f t="shared" si="4"/>
        <v>6.6103472441090689</v>
      </c>
      <c r="K11" s="42">
        <f t="shared" si="5"/>
        <v>-21.854006195638291</v>
      </c>
      <c r="L11" s="42"/>
      <c r="M11" s="154" t="s">
        <v>598</v>
      </c>
    </row>
    <row r="12" spans="1:13" x14ac:dyDescent="0.2">
      <c r="A12" s="154" t="s">
        <v>300</v>
      </c>
      <c r="B12" s="42">
        <v>5897.8738880000001</v>
      </c>
      <c r="C12" s="42">
        <f t="shared" si="0"/>
        <v>11.081535373499653</v>
      </c>
      <c r="D12" s="42">
        <v>6462.9349779999993</v>
      </c>
      <c r="E12" s="42">
        <f t="shared" si="1"/>
        <v>12.048311057518081</v>
      </c>
      <c r="F12" s="42">
        <f t="shared" si="2"/>
        <v>9.5807591130371748</v>
      </c>
      <c r="G12" s="42">
        <v>2760.0747519999991</v>
      </c>
      <c r="H12" s="42">
        <f t="shared" si="3"/>
        <v>7.0835237015555084</v>
      </c>
      <c r="I12" s="42">
        <v>2686.5232959999998</v>
      </c>
      <c r="J12" s="42">
        <f t="shared" si="4"/>
        <v>6.6715345492274629</v>
      </c>
      <c r="K12" s="42">
        <f t="shared" si="5"/>
        <v>-2.66483565152366</v>
      </c>
      <c r="L12" s="42"/>
      <c r="M12" s="154" t="s">
        <v>599</v>
      </c>
    </row>
    <row r="13" spans="1:13" x14ac:dyDescent="0.2">
      <c r="A13" s="154" t="s">
        <v>357</v>
      </c>
      <c r="B13" s="42">
        <v>3483.18613</v>
      </c>
      <c r="C13" s="42">
        <f t="shared" si="0"/>
        <v>6.544570305345661</v>
      </c>
      <c r="D13" s="42">
        <v>3122.7035569999998</v>
      </c>
      <c r="E13" s="42">
        <f t="shared" si="1"/>
        <v>5.8213959947337939</v>
      </c>
      <c r="F13" s="42">
        <f t="shared" si="2"/>
        <v>-10.349219351077295</v>
      </c>
      <c r="G13" s="42">
        <v>2855.7224420000002</v>
      </c>
      <c r="H13" s="42">
        <f t="shared" si="3"/>
        <v>7.3289962847248935</v>
      </c>
      <c r="I13" s="42">
        <v>2872.5377960000001</v>
      </c>
      <c r="J13" s="42">
        <f t="shared" si="4"/>
        <v>7.1334706750950545</v>
      </c>
      <c r="K13" s="42">
        <f t="shared" si="5"/>
        <v>0.58883012412871949</v>
      </c>
      <c r="L13" s="42"/>
      <c r="M13" s="154" t="s">
        <v>600</v>
      </c>
    </row>
    <row r="14" spans="1:13" x14ac:dyDescent="0.2">
      <c r="A14" s="154" t="s">
        <v>358</v>
      </c>
      <c r="B14" s="42">
        <v>427.38320399999998</v>
      </c>
      <c r="C14" s="42">
        <f t="shared" si="0"/>
        <v>0.80301176035685662</v>
      </c>
      <c r="D14" s="42">
        <v>463.68221700000004</v>
      </c>
      <c r="E14" s="42">
        <f t="shared" si="1"/>
        <v>0.86440411380781168</v>
      </c>
      <c r="F14" s="42">
        <f t="shared" si="2"/>
        <v>8.4933176269603905</v>
      </c>
      <c r="G14" s="42">
        <v>200.30838299999999</v>
      </c>
      <c r="H14" s="42">
        <f t="shared" si="3"/>
        <v>0.51407635882782021</v>
      </c>
      <c r="I14" s="42">
        <v>220.70476499999998</v>
      </c>
      <c r="J14" s="42">
        <f t="shared" si="4"/>
        <v>0.54808363920348757</v>
      </c>
      <c r="K14" s="42">
        <f t="shared" si="5"/>
        <v>10.182490465214329</v>
      </c>
      <c r="L14" s="42"/>
      <c r="M14" s="154" t="s">
        <v>601</v>
      </c>
    </row>
    <row r="15" spans="1:13" x14ac:dyDescent="0.2">
      <c r="A15" s="154" t="s">
        <v>359</v>
      </c>
      <c r="B15" s="42">
        <v>815.290165</v>
      </c>
      <c r="C15" s="42">
        <f t="shared" si="0"/>
        <v>1.5318514730360862</v>
      </c>
      <c r="D15" s="42">
        <v>830.88096700000017</v>
      </c>
      <c r="E15" s="42">
        <f t="shared" si="1"/>
        <v>1.5489421410340882</v>
      </c>
      <c r="F15" s="42">
        <f t="shared" si="2"/>
        <v>1.9123010026743259</v>
      </c>
      <c r="G15" s="42">
        <v>1164.0199250000001</v>
      </c>
      <c r="H15" s="42">
        <f t="shared" si="3"/>
        <v>2.9873693536182775</v>
      </c>
      <c r="I15" s="42">
        <v>1163.751409</v>
      </c>
      <c r="J15" s="42">
        <f t="shared" si="4"/>
        <v>2.8899834010058929</v>
      </c>
      <c r="K15" s="42">
        <f t="shared" si="5"/>
        <v>-2.3067990008854622E-2</v>
      </c>
      <c r="L15" s="42"/>
      <c r="M15" s="154" t="s">
        <v>602</v>
      </c>
    </row>
    <row r="16" spans="1:13" x14ac:dyDescent="0.2">
      <c r="A16" s="154" t="s">
        <v>360</v>
      </c>
      <c r="B16" s="42">
        <v>926.667464</v>
      </c>
      <c r="C16" s="42">
        <f t="shared" si="0"/>
        <v>1.7411186601803474</v>
      </c>
      <c r="D16" s="42">
        <v>860.58800800000006</v>
      </c>
      <c r="E16" s="42">
        <f t="shared" si="1"/>
        <v>1.6043225017811498</v>
      </c>
      <c r="F16" s="42">
        <f t="shared" si="2"/>
        <v>-7.1308704111359589</v>
      </c>
      <c r="G16" s="42">
        <v>1863.2295750000003</v>
      </c>
      <c r="H16" s="42">
        <f t="shared" si="3"/>
        <v>4.7818381898490339</v>
      </c>
      <c r="I16" s="42">
        <v>1637.7223389999999</v>
      </c>
      <c r="J16" s="42">
        <f t="shared" si="4"/>
        <v>4.0670115099869637</v>
      </c>
      <c r="K16" s="42">
        <f t="shared" si="5"/>
        <v>-12.103030084202075</v>
      </c>
      <c r="L16" s="42"/>
      <c r="M16" s="154" t="s">
        <v>603</v>
      </c>
    </row>
    <row r="17" spans="1:13" x14ac:dyDescent="0.2">
      <c r="A17" s="154" t="s">
        <v>301</v>
      </c>
      <c r="B17" s="42">
        <v>1458.2671159999998</v>
      </c>
      <c r="C17" s="42">
        <f t="shared" si="0"/>
        <v>2.7399430603025672</v>
      </c>
      <c r="D17" s="42">
        <v>1214.9302849999999</v>
      </c>
      <c r="E17" s="42">
        <f t="shared" si="1"/>
        <v>2.2648932778539077</v>
      </c>
      <c r="F17" s="42">
        <f t="shared" si="2"/>
        <v>-16.686711805411093</v>
      </c>
      <c r="G17" s="42">
        <v>1372.239883</v>
      </c>
      <c r="H17" s="42">
        <f t="shared" si="3"/>
        <v>3.521750173036712</v>
      </c>
      <c r="I17" s="42">
        <v>1279.3137459999998</v>
      </c>
      <c r="J17" s="42">
        <f t="shared" si="4"/>
        <v>3.1769632775745738</v>
      </c>
      <c r="K17" s="42">
        <f t="shared" si="5"/>
        <v>-6.7718580512938047</v>
      </c>
      <c r="L17" s="42"/>
      <c r="M17" s="154" t="s">
        <v>604</v>
      </c>
    </row>
    <row r="18" spans="1:13" x14ac:dyDescent="0.2">
      <c r="A18" s="154" t="s">
        <v>302</v>
      </c>
      <c r="B18" s="42">
        <v>1193.9689960000001</v>
      </c>
      <c r="C18" s="42">
        <f t="shared" si="0"/>
        <v>2.2433524207691344</v>
      </c>
      <c r="D18" s="42">
        <v>1387.4312599999998</v>
      </c>
      <c r="E18" s="42">
        <f t="shared" si="1"/>
        <v>2.5864724692893608</v>
      </c>
      <c r="F18" s="42">
        <f t="shared" si="2"/>
        <v>16.203290424469259</v>
      </c>
      <c r="G18" s="42">
        <v>1770.892038</v>
      </c>
      <c r="H18" s="42">
        <f t="shared" si="3"/>
        <v>4.5448608647208619</v>
      </c>
      <c r="I18" s="42">
        <v>1773.7558150000002</v>
      </c>
      <c r="J18" s="42">
        <f t="shared" si="4"/>
        <v>4.404828061340444</v>
      </c>
      <c r="K18" s="42">
        <f t="shared" si="5"/>
        <v>0.16171381081110781</v>
      </c>
      <c r="L18" s="42"/>
      <c r="M18" s="154" t="s">
        <v>605</v>
      </c>
    </row>
    <row r="19" spans="1:13" x14ac:dyDescent="0.2">
      <c r="A19" s="154" t="s">
        <v>303</v>
      </c>
      <c r="B19" s="42">
        <v>437.65274099999999</v>
      </c>
      <c r="C19" s="42">
        <f t="shared" si="0"/>
        <v>0.822307228468935</v>
      </c>
      <c r="D19" s="42">
        <v>467.23847699999999</v>
      </c>
      <c r="E19" s="42">
        <f t="shared" si="1"/>
        <v>0.87103375294657148</v>
      </c>
      <c r="F19" s="42">
        <f t="shared" si="2"/>
        <v>6.7600938434428741</v>
      </c>
      <c r="G19" s="42">
        <v>987.08655499999998</v>
      </c>
      <c r="H19" s="42">
        <f t="shared" si="3"/>
        <v>2.5332832028417744</v>
      </c>
      <c r="I19" s="42">
        <v>1003.187997</v>
      </c>
      <c r="J19" s="42">
        <f t="shared" si="4"/>
        <v>2.4912508264197082</v>
      </c>
      <c r="K19" s="42">
        <f t="shared" si="5"/>
        <v>1.6312087241427236</v>
      </c>
      <c r="L19" s="42"/>
      <c r="M19" s="154" t="s">
        <v>606</v>
      </c>
    </row>
    <row r="20" spans="1:13" x14ac:dyDescent="0.2">
      <c r="A20" s="154" t="s">
        <v>361</v>
      </c>
      <c r="B20" s="42">
        <v>779.61698100000001</v>
      </c>
      <c r="C20" s="42">
        <f t="shared" si="0"/>
        <v>1.464825005890751</v>
      </c>
      <c r="D20" s="42">
        <v>849.33250099999998</v>
      </c>
      <c r="E20" s="42">
        <f t="shared" si="1"/>
        <v>1.5833397981166859</v>
      </c>
      <c r="F20" s="42">
        <f t="shared" si="2"/>
        <v>8.9422782852391407</v>
      </c>
      <c r="G20" s="42">
        <v>1733.5877770000002</v>
      </c>
      <c r="H20" s="42">
        <f t="shared" si="3"/>
        <v>4.4491222921437847</v>
      </c>
      <c r="I20" s="42">
        <v>1752.481025</v>
      </c>
      <c r="J20" s="42">
        <f t="shared" si="4"/>
        <v>4.3519956527311869</v>
      </c>
      <c r="K20" s="42">
        <f t="shared" si="5"/>
        <v>1.0898350952090112</v>
      </c>
      <c r="L20" s="42"/>
      <c r="M20" s="154" t="s">
        <v>607</v>
      </c>
    </row>
    <row r="21" spans="1:13" x14ac:dyDescent="0.2">
      <c r="A21" s="154" t="s">
        <v>304</v>
      </c>
      <c r="B21" s="42">
        <v>4917.4487390000004</v>
      </c>
      <c r="C21" s="42">
        <f t="shared" si="0"/>
        <v>9.2394112155352612</v>
      </c>
      <c r="D21" s="42">
        <v>4616.8938660000003</v>
      </c>
      <c r="E21" s="42">
        <f t="shared" si="1"/>
        <v>8.6068904617587521</v>
      </c>
      <c r="F21" s="42">
        <f t="shared" si="2"/>
        <v>-6.1120082577845096</v>
      </c>
      <c r="G21" s="42">
        <v>3627.6232699999991</v>
      </c>
      <c r="H21" s="42">
        <f t="shared" si="3"/>
        <v>9.3100215473291996</v>
      </c>
      <c r="I21" s="42">
        <v>3501.4696149999991</v>
      </c>
      <c r="J21" s="42">
        <f t="shared" si="4"/>
        <v>8.6953184230056575</v>
      </c>
      <c r="K21" s="42">
        <f t="shared" si="5"/>
        <v>-3.4775842365792329</v>
      </c>
      <c r="L21" s="42"/>
      <c r="M21" s="154" t="s">
        <v>608</v>
      </c>
    </row>
    <row r="22" spans="1:13" x14ac:dyDescent="0.2">
      <c r="A22" s="154" t="s">
        <v>362</v>
      </c>
      <c r="B22" s="42">
        <v>8653.3439020000005</v>
      </c>
      <c r="C22" s="42">
        <f t="shared" si="0"/>
        <v>16.258797385304575</v>
      </c>
      <c r="D22" s="42">
        <v>9431.1322799999998</v>
      </c>
      <c r="E22" s="42">
        <f t="shared" si="1"/>
        <v>17.581673917629768</v>
      </c>
      <c r="F22" s="42">
        <f t="shared" si="2"/>
        <v>8.9882984752314314</v>
      </c>
      <c r="G22" s="42">
        <v>5128.4254550000005</v>
      </c>
      <c r="H22" s="42">
        <f t="shared" si="3"/>
        <v>13.161717172996735</v>
      </c>
      <c r="I22" s="42">
        <v>6062.7469119999996</v>
      </c>
      <c r="J22" s="42">
        <f t="shared" si="4"/>
        <v>15.055825328912434</v>
      </c>
      <c r="K22" s="42">
        <f t="shared" si="5"/>
        <v>18.218485677491429</v>
      </c>
      <c r="L22" s="42"/>
      <c r="M22" s="154" t="s">
        <v>609</v>
      </c>
    </row>
    <row r="23" spans="1:13" x14ac:dyDescent="0.2">
      <c r="A23" s="154" t="s">
        <v>363</v>
      </c>
      <c r="B23" s="42">
        <v>5334.7863459999999</v>
      </c>
      <c r="C23" s="42">
        <f t="shared" si="0"/>
        <v>10.023548269410192</v>
      </c>
      <c r="D23" s="42">
        <v>6773.042570999999</v>
      </c>
      <c r="E23" s="42">
        <f t="shared" si="1"/>
        <v>12.626418798734814</v>
      </c>
      <c r="F23" s="42">
        <f t="shared" si="2"/>
        <v>26.959959250821683</v>
      </c>
      <c r="G23" s="42">
        <v>4735.6859350000004</v>
      </c>
      <c r="H23" s="42">
        <f t="shared" si="3"/>
        <v>12.153780813142111</v>
      </c>
      <c r="I23" s="42">
        <v>5586.9525260000009</v>
      </c>
      <c r="J23" s="42">
        <f t="shared" si="4"/>
        <v>13.874268969712542</v>
      </c>
      <c r="K23" s="42">
        <f t="shared" si="5"/>
        <v>17.975571072155574</v>
      </c>
      <c r="L23" s="42"/>
      <c r="M23" s="154" t="s">
        <v>610</v>
      </c>
    </row>
    <row r="24" spans="1:13" x14ac:dyDescent="0.2">
      <c r="A24" s="154" t="s">
        <v>325</v>
      </c>
      <c r="B24" s="42">
        <v>1098.279256</v>
      </c>
      <c r="C24" s="42">
        <f t="shared" si="0"/>
        <v>2.0635606417606875</v>
      </c>
      <c r="D24" s="42">
        <v>1227.648711</v>
      </c>
      <c r="E24" s="42">
        <f t="shared" si="1"/>
        <v>2.2886031794901838</v>
      </c>
      <c r="F24" s="42">
        <f t="shared" si="2"/>
        <v>11.779286032513397</v>
      </c>
      <c r="G24" s="42">
        <v>1032.1163159999999</v>
      </c>
      <c r="H24" s="42">
        <f t="shared" si="3"/>
        <v>2.6488486885547058</v>
      </c>
      <c r="I24" s="42">
        <v>1200.7211259999997</v>
      </c>
      <c r="J24" s="42">
        <f t="shared" si="4"/>
        <v>2.9817915549154059</v>
      </c>
      <c r="K24" s="42">
        <f t="shared" si="5"/>
        <v>16.335834187122742</v>
      </c>
      <c r="L24" s="42"/>
      <c r="M24" s="154" t="s">
        <v>611</v>
      </c>
    </row>
    <row r="25" spans="1:13" x14ac:dyDescent="0.2">
      <c r="A25" s="154" t="s">
        <v>305</v>
      </c>
      <c r="B25" s="42">
        <v>1570.1225769999999</v>
      </c>
      <c r="C25" s="42">
        <f t="shared" si="0"/>
        <v>2.9501086676602624</v>
      </c>
      <c r="D25" s="42">
        <v>1665.9474190000003</v>
      </c>
      <c r="E25" s="42">
        <f t="shared" si="1"/>
        <v>3.1056869329347307</v>
      </c>
      <c r="F25" s="42">
        <f t="shared" si="2"/>
        <v>6.103016630911128</v>
      </c>
      <c r="G25" s="42">
        <v>1898.4600459999999</v>
      </c>
      <c r="H25" s="42">
        <f t="shared" si="3"/>
        <v>4.8722545367847934</v>
      </c>
      <c r="I25" s="42">
        <v>2060.0872119999995</v>
      </c>
      <c r="J25" s="42">
        <f t="shared" si="4"/>
        <v>5.1158845448104691</v>
      </c>
      <c r="K25" s="42">
        <f t="shared" si="5"/>
        <v>8.5135932326067802</v>
      </c>
      <c r="L25" s="42"/>
      <c r="M25" s="154" t="s">
        <v>612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6"/>
      <c r="B32" s="196"/>
    </row>
    <row r="34" spans="1:3" x14ac:dyDescent="0.2">
      <c r="A34" s="196"/>
      <c r="B34" s="196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0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4" t="s">
        <v>685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</row>
    <row r="3" spans="1:15" s="156" customFormat="1" ht="15" customHeight="1" x14ac:dyDescent="0.2">
      <c r="A3" s="141" t="s">
        <v>709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928</v>
      </c>
    </row>
    <row r="4" spans="1:15" s="162" customFormat="1" ht="33.75" customHeight="1" x14ac:dyDescent="0.2">
      <c r="A4" s="257" t="s">
        <v>306</v>
      </c>
      <c r="B4" s="248" t="s">
        <v>681</v>
      </c>
      <c r="C4" s="249"/>
      <c r="D4" s="249"/>
      <c r="E4" s="250"/>
      <c r="F4" s="248" t="s">
        <v>686</v>
      </c>
      <c r="G4" s="249"/>
      <c r="H4" s="249"/>
      <c r="I4" s="250"/>
      <c r="J4" s="248" t="s">
        <v>687</v>
      </c>
      <c r="K4" s="250"/>
      <c r="L4" s="161"/>
      <c r="M4" s="256" t="s">
        <v>613</v>
      </c>
    </row>
    <row r="5" spans="1:15" s="162" customFormat="1" ht="11.25" x14ac:dyDescent="0.2">
      <c r="A5" s="257"/>
      <c r="B5" s="253">
        <v>2022</v>
      </c>
      <c r="C5" s="254"/>
      <c r="D5" s="253">
        <v>2023</v>
      </c>
      <c r="E5" s="254"/>
      <c r="F5" s="253">
        <v>2022</v>
      </c>
      <c r="G5" s="254"/>
      <c r="H5" s="253">
        <v>2023</v>
      </c>
      <c r="I5" s="254"/>
      <c r="J5" s="149">
        <v>2022</v>
      </c>
      <c r="K5" s="163">
        <v>2023</v>
      </c>
      <c r="L5" s="164"/>
      <c r="M5" s="256"/>
    </row>
    <row r="6" spans="1:15" s="162" customFormat="1" ht="21" customHeight="1" x14ac:dyDescent="0.2">
      <c r="A6" s="257"/>
      <c r="B6" s="145" t="s">
        <v>688</v>
      </c>
      <c r="C6" s="165" t="s">
        <v>295</v>
      </c>
      <c r="D6" s="145" t="s">
        <v>688</v>
      </c>
      <c r="E6" s="165" t="s">
        <v>295</v>
      </c>
      <c r="F6" s="145" t="s">
        <v>688</v>
      </c>
      <c r="G6" s="165" t="s">
        <v>295</v>
      </c>
      <c r="H6" s="145" t="s">
        <v>688</v>
      </c>
      <c r="I6" s="165" t="s">
        <v>295</v>
      </c>
      <c r="J6" s="255" t="s">
        <v>688</v>
      </c>
      <c r="K6" s="250"/>
      <c r="L6" s="166"/>
      <c r="M6" s="256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689</v>
      </c>
      <c r="B8" s="172">
        <v>37453245.57500001</v>
      </c>
      <c r="C8" s="173"/>
      <c r="D8" s="172">
        <v>40427053.033999987</v>
      </c>
      <c r="E8" s="173"/>
      <c r="F8" s="172">
        <v>29485354.452000003</v>
      </c>
      <c r="G8" s="173"/>
      <c r="H8" s="172">
        <v>30430968.130000003</v>
      </c>
      <c r="I8" s="173"/>
      <c r="J8" s="174">
        <f>F8-B8</f>
        <v>-7967891.1230000071</v>
      </c>
      <c r="K8" s="174">
        <f>H8-D8</f>
        <v>-9996084.9039999843</v>
      </c>
      <c r="L8" s="170"/>
      <c r="M8" s="171" t="s">
        <v>690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691</v>
      </c>
      <c r="B9" s="172">
        <v>36913896.061000004</v>
      </c>
      <c r="C9" s="173"/>
      <c r="D9" s="172">
        <v>39808670.528999999</v>
      </c>
      <c r="E9" s="173"/>
      <c r="F9" s="172">
        <v>27704815.724000003</v>
      </c>
      <c r="G9" s="173"/>
      <c r="H9" s="172">
        <v>28545872.620999999</v>
      </c>
      <c r="I9" s="173"/>
      <c r="J9" s="174">
        <f>F9-B9</f>
        <v>-9209080.3370000012</v>
      </c>
      <c r="K9" s="174">
        <f>H9-D9</f>
        <v>-11262797.908</v>
      </c>
      <c r="L9" s="170"/>
      <c r="M9" s="171" t="s">
        <v>692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693</v>
      </c>
      <c r="B11" s="172">
        <v>15769288.028999999</v>
      </c>
      <c r="C11" s="177"/>
      <c r="D11" s="172">
        <v>13214780.639999997</v>
      </c>
      <c r="E11" s="173"/>
      <c r="F11" s="172">
        <v>9479359.555999998</v>
      </c>
      <c r="G11" s="177"/>
      <c r="H11" s="172">
        <v>9837477.9999999963</v>
      </c>
      <c r="I11" s="173"/>
      <c r="J11" s="174">
        <f>F11-B11</f>
        <v>-6289928.4730000012</v>
      </c>
      <c r="K11" s="174">
        <f>H11-D11</f>
        <v>-3377302.6400000006</v>
      </c>
      <c r="L11" s="170"/>
      <c r="M11" s="171" t="s">
        <v>694</v>
      </c>
      <c r="N11" s="139"/>
      <c r="O11" s="175"/>
    </row>
    <row r="12" spans="1:15" x14ac:dyDescent="0.2">
      <c r="A12" s="171" t="s">
        <v>695</v>
      </c>
      <c r="B12" s="172">
        <v>16308637.542999998</v>
      </c>
      <c r="C12" s="177"/>
      <c r="D12" s="172">
        <v>13833163.144999998</v>
      </c>
      <c r="E12" s="177"/>
      <c r="F12" s="172">
        <v>11259898.283999994</v>
      </c>
      <c r="G12" s="177"/>
      <c r="H12" s="172">
        <v>11722573.508999992</v>
      </c>
      <c r="I12" s="177"/>
      <c r="J12" s="174">
        <f>F12-B12</f>
        <v>-5048739.2590000033</v>
      </c>
      <c r="K12" s="174">
        <f>H12-D12</f>
        <v>-2110589.6360000055</v>
      </c>
      <c r="L12" s="174"/>
      <c r="M12" s="171" t="s">
        <v>696</v>
      </c>
      <c r="O12" s="84"/>
    </row>
    <row r="13" spans="1:15" x14ac:dyDescent="0.2">
      <c r="A13" s="155" t="s">
        <v>710</v>
      </c>
      <c r="B13" s="178">
        <v>233032.19900000002</v>
      </c>
      <c r="C13" s="179">
        <f>IF(B13=0,0,IF(OR(B13="x",B13="Ə"),"x",B13/$B$12*100))</f>
        <v>1.428888209610264</v>
      </c>
      <c r="D13" s="178">
        <v>448703.63799999992</v>
      </c>
      <c r="E13" s="179">
        <f>IF(D13=0,0,IF(OR(D13="x",D13="Ə"),"x",D13/$D$12*100))</f>
        <v>3.2436806628871726</v>
      </c>
      <c r="F13" s="178">
        <v>553946.49899999995</v>
      </c>
      <c r="G13" s="179">
        <f>IF(F13=0,0,IF(OR(F13="x",F13="Ə"),"x",F13/$F$12*100))</f>
        <v>4.9196403469038676</v>
      </c>
      <c r="H13" s="178">
        <v>557951.68699999992</v>
      </c>
      <c r="I13" s="179">
        <f>IF(H13=0,0,IF(OR(H13="x",H13="Ə"),"x",H13/$H$12*100))</f>
        <v>4.759634789849116</v>
      </c>
      <c r="J13" s="178">
        <v>320914.29999999993</v>
      </c>
      <c r="K13" s="178">
        <v>109248.049</v>
      </c>
      <c r="L13" s="178"/>
      <c r="M13" s="155" t="s">
        <v>710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711</v>
      </c>
      <c r="B14" s="178">
        <v>207177.15900000001</v>
      </c>
      <c r="C14" s="179">
        <f t="shared" ref="C14:C77" si="0">IF(B14=0,0,IF(OR(B14="x",B14="Ə"),"x",B14/$B$12*100))</f>
        <v>1.2703523421484386</v>
      </c>
      <c r="D14" s="178">
        <v>278137.32299999997</v>
      </c>
      <c r="E14" s="179">
        <f t="shared" ref="E14:E77" si="1">IF(D14=0,0,IF(OR(D14="x",D14="Ə"),"x",D14/$D$12*100))</f>
        <v>2.0106559872427501</v>
      </c>
      <c r="F14" s="178">
        <v>366567.65399999998</v>
      </c>
      <c r="G14" s="179">
        <f t="shared" ref="G14:G77" si="2">IF(F14=0,0,IF(OR(F14="x",F14="Ə"),"x",F14/$F$12*100))</f>
        <v>3.2555147902257922</v>
      </c>
      <c r="H14" s="178">
        <v>406680.09399999998</v>
      </c>
      <c r="I14" s="179">
        <f t="shared" ref="I14:I77" si="3">IF(H14=0,0,IF(OR(H14="x",H14="Ə"),"x",H14/$H$12*100))</f>
        <v>3.4692048950494687</v>
      </c>
      <c r="J14" s="178">
        <v>159390.49499999997</v>
      </c>
      <c r="K14" s="178">
        <v>128542.77100000001</v>
      </c>
      <c r="L14" s="178"/>
      <c r="M14" s="155" t="s">
        <v>929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712</v>
      </c>
      <c r="B15" s="178">
        <v>8144.2640000000001</v>
      </c>
      <c r="C15" s="179">
        <f t="shared" si="0"/>
        <v>4.9938346955878517E-2</v>
      </c>
      <c r="D15" s="178">
        <v>12397.674999999999</v>
      </c>
      <c r="E15" s="179">
        <f t="shared" si="1"/>
        <v>8.9622849597354337E-2</v>
      </c>
      <c r="F15" s="178">
        <v>8341.0010000000002</v>
      </c>
      <c r="G15" s="179">
        <f t="shared" si="2"/>
        <v>7.40770546022812E-2</v>
      </c>
      <c r="H15" s="178">
        <v>6859.7939999999999</v>
      </c>
      <c r="I15" s="179">
        <f t="shared" si="3"/>
        <v>5.8517816030186555E-2</v>
      </c>
      <c r="J15" s="178">
        <v>196.73700000000008</v>
      </c>
      <c r="K15" s="178">
        <v>-5537.8809999999994</v>
      </c>
      <c r="L15" s="178"/>
      <c r="M15" s="155" t="s">
        <v>930</v>
      </c>
    </row>
    <row r="16" spans="1:15" x14ac:dyDescent="0.2">
      <c r="A16" s="155" t="s">
        <v>713</v>
      </c>
      <c r="B16" s="178">
        <v>31.212</v>
      </c>
      <c r="C16" s="179">
        <f t="shared" si="0"/>
        <v>1.9138324656308787E-4</v>
      </c>
      <c r="D16" s="178">
        <v>43.506999999999998</v>
      </c>
      <c r="E16" s="179">
        <f t="shared" si="1"/>
        <v>3.1451230310780814E-4</v>
      </c>
      <c r="F16" s="178">
        <v>213.98500000000001</v>
      </c>
      <c r="G16" s="179">
        <f t="shared" si="2"/>
        <v>1.9004168119712663E-3</v>
      </c>
      <c r="H16" s="178">
        <v>196.35300000000001</v>
      </c>
      <c r="I16" s="179">
        <f t="shared" si="3"/>
        <v>1.6749990934093971E-3</v>
      </c>
      <c r="J16" s="178">
        <v>182.77300000000002</v>
      </c>
      <c r="K16" s="178">
        <v>152.846</v>
      </c>
      <c r="L16" s="178"/>
      <c r="M16" s="155" t="s">
        <v>931</v>
      </c>
    </row>
    <row r="17" spans="1:18" x14ac:dyDescent="0.2">
      <c r="A17" s="155" t="s">
        <v>714</v>
      </c>
      <c r="B17" s="178">
        <v>17679.563999999998</v>
      </c>
      <c r="C17" s="179">
        <f t="shared" si="0"/>
        <v>0.10840613725938393</v>
      </c>
      <c r="D17" s="178">
        <v>158125.133</v>
      </c>
      <c r="E17" s="179">
        <f t="shared" si="1"/>
        <v>1.1430873137439603</v>
      </c>
      <c r="F17" s="178">
        <v>178823.859</v>
      </c>
      <c r="G17" s="179">
        <f t="shared" si="2"/>
        <v>1.588148085263823</v>
      </c>
      <c r="H17" s="178">
        <v>144215.446</v>
      </c>
      <c r="I17" s="179">
        <f t="shared" si="3"/>
        <v>1.230237079676052</v>
      </c>
      <c r="J17" s="178">
        <v>161144.29499999998</v>
      </c>
      <c r="K17" s="178">
        <v>-13909.687000000005</v>
      </c>
      <c r="L17" s="178"/>
      <c r="M17" s="155" t="s">
        <v>932</v>
      </c>
    </row>
    <row r="18" spans="1:18" x14ac:dyDescent="0.2">
      <c r="A18" s="155" t="s">
        <v>715</v>
      </c>
      <c r="B18" s="178">
        <v>2099317.9339999999</v>
      </c>
      <c r="C18" s="179">
        <f t="shared" si="0"/>
        <v>12.872429891613296</v>
      </c>
      <c r="D18" s="178">
        <v>1537591.1789999998</v>
      </c>
      <c r="E18" s="179">
        <f t="shared" si="1"/>
        <v>11.115253705048383</v>
      </c>
      <c r="F18" s="178">
        <v>933813.06400000013</v>
      </c>
      <c r="G18" s="179">
        <f t="shared" si="2"/>
        <v>8.2932637617776965</v>
      </c>
      <c r="H18" s="178">
        <v>1291407.6269999999</v>
      </c>
      <c r="I18" s="179">
        <f t="shared" si="3"/>
        <v>11.016417393403618</v>
      </c>
      <c r="J18" s="178">
        <v>-1165504.8699999996</v>
      </c>
      <c r="K18" s="178">
        <v>-246183.55199999991</v>
      </c>
      <c r="L18" s="178"/>
      <c r="M18" s="155" t="s">
        <v>933</v>
      </c>
    </row>
    <row r="19" spans="1:18" x14ac:dyDescent="0.2">
      <c r="A19" s="155" t="s">
        <v>716</v>
      </c>
      <c r="B19" s="178">
        <v>19473.442999999999</v>
      </c>
      <c r="C19" s="179">
        <f t="shared" si="0"/>
        <v>0.11940570111179152</v>
      </c>
      <c r="D19" s="178">
        <v>18797.014999999999</v>
      </c>
      <c r="E19" s="179">
        <f t="shared" si="1"/>
        <v>0.13588370789073059</v>
      </c>
      <c r="F19" s="178">
        <v>67608.278000000006</v>
      </c>
      <c r="G19" s="179">
        <f t="shared" si="2"/>
        <v>0.60043418061839438</v>
      </c>
      <c r="H19" s="178">
        <v>129305.897</v>
      </c>
      <c r="I19" s="179">
        <f t="shared" si="3"/>
        <v>1.1030504257510141</v>
      </c>
      <c r="J19" s="178">
        <v>48134.835000000006</v>
      </c>
      <c r="K19" s="178">
        <v>110508.882</v>
      </c>
      <c r="L19" s="178"/>
      <c r="M19" s="155" t="s">
        <v>934</v>
      </c>
    </row>
    <row r="20" spans="1:18" x14ac:dyDescent="0.2">
      <c r="A20" s="155" t="s">
        <v>717</v>
      </c>
      <c r="B20" s="178">
        <v>434100.886</v>
      </c>
      <c r="C20" s="179">
        <f t="shared" si="0"/>
        <v>2.6617851114504965</v>
      </c>
      <c r="D20" s="178">
        <v>93131.701000000001</v>
      </c>
      <c r="E20" s="179">
        <f t="shared" si="1"/>
        <v>0.6732494948826111</v>
      </c>
      <c r="F20" s="178">
        <v>637328.24399999995</v>
      </c>
      <c r="G20" s="179">
        <f t="shared" si="2"/>
        <v>5.6601598693446977</v>
      </c>
      <c r="H20" s="178">
        <v>694841.09699999995</v>
      </c>
      <c r="I20" s="179">
        <f t="shared" si="3"/>
        <v>5.927376752779896</v>
      </c>
      <c r="J20" s="178">
        <v>203227.35799999995</v>
      </c>
      <c r="K20" s="178">
        <v>601709.39599999995</v>
      </c>
      <c r="L20" s="178"/>
      <c r="M20" s="155" t="s">
        <v>935</v>
      </c>
    </row>
    <row r="21" spans="1:18" x14ac:dyDescent="0.2">
      <c r="A21" s="155" t="s">
        <v>718</v>
      </c>
      <c r="B21" s="178">
        <v>2392.1089999999999</v>
      </c>
      <c r="C21" s="179">
        <f t="shared" si="0"/>
        <v>1.4667742744866766E-2</v>
      </c>
      <c r="D21" s="178">
        <v>233911.84400000001</v>
      </c>
      <c r="E21" s="179">
        <f t="shared" si="1"/>
        <v>1.6909497961393418</v>
      </c>
      <c r="F21" s="178">
        <v>3691.05</v>
      </c>
      <c r="G21" s="179">
        <f t="shared" si="2"/>
        <v>3.2780491500930167E-2</v>
      </c>
      <c r="H21" s="178">
        <v>6514.21</v>
      </c>
      <c r="I21" s="179">
        <f t="shared" si="3"/>
        <v>5.5569794422689889E-2</v>
      </c>
      <c r="J21" s="178">
        <v>1298.9410000000003</v>
      </c>
      <c r="K21" s="178">
        <v>-227397.63400000002</v>
      </c>
      <c r="L21" s="178"/>
      <c r="M21" s="155" t="s">
        <v>936</v>
      </c>
    </row>
    <row r="22" spans="1:18" x14ac:dyDescent="0.2">
      <c r="A22" s="155" t="s">
        <v>719</v>
      </c>
      <c r="B22" s="178">
        <v>392325.19099999999</v>
      </c>
      <c r="C22" s="179">
        <f t="shared" si="0"/>
        <v>2.4056282443311399</v>
      </c>
      <c r="D22" s="178">
        <v>357813.02600000001</v>
      </c>
      <c r="E22" s="179">
        <f t="shared" si="1"/>
        <v>2.5866320106933149</v>
      </c>
      <c r="F22" s="178">
        <v>88896.850999999995</v>
      </c>
      <c r="G22" s="179">
        <f t="shared" si="2"/>
        <v>0.78949959189524799</v>
      </c>
      <c r="H22" s="178">
        <v>259568.49799999999</v>
      </c>
      <c r="I22" s="179">
        <f t="shared" si="3"/>
        <v>2.2142620628543432</v>
      </c>
      <c r="J22" s="178">
        <v>-303428.33999999997</v>
      </c>
      <c r="K22" s="178">
        <v>-98244.52800000002</v>
      </c>
      <c r="L22" s="178"/>
      <c r="M22" s="155" t="s">
        <v>937</v>
      </c>
    </row>
    <row r="23" spans="1:18" x14ac:dyDescent="0.2">
      <c r="A23" s="155" t="s">
        <v>720</v>
      </c>
      <c r="B23" s="178">
        <v>51356.112999999998</v>
      </c>
      <c r="C23" s="179">
        <f t="shared" si="0"/>
        <v>0.31490130836860186</v>
      </c>
      <c r="D23" s="178">
        <v>7490.8419999999996</v>
      </c>
      <c r="E23" s="179">
        <f t="shared" si="1"/>
        <v>5.4151331271673521E-2</v>
      </c>
      <c r="F23" s="178">
        <v>4215.9170000000004</v>
      </c>
      <c r="G23" s="179">
        <f t="shared" si="2"/>
        <v>3.7441874639229225E-2</v>
      </c>
      <c r="H23" s="178">
        <v>4162.9709999999995</v>
      </c>
      <c r="I23" s="179">
        <f t="shared" si="3"/>
        <v>3.5512432460362765E-2</v>
      </c>
      <c r="J23" s="178">
        <v>-47140.195999999996</v>
      </c>
      <c r="K23" s="178">
        <v>-3327.8710000000001</v>
      </c>
      <c r="L23" s="178"/>
      <c r="M23" s="155" t="s">
        <v>938</v>
      </c>
    </row>
    <row r="24" spans="1:18" x14ac:dyDescent="0.2">
      <c r="A24" s="155" t="s">
        <v>721</v>
      </c>
      <c r="B24" s="178">
        <v>13994.146000000001</v>
      </c>
      <c r="C24" s="179">
        <f t="shared" si="0"/>
        <v>8.58081857733516E-2</v>
      </c>
      <c r="D24" s="178" t="s">
        <v>722</v>
      </c>
      <c r="E24" s="179" t="str">
        <f t="shared" si="1"/>
        <v>x</v>
      </c>
      <c r="F24" s="178">
        <v>2592.5659999999998</v>
      </c>
      <c r="G24" s="179">
        <f t="shared" si="2"/>
        <v>2.3024772823072165E-2</v>
      </c>
      <c r="H24" s="178">
        <v>3044.2150000000001</v>
      </c>
      <c r="I24" s="179">
        <f t="shared" si="3"/>
        <v>2.5968828411805714E-2</v>
      </c>
      <c r="J24" s="178">
        <v>-11401.580000000002</v>
      </c>
      <c r="K24" s="178">
        <v>3044.0240000000003</v>
      </c>
      <c r="L24" s="178"/>
      <c r="M24" s="155" t="s">
        <v>939</v>
      </c>
    </row>
    <row r="25" spans="1:18" x14ac:dyDescent="0.2">
      <c r="A25" s="155" t="s">
        <v>723</v>
      </c>
      <c r="B25" s="178">
        <v>10.741</v>
      </c>
      <c r="C25" s="179">
        <f t="shared" si="0"/>
        <v>6.5860805181793116E-5</v>
      </c>
      <c r="D25" s="178">
        <v>2.4359999999999999</v>
      </c>
      <c r="E25" s="179">
        <f t="shared" si="1"/>
        <v>1.7609855204234276E-5</v>
      </c>
      <c r="F25" s="178">
        <v>16174.674999999999</v>
      </c>
      <c r="G25" s="179">
        <f t="shared" si="2"/>
        <v>0.14364850011996794</v>
      </c>
      <c r="H25" s="178">
        <v>12277.665999999999</v>
      </c>
      <c r="I25" s="179">
        <f t="shared" si="3"/>
        <v>0.10473524427527656</v>
      </c>
      <c r="J25" s="178">
        <v>16163.933999999999</v>
      </c>
      <c r="K25" s="178">
        <v>12275.23</v>
      </c>
      <c r="L25" s="178"/>
      <c r="M25" s="155" t="s">
        <v>940</v>
      </c>
    </row>
    <row r="26" spans="1:18" x14ac:dyDescent="0.2">
      <c r="A26" s="155" t="s">
        <v>724</v>
      </c>
      <c r="B26" s="178">
        <v>215.286</v>
      </c>
      <c r="C26" s="179">
        <f t="shared" si="0"/>
        <v>1.3200734851845743E-3</v>
      </c>
      <c r="D26" s="178">
        <v>305.5</v>
      </c>
      <c r="E26" s="179">
        <f t="shared" si="1"/>
        <v>2.2084609051287239E-3</v>
      </c>
      <c r="F26" s="178">
        <v>1332.3119999999999</v>
      </c>
      <c r="G26" s="179">
        <f t="shared" si="2"/>
        <v>1.1832362659023116E-2</v>
      </c>
      <c r="H26" s="178">
        <v>1250.2819999999999</v>
      </c>
      <c r="I26" s="179">
        <f t="shared" si="3"/>
        <v>1.066559317405941E-2</v>
      </c>
      <c r="J26" s="178">
        <v>1117.0259999999998</v>
      </c>
      <c r="K26" s="178">
        <v>944.78199999999993</v>
      </c>
      <c r="L26" s="178"/>
      <c r="M26" s="155" t="s">
        <v>941</v>
      </c>
    </row>
    <row r="27" spans="1:18" x14ac:dyDescent="0.2">
      <c r="A27" s="155" t="s">
        <v>725</v>
      </c>
      <c r="B27" s="178">
        <v>9521.643</v>
      </c>
      <c r="C27" s="179">
        <f t="shared" si="0"/>
        <v>5.8384049402623983E-2</v>
      </c>
      <c r="D27" s="178">
        <v>32976.544000000002</v>
      </c>
      <c r="E27" s="179">
        <f t="shared" si="1"/>
        <v>0.2383875882496144</v>
      </c>
      <c r="F27" s="178">
        <v>22705.862000000001</v>
      </c>
      <c r="G27" s="179">
        <f t="shared" si="2"/>
        <v>0.20165246103745366</v>
      </c>
      <c r="H27" s="178">
        <v>22470.405999999999</v>
      </c>
      <c r="I27" s="179">
        <f t="shared" si="3"/>
        <v>0.19168492296293446</v>
      </c>
      <c r="J27" s="178">
        <v>13184.219000000001</v>
      </c>
      <c r="K27" s="178">
        <v>-10506.138000000003</v>
      </c>
      <c r="L27" s="178"/>
      <c r="M27" s="155" t="s">
        <v>942</v>
      </c>
    </row>
    <row r="28" spans="1:18" x14ac:dyDescent="0.2">
      <c r="A28" s="155" t="s">
        <v>726</v>
      </c>
      <c r="B28" s="178">
        <v>8638.6820000000007</v>
      </c>
      <c r="C28" s="179">
        <f t="shared" si="0"/>
        <v>5.2969979725301458E-2</v>
      </c>
      <c r="D28" s="178">
        <v>2063.1979999999999</v>
      </c>
      <c r="E28" s="179">
        <f t="shared" si="1"/>
        <v>1.4914867831554084E-2</v>
      </c>
      <c r="F28" s="178">
        <v>17601.901000000002</v>
      </c>
      <c r="G28" s="179">
        <f t="shared" si="2"/>
        <v>0.15632380112182556</v>
      </c>
      <c r="H28" s="178">
        <v>28187.337</v>
      </c>
      <c r="I28" s="179">
        <f t="shared" si="3"/>
        <v>0.24045348897457716</v>
      </c>
      <c r="J28" s="178">
        <v>8963.219000000001</v>
      </c>
      <c r="K28" s="178">
        <v>26124.138999999999</v>
      </c>
      <c r="L28" s="178"/>
      <c r="M28" s="155" t="s">
        <v>943</v>
      </c>
    </row>
    <row r="29" spans="1:18" x14ac:dyDescent="0.2">
      <c r="A29" s="155" t="s">
        <v>727</v>
      </c>
      <c r="B29" s="178">
        <v>941774.17500000005</v>
      </c>
      <c r="C29" s="179">
        <f t="shared" si="0"/>
        <v>5.774695602357224</v>
      </c>
      <c r="D29" s="178">
        <v>546458.22699999996</v>
      </c>
      <c r="E29" s="179">
        <f t="shared" si="1"/>
        <v>3.950349036384476</v>
      </c>
      <c r="F29" s="178">
        <v>16398.792000000001</v>
      </c>
      <c r="G29" s="179">
        <f t="shared" si="2"/>
        <v>0.14563889998280211</v>
      </c>
      <c r="H29" s="178">
        <v>19890.576000000001</v>
      </c>
      <c r="I29" s="179">
        <f t="shared" si="3"/>
        <v>0.16967755403477774</v>
      </c>
      <c r="J29" s="178">
        <v>-925375.38300000003</v>
      </c>
      <c r="K29" s="178">
        <v>-526567.65099999995</v>
      </c>
      <c r="L29" s="178"/>
      <c r="M29" s="155" t="s">
        <v>944</v>
      </c>
      <c r="R29" s="183"/>
    </row>
    <row r="30" spans="1:18" x14ac:dyDescent="0.2">
      <c r="A30" s="155" t="s">
        <v>728</v>
      </c>
      <c r="B30" s="178">
        <v>213876.39499999999</v>
      </c>
      <c r="C30" s="179">
        <f t="shared" si="0"/>
        <v>1.3114301819271232</v>
      </c>
      <c r="D30" s="178">
        <v>231597.359</v>
      </c>
      <c r="E30" s="179">
        <f t="shared" si="1"/>
        <v>1.6742183734290081</v>
      </c>
      <c r="F30" s="178">
        <v>50986.552000000003</v>
      </c>
      <c r="G30" s="179">
        <f t="shared" si="2"/>
        <v>0.45281538708436198</v>
      </c>
      <c r="H30" s="178">
        <v>104868.25</v>
      </c>
      <c r="I30" s="179">
        <f t="shared" si="3"/>
        <v>0.89458385498276061</v>
      </c>
      <c r="J30" s="178">
        <v>-162889.84299999999</v>
      </c>
      <c r="K30" s="178">
        <v>-126729.109</v>
      </c>
      <c r="L30" s="178"/>
      <c r="M30" s="155" t="s">
        <v>945</v>
      </c>
    </row>
    <row r="31" spans="1:18" x14ac:dyDescent="0.2">
      <c r="A31" s="155" t="s">
        <v>729</v>
      </c>
      <c r="B31" s="178">
        <v>11639.124</v>
      </c>
      <c r="C31" s="179">
        <f t="shared" si="0"/>
        <v>7.1367850130409888E-2</v>
      </c>
      <c r="D31" s="178">
        <v>13043.296</v>
      </c>
      <c r="E31" s="179">
        <f t="shared" si="1"/>
        <v>9.4290046775848985E-2</v>
      </c>
      <c r="F31" s="178">
        <v>4280.0640000000003</v>
      </c>
      <c r="G31" s="179">
        <f t="shared" si="2"/>
        <v>3.8011568950688066E-2</v>
      </c>
      <c r="H31" s="178">
        <v>5026.2219999999998</v>
      </c>
      <c r="I31" s="179">
        <f t="shared" si="3"/>
        <v>4.2876438319120996E-2</v>
      </c>
      <c r="J31" s="178">
        <v>-7359.0599999999995</v>
      </c>
      <c r="K31" s="178">
        <v>-8017.0740000000005</v>
      </c>
      <c r="L31" s="178"/>
      <c r="M31" s="155" t="s">
        <v>946</v>
      </c>
    </row>
    <row r="32" spans="1:18" x14ac:dyDescent="0.2">
      <c r="A32" s="155" t="s">
        <v>730</v>
      </c>
      <c r="B32" s="178">
        <v>468600.62399999995</v>
      </c>
      <c r="C32" s="179">
        <f t="shared" si="0"/>
        <v>2.8733278470655139</v>
      </c>
      <c r="D32" s="178">
        <v>120053.08500000001</v>
      </c>
      <c r="E32" s="179">
        <f t="shared" si="1"/>
        <v>0.86786430364188438</v>
      </c>
      <c r="F32" s="178">
        <v>1017498.202</v>
      </c>
      <c r="G32" s="179">
        <f t="shared" si="2"/>
        <v>9.036477740174945</v>
      </c>
      <c r="H32" s="178">
        <v>1053490.507</v>
      </c>
      <c r="I32" s="179">
        <f t="shared" si="3"/>
        <v>8.9868534941681872</v>
      </c>
      <c r="J32" s="178">
        <v>548897.5780000001</v>
      </c>
      <c r="K32" s="178">
        <v>933437.42200000002</v>
      </c>
      <c r="L32" s="178"/>
      <c r="M32" s="155" t="s">
        <v>730</v>
      </c>
    </row>
    <row r="33" spans="1:13" x14ac:dyDescent="0.2">
      <c r="A33" s="155" t="s">
        <v>717</v>
      </c>
      <c r="B33" s="178">
        <v>434100.886</v>
      </c>
      <c r="C33" s="179">
        <f t="shared" si="0"/>
        <v>2.6617851114504965</v>
      </c>
      <c r="D33" s="178">
        <v>93131.701000000001</v>
      </c>
      <c r="E33" s="179">
        <f t="shared" si="1"/>
        <v>0.6732494948826111</v>
      </c>
      <c r="F33" s="178">
        <v>637328.24399999995</v>
      </c>
      <c r="G33" s="179">
        <f t="shared" si="2"/>
        <v>5.6601598693446977</v>
      </c>
      <c r="H33" s="178">
        <v>694841.09699999995</v>
      </c>
      <c r="I33" s="179">
        <f t="shared" si="3"/>
        <v>5.927376752779896</v>
      </c>
      <c r="J33" s="178">
        <v>203227.35799999995</v>
      </c>
      <c r="K33" s="178">
        <v>601709.39599999995</v>
      </c>
      <c r="L33" s="178"/>
      <c r="M33" s="155" t="s">
        <v>935</v>
      </c>
    </row>
    <row r="34" spans="1:13" x14ac:dyDescent="0.2">
      <c r="A34" s="155" t="s">
        <v>731</v>
      </c>
      <c r="B34" s="178">
        <v>4526.0129999999999</v>
      </c>
      <c r="C34" s="179">
        <f t="shared" si="0"/>
        <v>2.7752244711224561E-2</v>
      </c>
      <c r="D34" s="178">
        <v>5487.4139999999998</v>
      </c>
      <c r="E34" s="179">
        <f t="shared" si="1"/>
        <v>3.9668541045027927E-2</v>
      </c>
      <c r="F34" s="178">
        <v>175224.891</v>
      </c>
      <c r="G34" s="179">
        <f t="shared" si="2"/>
        <v>1.5561853809016175</v>
      </c>
      <c r="H34" s="178">
        <v>175751.99600000001</v>
      </c>
      <c r="I34" s="179">
        <f t="shared" si="3"/>
        <v>1.4992611977657178</v>
      </c>
      <c r="J34" s="178">
        <v>170698.878</v>
      </c>
      <c r="K34" s="178">
        <v>170264.58200000002</v>
      </c>
      <c r="L34" s="178"/>
      <c r="M34" s="155" t="s">
        <v>947</v>
      </c>
    </row>
    <row r="35" spans="1:13" x14ac:dyDescent="0.2">
      <c r="A35" s="155" t="s">
        <v>732</v>
      </c>
      <c r="B35" s="178">
        <v>48.088999999999999</v>
      </c>
      <c r="C35" s="179">
        <f t="shared" si="0"/>
        <v>2.948682860429428E-4</v>
      </c>
      <c r="D35" s="178">
        <v>38.959000000000003</v>
      </c>
      <c r="E35" s="179">
        <f t="shared" si="1"/>
        <v>2.81634790189558E-4</v>
      </c>
      <c r="F35" s="178">
        <v>62399.968999999997</v>
      </c>
      <c r="G35" s="179">
        <f t="shared" si="2"/>
        <v>0.55417879829934735</v>
      </c>
      <c r="H35" s="178">
        <v>60251.277000000002</v>
      </c>
      <c r="I35" s="179">
        <f t="shared" si="3"/>
        <v>0.51397653385361286</v>
      </c>
      <c r="J35" s="178">
        <v>62351.88</v>
      </c>
      <c r="K35" s="178">
        <v>60212.317999999999</v>
      </c>
      <c r="L35" s="178"/>
      <c r="M35" s="155" t="s">
        <v>948</v>
      </c>
    </row>
    <row r="36" spans="1:13" x14ac:dyDescent="0.2">
      <c r="A36" s="155" t="s">
        <v>733</v>
      </c>
      <c r="B36" s="178">
        <v>29215.985000000001</v>
      </c>
      <c r="C36" s="179">
        <f t="shared" si="0"/>
        <v>0.17914424134430593</v>
      </c>
      <c r="D36" s="178">
        <v>21145.781999999999</v>
      </c>
      <c r="E36" s="179">
        <f t="shared" si="1"/>
        <v>0.15286295533674199</v>
      </c>
      <c r="F36" s="178">
        <v>112693.242</v>
      </c>
      <c r="G36" s="179">
        <f t="shared" si="2"/>
        <v>1.000837122659749</v>
      </c>
      <c r="H36" s="178">
        <v>97590.41</v>
      </c>
      <c r="I36" s="179">
        <f t="shared" si="3"/>
        <v>0.83249987662756042</v>
      </c>
      <c r="J36" s="178">
        <v>83477.256999999998</v>
      </c>
      <c r="K36" s="178">
        <v>76444.627999999997</v>
      </c>
      <c r="L36" s="178"/>
      <c r="M36" s="155" t="s">
        <v>949</v>
      </c>
    </row>
    <row r="37" spans="1:13" x14ac:dyDescent="0.2">
      <c r="A37" s="155" t="s">
        <v>734</v>
      </c>
      <c r="B37" s="178">
        <v>709.65099999999995</v>
      </c>
      <c r="C37" s="179">
        <f t="shared" si="0"/>
        <v>4.3513812734442478E-3</v>
      </c>
      <c r="D37" s="178">
        <v>249.22900000000001</v>
      </c>
      <c r="E37" s="179">
        <f t="shared" si="1"/>
        <v>1.8016775873136719E-3</v>
      </c>
      <c r="F37" s="178">
        <v>29851.856</v>
      </c>
      <c r="G37" s="179">
        <f t="shared" si="2"/>
        <v>0.26511656896953206</v>
      </c>
      <c r="H37" s="178">
        <v>25055.726999999999</v>
      </c>
      <c r="I37" s="179">
        <f t="shared" si="3"/>
        <v>0.21373913314140014</v>
      </c>
      <c r="J37" s="178">
        <v>29142.204999999998</v>
      </c>
      <c r="K37" s="178">
        <v>24806.498</v>
      </c>
      <c r="L37" s="178"/>
      <c r="M37" s="155" t="s">
        <v>950</v>
      </c>
    </row>
    <row r="38" spans="1:13" x14ac:dyDescent="0.2">
      <c r="A38" s="155" t="s">
        <v>735</v>
      </c>
      <c r="B38" s="178">
        <v>16238051.723000001</v>
      </c>
      <c r="C38" s="179">
        <f t="shared" si="0"/>
        <v>99.567187511440565</v>
      </c>
      <c r="D38" s="178">
        <v>13797269.547</v>
      </c>
      <c r="E38" s="179">
        <f t="shared" si="1"/>
        <v>99.740525014967602</v>
      </c>
      <c r="F38" s="178">
        <v>10684498.052000005</v>
      </c>
      <c r="G38" s="179">
        <f t="shared" si="2"/>
        <v>94.889827443489267</v>
      </c>
      <c r="H38" s="178">
        <v>11142068.731999995</v>
      </c>
      <c r="I38" s="179">
        <f t="shared" si="3"/>
        <v>95.047974947187868</v>
      </c>
      <c r="J38" s="178">
        <v>-5553553.6709999964</v>
      </c>
      <c r="K38" s="178">
        <v>-2655200.8150000051</v>
      </c>
      <c r="L38" s="178"/>
      <c r="M38" s="155" t="s">
        <v>951</v>
      </c>
    </row>
    <row r="39" spans="1:13" x14ac:dyDescent="0.2">
      <c r="A39" s="155" t="s">
        <v>736</v>
      </c>
      <c r="B39" s="178">
        <v>2232182.0520000001</v>
      </c>
      <c r="C39" s="179">
        <f t="shared" si="0"/>
        <v>13.687115469422512</v>
      </c>
      <c r="D39" s="178">
        <v>2123257.62</v>
      </c>
      <c r="E39" s="179">
        <f t="shared" si="1"/>
        <v>15.349039100774666</v>
      </c>
      <c r="F39" s="178">
        <v>3146024.6859999998</v>
      </c>
      <c r="G39" s="179">
        <f t="shared" si="2"/>
        <v>27.940080866186989</v>
      </c>
      <c r="H39" s="178">
        <v>3270749.4400000009</v>
      </c>
      <c r="I39" s="179">
        <f t="shared" si="3"/>
        <v>27.901291789630385</v>
      </c>
      <c r="J39" s="178">
        <v>913842.63399999961</v>
      </c>
      <c r="K39" s="178">
        <v>1147491.8200000008</v>
      </c>
      <c r="L39" s="178"/>
      <c r="M39" s="155" t="s">
        <v>952</v>
      </c>
    </row>
    <row r="40" spans="1:13" x14ac:dyDescent="0.2">
      <c r="A40" s="155" t="s">
        <v>737</v>
      </c>
      <c r="B40" s="178">
        <v>134.46100000000001</v>
      </c>
      <c r="C40" s="179">
        <f t="shared" si="0"/>
        <v>8.2447721120464427E-4</v>
      </c>
      <c r="D40" s="178">
        <v>313.14</v>
      </c>
      <c r="E40" s="179">
        <f t="shared" si="1"/>
        <v>2.2636905002684404E-3</v>
      </c>
      <c r="F40" s="178">
        <v>4786.0370000000003</v>
      </c>
      <c r="G40" s="179">
        <f t="shared" si="2"/>
        <v>4.2505153059871126E-2</v>
      </c>
      <c r="H40" s="178">
        <v>3446.953</v>
      </c>
      <c r="I40" s="179">
        <f t="shared" si="3"/>
        <v>2.9404405076697584E-2</v>
      </c>
      <c r="J40" s="178">
        <v>4651.576</v>
      </c>
      <c r="K40" s="178">
        <v>3133.8130000000001</v>
      </c>
      <c r="L40" s="178"/>
      <c r="M40" s="155" t="s">
        <v>953</v>
      </c>
    </row>
    <row r="41" spans="1:13" x14ac:dyDescent="0.2">
      <c r="A41" s="155" t="s">
        <v>738</v>
      </c>
      <c r="B41" s="178">
        <v>2646.127</v>
      </c>
      <c r="C41" s="179">
        <f t="shared" si="0"/>
        <v>1.6225310011477763E-2</v>
      </c>
      <c r="D41" s="178">
        <v>1333.806</v>
      </c>
      <c r="E41" s="179">
        <f t="shared" si="1"/>
        <v>9.6420897087598125E-3</v>
      </c>
      <c r="F41" s="178">
        <v>6137.1229999999996</v>
      </c>
      <c r="G41" s="179">
        <f t="shared" si="2"/>
        <v>5.450424901902251E-2</v>
      </c>
      <c r="H41" s="178">
        <v>4636.7569999999996</v>
      </c>
      <c r="I41" s="179">
        <f t="shared" si="3"/>
        <v>3.9554087645005037E-2</v>
      </c>
      <c r="J41" s="178">
        <v>3490.9959999999996</v>
      </c>
      <c r="K41" s="178">
        <v>3302.9509999999996</v>
      </c>
      <c r="L41" s="178"/>
      <c r="M41" s="155" t="s">
        <v>954</v>
      </c>
    </row>
    <row r="42" spans="1:13" x14ac:dyDescent="0.2">
      <c r="A42" s="155" t="s">
        <v>739</v>
      </c>
      <c r="B42" s="178">
        <v>2386.797</v>
      </c>
      <c r="C42" s="179">
        <f t="shared" si="0"/>
        <v>1.4635171047899475E-2</v>
      </c>
      <c r="D42" s="178">
        <v>3428.57</v>
      </c>
      <c r="E42" s="179">
        <f t="shared" si="1"/>
        <v>2.47851482994998E-2</v>
      </c>
      <c r="F42" s="178">
        <v>2321.1390000000001</v>
      </c>
      <c r="G42" s="179">
        <f t="shared" si="2"/>
        <v>2.0614209306830729E-2</v>
      </c>
      <c r="H42" s="178">
        <v>2110.933</v>
      </c>
      <c r="I42" s="179">
        <f t="shared" si="3"/>
        <v>1.8007419602695036E-2</v>
      </c>
      <c r="J42" s="178">
        <v>-65.657999999999902</v>
      </c>
      <c r="K42" s="178">
        <v>-1317.6370000000002</v>
      </c>
      <c r="L42" s="178"/>
      <c r="M42" s="155" t="s">
        <v>955</v>
      </c>
    </row>
    <row r="43" spans="1:13" x14ac:dyDescent="0.2">
      <c r="A43" s="155" t="s">
        <v>740</v>
      </c>
      <c r="B43" s="178">
        <v>3057.7689999999998</v>
      </c>
      <c r="C43" s="179">
        <f t="shared" si="0"/>
        <v>1.8749383521080562E-2</v>
      </c>
      <c r="D43" s="178">
        <v>154.27799999999999</v>
      </c>
      <c r="E43" s="179">
        <f t="shared" si="1"/>
        <v>1.1152763715923052E-3</v>
      </c>
      <c r="F43" s="178">
        <v>1875.999</v>
      </c>
      <c r="G43" s="179">
        <f t="shared" si="2"/>
        <v>1.6660887626895732E-2</v>
      </c>
      <c r="H43" s="178">
        <v>7555.2860000000001</v>
      </c>
      <c r="I43" s="179">
        <f t="shared" si="3"/>
        <v>6.445074534358379E-2</v>
      </c>
      <c r="J43" s="178">
        <v>-1181.7699999999998</v>
      </c>
      <c r="K43" s="178">
        <v>7401.0079999999998</v>
      </c>
      <c r="L43" s="178"/>
      <c r="M43" s="155" t="s">
        <v>956</v>
      </c>
    </row>
    <row r="44" spans="1:13" x14ac:dyDescent="0.2">
      <c r="A44" s="155" t="s">
        <v>711</v>
      </c>
      <c r="B44" s="178">
        <v>207177.15900000001</v>
      </c>
      <c r="C44" s="179">
        <f t="shared" si="0"/>
        <v>1.2703523421484386</v>
      </c>
      <c r="D44" s="178">
        <v>278137.32299999997</v>
      </c>
      <c r="E44" s="179">
        <f t="shared" si="1"/>
        <v>2.0106559872427501</v>
      </c>
      <c r="F44" s="178">
        <v>366567.65399999998</v>
      </c>
      <c r="G44" s="179">
        <f t="shared" si="2"/>
        <v>3.2555147902257922</v>
      </c>
      <c r="H44" s="178">
        <v>406680.09399999998</v>
      </c>
      <c r="I44" s="179">
        <f t="shared" si="3"/>
        <v>3.4692048950494687</v>
      </c>
      <c r="J44" s="178">
        <v>159390.49499999997</v>
      </c>
      <c r="K44" s="178">
        <v>128542.77100000001</v>
      </c>
      <c r="L44" s="178"/>
      <c r="M44" s="155" t="s">
        <v>929</v>
      </c>
    </row>
    <row r="45" spans="1:13" x14ac:dyDescent="0.2">
      <c r="A45" s="155" t="s">
        <v>741</v>
      </c>
      <c r="B45" s="178">
        <v>387.01100000000002</v>
      </c>
      <c r="C45" s="179">
        <f t="shared" si="0"/>
        <v>2.3730431127651926E-3</v>
      </c>
      <c r="D45" s="178">
        <v>2.0609999999999999</v>
      </c>
      <c r="E45" s="179">
        <f t="shared" si="1"/>
        <v>1.4898978479444516E-5</v>
      </c>
      <c r="F45" s="178">
        <v>986.31399999999996</v>
      </c>
      <c r="G45" s="179">
        <f t="shared" si="2"/>
        <v>8.7595285065898421E-3</v>
      </c>
      <c r="H45" s="178">
        <v>1634.653</v>
      </c>
      <c r="I45" s="179">
        <f t="shared" si="3"/>
        <v>1.3944489226235153E-2</v>
      </c>
      <c r="J45" s="178">
        <v>599.30299999999988</v>
      </c>
      <c r="K45" s="178">
        <v>1632.5920000000001</v>
      </c>
      <c r="L45" s="178"/>
      <c r="M45" s="155" t="s">
        <v>957</v>
      </c>
    </row>
    <row r="46" spans="1:13" x14ac:dyDescent="0.2">
      <c r="A46" s="155" t="s">
        <v>742</v>
      </c>
      <c r="B46" s="178">
        <v>539349.51399999997</v>
      </c>
      <c r="C46" s="179">
        <f t="shared" si="0"/>
        <v>3.3071402352154173</v>
      </c>
      <c r="D46" s="178">
        <v>618382.505</v>
      </c>
      <c r="E46" s="179">
        <f t="shared" si="1"/>
        <v>4.4702899728578318</v>
      </c>
      <c r="F46" s="178">
        <v>1780538.7279999999</v>
      </c>
      <c r="G46" s="179">
        <f t="shared" si="2"/>
        <v>15.813097801514747</v>
      </c>
      <c r="H46" s="178">
        <v>1885095.5090000001</v>
      </c>
      <c r="I46" s="179">
        <f t="shared" si="3"/>
        <v>16.080901583195192</v>
      </c>
      <c r="J46" s="178">
        <v>1241189.2139999999</v>
      </c>
      <c r="K46" s="178">
        <v>1266713.0040000002</v>
      </c>
      <c r="L46" s="178"/>
      <c r="M46" s="155" t="s">
        <v>958</v>
      </c>
    </row>
    <row r="47" spans="1:13" x14ac:dyDescent="0.2">
      <c r="A47" s="155" t="s">
        <v>743</v>
      </c>
      <c r="B47" s="178">
        <v>63.351999999999997</v>
      </c>
      <c r="C47" s="179">
        <f t="shared" si="0"/>
        <v>3.8845672934335326E-4</v>
      </c>
      <c r="D47" s="178">
        <v>430.85199999999998</v>
      </c>
      <c r="E47" s="179">
        <f t="shared" si="1"/>
        <v>3.114631089677646E-3</v>
      </c>
      <c r="F47" s="178">
        <v>253078.82</v>
      </c>
      <c r="G47" s="179">
        <f t="shared" si="2"/>
        <v>2.2476119554260809</v>
      </c>
      <c r="H47" s="178">
        <v>164327.929</v>
      </c>
      <c r="I47" s="179">
        <f t="shared" si="3"/>
        <v>1.4018076224801441</v>
      </c>
      <c r="J47" s="178">
        <v>253015.46799999999</v>
      </c>
      <c r="K47" s="178">
        <v>163897.07699999999</v>
      </c>
      <c r="L47" s="178"/>
      <c r="M47" s="155" t="s">
        <v>959</v>
      </c>
    </row>
    <row r="48" spans="1:13" x14ac:dyDescent="0.2">
      <c r="A48" s="155" t="s">
        <v>712</v>
      </c>
      <c r="B48" s="178">
        <v>8144.2640000000001</v>
      </c>
      <c r="C48" s="179">
        <f t="shared" si="0"/>
        <v>4.9938346955878517E-2</v>
      </c>
      <c r="D48" s="178">
        <v>12397.674999999999</v>
      </c>
      <c r="E48" s="179">
        <f t="shared" si="1"/>
        <v>8.9622849597354337E-2</v>
      </c>
      <c r="F48" s="178">
        <v>8341.0010000000002</v>
      </c>
      <c r="G48" s="179">
        <f t="shared" si="2"/>
        <v>7.40770546022812E-2</v>
      </c>
      <c r="H48" s="178">
        <v>6859.7939999999999</v>
      </c>
      <c r="I48" s="179">
        <f t="shared" si="3"/>
        <v>5.8517816030186555E-2</v>
      </c>
      <c r="J48" s="178">
        <v>196.73700000000008</v>
      </c>
      <c r="K48" s="178">
        <v>-5537.8809999999994</v>
      </c>
      <c r="L48" s="178"/>
      <c r="M48" s="155" t="s">
        <v>930</v>
      </c>
    </row>
    <row r="49" spans="1:13" x14ac:dyDescent="0.2">
      <c r="A49" s="155" t="s">
        <v>713</v>
      </c>
      <c r="B49" s="178">
        <v>31.212</v>
      </c>
      <c r="C49" s="179">
        <f t="shared" si="0"/>
        <v>1.9138324656308787E-4</v>
      </c>
      <c r="D49" s="178">
        <v>43.506999999999998</v>
      </c>
      <c r="E49" s="179">
        <f t="shared" si="1"/>
        <v>3.1451230310780814E-4</v>
      </c>
      <c r="F49" s="178">
        <v>213.98500000000001</v>
      </c>
      <c r="G49" s="179">
        <f t="shared" si="2"/>
        <v>1.9004168119712663E-3</v>
      </c>
      <c r="H49" s="178">
        <v>196.35300000000001</v>
      </c>
      <c r="I49" s="179">
        <f t="shared" si="3"/>
        <v>1.6749990934093971E-3</v>
      </c>
      <c r="J49" s="178">
        <v>182.77300000000002</v>
      </c>
      <c r="K49" s="178">
        <v>152.846</v>
      </c>
      <c r="L49" s="178"/>
      <c r="M49" s="155" t="s">
        <v>931</v>
      </c>
    </row>
    <row r="50" spans="1:13" x14ac:dyDescent="0.2">
      <c r="A50" s="155" t="s">
        <v>744</v>
      </c>
      <c r="B50" s="178">
        <v>17099.100999999999</v>
      </c>
      <c r="C50" s="179">
        <f t="shared" si="0"/>
        <v>0.10484690063725945</v>
      </c>
      <c r="D50" s="178">
        <v>264.38499999999999</v>
      </c>
      <c r="E50" s="179">
        <f t="shared" si="1"/>
        <v>1.9112403810227748E-3</v>
      </c>
      <c r="F50" s="178">
        <v>8388.8060000000005</v>
      </c>
      <c r="G50" s="179">
        <f t="shared" si="2"/>
        <v>7.4501614387762843E-2</v>
      </c>
      <c r="H50" s="178">
        <v>10175.82</v>
      </c>
      <c r="I50" s="179">
        <f t="shared" si="3"/>
        <v>8.6805341780860024E-2</v>
      </c>
      <c r="J50" s="178">
        <v>-8710.2949999999983</v>
      </c>
      <c r="K50" s="178">
        <v>9911.4349999999995</v>
      </c>
      <c r="L50" s="178"/>
      <c r="M50" s="155" t="s">
        <v>960</v>
      </c>
    </row>
    <row r="51" spans="1:13" x14ac:dyDescent="0.2">
      <c r="A51" s="155" t="s">
        <v>745</v>
      </c>
      <c r="B51" s="178">
        <v>8.375</v>
      </c>
      <c r="C51" s="179">
        <f t="shared" si="0"/>
        <v>5.1353155516015025E-5</v>
      </c>
      <c r="D51" s="178">
        <v>22.661000000000001</v>
      </c>
      <c r="E51" s="179">
        <f t="shared" si="1"/>
        <v>1.638164732278953E-4</v>
      </c>
      <c r="F51" s="178">
        <v>1116.6469999999999</v>
      </c>
      <c r="G51" s="179">
        <f t="shared" si="2"/>
        <v>9.9170256412238166E-3</v>
      </c>
      <c r="H51" s="178">
        <v>1358.7049999999999</v>
      </c>
      <c r="I51" s="179">
        <f t="shared" si="3"/>
        <v>1.1590501001822302E-2</v>
      </c>
      <c r="J51" s="178">
        <v>1108.2719999999999</v>
      </c>
      <c r="K51" s="178">
        <v>1336.0439999999999</v>
      </c>
      <c r="L51" s="178"/>
      <c r="M51" s="155" t="s">
        <v>961</v>
      </c>
    </row>
    <row r="52" spans="1:13" x14ac:dyDescent="0.2">
      <c r="A52" s="155" t="s">
        <v>746</v>
      </c>
      <c r="B52" s="178">
        <v>2158.8220000000001</v>
      </c>
      <c r="C52" s="179">
        <f t="shared" si="0"/>
        <v>1.3237292166853085E-2</v>
      </c>
      <c r="D52" s="178">
        <v>557.41600000000005</v>
      </c>
      <c r="E52" s="179">
        <f t="shared" si="1"/>
        <v>4.0295628278010894E-3</v>
      </c>
      <c r="F52" s="178">
        <v>10798.5</v>
      </c>
      <c r="G52" s="179">
        <f t="shared" si="2"/>
        <v>9.590228728215397E-2</v>
      </c>
      <c r="H52" s="178">
        <v>13009.246999999999</v>
      </c>
      <c r="I52" s="179">
        <f t="shared" si="3"/>
        <v>0.11097603260932563</v>
      </c>
      <c r="J52" s="178">
        <v>8639.6779999999999</v>
      </c>
      <c r="K52" s="178">
        <v>12451.831</v>
      </c>
      <c r="L52" s="178"/>
      <c r="M52" s="155" t="s">
        <v>962</v>
      </c>
    </row>
    <row r="53" spans="1:13" x14ac:dyDescent="0.2">
      <c r="A53" s="155" t="s">
        <v>714</v>
      </c>
      <c r="B53" s="178">
        <v>17679.563999999998</v>
      </c>
      <c r="C53" s="179">
        <f t="shared" si="0"/>
        <v>0.10840613725938393</v>
      </c>
      <c r="D53" s="178">
        <v>158125.133</v>
      </c>
      <c r="E53" s="179">
        <f t="shared" si="1"/>
        <v>1.1430873137439603</v>
      </c>
      <c r="F53" s="178">
        <v>178823.859</v>
      </c>
      <c r="G53" s="179">
        <f t="shared" si="2"/>
        <v>1.588148085263823</v>
      </c>
      <c r="H53" s="178">
        <v>144215.446</v>
      </c>
      <c r="I53" s="179">
        <f t="shared" si="3"/>
        <v>1.230237079676052</v>
      </c>
      <c r="J53" s="178">
        <v>161144.29499999998</v>
      </c>
      <c r="K53" s="178">
        <v>-13909.687000000005</v>
      </c>
      <c r="L53" s="178"/>
      <c r="M53" s="155" t="s">
        <v>932</v>
      </c>
    </row>
    <row r="54" spans="1:13" x14ac:dyDescent="0.2">
      <c r="A54" s="155" t="s">
        <v>747</v>
      </c>
      <c r="B54" s="178">
        <v>513445.62300000002</v>
      </c>
      <c r="C54" s="179">
        <f t="shared" si="0"/>
        <v>3.1483048270968621</v>
      </c>
      <c r="D54" s="178">
        <v>188645.639</v>
      </c>
      <c r="E54" s="179">
        <f t="shared" si="1"/>
        <v>1.3637201919951767</v>
      </c>
      <c r="F54" s="178">
        <v>47055.324000000001</v>
      </c>
      <c r="G54" s="179">
        <f t="shared" si="2"/>
        <v>0.41790185677666669</v>
      </c>
      <c r="H54" s="178">
        <v>44449.218000000001</v>
      </c>
      <c r="I54" s="179">
        <f t="shared" si="3"/>
        <v>0.37917627870598691</v>
      </c>
      <c r="J54" s="178">
        <v>-466390.299</v>
      </c>
      <c r="K54" s="178">
        <v>-144196.421</v>
      </c>
      <c r="L54" s="178"/>
      <c r="M54" s="155" t="s">
        <v>963</v>
      </c>
    </row>
    <row r="55" spans="1:13" x14ac:dyDescent="0.2">
      <c r="A55" s="155" t="s">
        <v>748</v>
      </c>
      <c r="B55" s="178">
        <v>634.05899999999997</v>
      </c>
      <c r="C55" s="179">
        <f t="shared" si="0"/>
        <v>3.8878722905467426E-3</v>
      </c>
      <c r="D55" s="178">
        <v>560.29999999999995</v>
      </c>
      <c r="E55" s="179">
        <f t="shared" si="1"/>
        <v>4.0504112770658723E-3</v>
      </c>
      <c r="F55" s="178">
        <v>501.63600000000002</v>
      </c>
      <c r="G55" s="179">
        <f t="shared" si="2"/>
        <v>4.4550668873520015E-3</v>
      </c>
      <c r="H55" s="178">
        <v>666.01800000000003</v>
      </c>
      <c r="I55" s="179">
        <f t="shared" si="3"/>
        <v>5.6814998813073383E-3</v>
      </c>
      <c r="J55" s="178">
        <v>-132.42299999999994</v>
      </c>
      <c r="K55" s="178">
        <v>105.71800000000007</v>
      </c>
      <c r="L55" s="178"/>
      <c r="M55" s="155" t="s">
        <v>964</v>
      </c>
    </row>
    <row r="56" spans="1:13" x14ac:dyDescent="0.2">
      <c r="A56" s="155" t="s">
        <v>749</v>
      </c>
      <c r="B56" s="178">
        <v>790002.44</v>
      </c>
      <c r="C56" s="179">
        <f t="shared" si="0"/>
        <v>4.8440738100717997</v>
      </c>
      <c r="D56" s="178">
        <v>605902.91099999996</v>
      </c>
      <c r="E56" s="179">
        <f t="shared" si="1"/>
        <v>4.3800749304326958</v>
      </c>
      <c r="F56" s="178">
        <v>444438.29800000001</v>
      </c>
      <c r="G56" s="179">
        <f t="shared" si="2"/>
        <v>3.9470898119171696</v>
      </c>
      <c r="H56" s="178">
        <v>521444.21399999998</v>
      </c>
      <c r="I56" s="179">
        <f t="shared" si="3"/>
        <v>4.4482059643273875</v>
      </c>
      <c r="J56" s="178">
        <v>-345564.14199999993</v>
      </c>
      <c r="K56" s="178">
        <v>-84458.696999999986</v>
      </c>
      <c r="L56" s="178"/>
      <c r="M56" s="155" t="s">
        <v>965</v>
      </c>
    </row>
    <row r="57" spans="1:13" x14ac:dyDescent="0.2">
      <c r="A57" s="155" t="s">
        <v>750</v>
      </c>
      <c r="B57" s="178">
        <v>108467.65300000001</v>
      </c>
      <c r="C57" s="179">
        <f t="shared" si="0"/>
        <v>0.66509328393625722</v>
      </c>
      <c r="D57" s="178">
        <v>234909.83900000001</v>
      </c>
      <c r="E57" s="179">
        <f t="shared" si="1"/>
        <v>1.6981643065845591</v>
      </c>
      <c r="F57" s="178">
        <v>10120.982</v>
      </c>
      <c r="G57" s="179">
        <f t="shared" si="2"/>
        <v>8.9885199179655442E-2</v>
      </c>
      <c r="H57" s="178">
        <v>26971.102999999999</v>
      </c>
      <c r="I57" s="179">
        <f t="shared" si="3"/>
        <v>0.23007834396852334</v>
      </c>
      <c r="J57" s="178">
        <v>-98346.671000000002</v>
      </c>
      <c r="K57" s="178">
        <v>-207938.736</v>
      </c>
      <c r="L57" s="178"/>
      <c r="M57" s="155" t="s">
        <v>966</v>
      </c>
    </row>
    <row r="58" spans="1:13" x14ac:dyDescent="0.2">
      <c r="A58" s="155" t="s">
        <v>751</v>
      </c>
      <c r="B58" s="178">
        <v>4.0430000000000001</v>
      </c>
      <c r="C58" s="179">
        <f t="shared" si="0"/>
        <v>2.4790544209104326E-5</v>
      </c>
      <c r="D58" s="178">
        <v>4.7809999999999997</v>
      </c>
      <c r="E58" s="179">
        <f t="shared" si="1"/>
        <v>3.4561870989919569E-5</v>
      </c>
      <c r="F58" s="178">
        <v>4.3129999999999997</v>
      </c>
      <c r="G58" s="179">
        <f t="shared" si="2"/>
        <v>3.83040760335167E-5</v>
      </c>
      <c r="H58" s="178" t="s">
        <v>722</v>
      </c>
      <c r="I58" s="179" t="str">
        <f t="shared" si="3"/>
        <v>x</v>
      </c>
      <c r="J58" s="178" t="s">
        <v>722</v>
      </c>
      <c r="K58" s="178">
        <v>-4.3309999999999995</v>
      </c>
      <c r="L58" s="178"/>
      <c r="M58" s="155" t="s">
        <v>967</v>
      </c>
    </row>
    <row r="59" spans="1:13" x14ac:dyDescent="0.2">
      <c r="A59" s="155" t="s">
        <v>752</v>
      </c>
      <c r="B59" s="178">
        <v>25.824999999999999</v>
      </c>
      <c r="C59" s="179">
        <f t="shared" si="0"/>
        <v>1.5835167059117467E-4</v>
      </c>
      <c r="D59" s="178">
        <v>114.73</v>
      </c>
      <c r="E59" s="179">
        <f t="shared" si="1"/>
        <v>8.2938369769367762E-4</v>
      </c>
      <c r="F59" s="178">
        <v>1665.46</v>
      </c>
      <c r="G59" s="179">
        <f t="shared" si="2"/>
        <v>1.4791074999021729E-2</v>
      </c>
      <c r="H59" s="178">
        <v>1949.998</v>
      </c>
      <c r="I59" s="179">
        <f t="shared" si="3"/>
        <v>1.6634555530855841E-2</v>
      </c>
      <c r="J59" s="178">
        <v>1639.635</v>
      </c>
      <c r="K59" s="178">
        <v>1835.268</v>
      </c>
      <c r="L59" s="178"/>
      <c r="M59" s="155" t="s">
        <v>968</v>
      </c>
    </row>
    <row r="60" spans="1:13" x14ac:dyDescent="0.2">
      <c r="A60" s="155" t="s">
        <v>753</v>
      </c>
      <c r="B60" s="178">
        <v>19278.881000000001</v>
      </c>
      <c r="C60" s="179">
        <f t="shared" si="0"/>
        <v>0.11821270139316384</v>
      </c>
      <c r="D60" s="178">
        <v>19526.108</v>
      </c>
      <c r="E60" s="179">
        <f t="shared" si="1"/>
        <v>0.14115432454114965</v>
      </c>
      <c r="F60" s="178">
        <v>18264.061000000002</v>
      </c>
      <c r="G60" s="179">
        <f t="shared" si="2"/>
        <v>0.16220449367604617</v>
      </c>
      <c r="H60" s="178">
        <v>23964.959999999999</v>
      </c>
      <c r="I60" s="179">
        <f t="shared" si="3"/>
        <v>0.20443429065811297</v>
      </c>
      <c r="J60" s="178">
        <v>-1014.8199999999997</v>
      </c>
      <c r="K60" s="178">
        <v>4438.851999999999</v>
      </c>
      <c r="L60" s="178"/>
      <c r="M60" s="155" t="s">
        <v>969</v>
      </c>
    </row>
    <row r="61" spans="1:13" x14ac:dyDescent="0.2">
      <c r="A61" s="155" t="s">
        <v>754</v>
      </c>
      <c r="B61" s="178">
        <v>2781985.5750000002</v>
      </c>
      <c r="C61" s="179">
        <f t="shared" si="0"/>
        <v>17.058356761347522</v>
      </c>
      <c r="D61" s="178">
        <v>2067712.8709999996</v>
      </c>
      <c r="E61" s="179">
        <f t="shared" si="1"/>
        <v>14.947505854778957</v>
      </c>
      <c r="F61" s="178">
        <v>2002227.1550000005</v>
      </c>
      <c r="G61" s="179">
        <f t="shared" si="2"/>
        <v>17.781929325641514</v>
      </c>
      <c r="H61" s="178">
        <v>2403291.148</v>
      </c>
      <c r="I61" s="179">
        <f t="shared" si="3"/>
        <v>20.501395415903136</v>
      </c>
      <c r="J61" s="178">
        <v>-779758.41999999969</v>
      </c>
      <c r="K61" s="178">
        <v>335578.27700000047</v>
      </c>
      <c r="L61" s="178"/>
      <c r="M61" s="155" t="s">
        <v>754</v>
      </c>
    </row>
    <row r="62" spans="1:13" x14ac:dyDescent="0.2">
      <c r="A62" s="155" t="s">
        <v>717</v>
      </c>
      <c r="B62" s="178">
        <v>434100.886</v>
      </c>
      <c r="C62" s="179">
        <f t="shared" si="0"/>
        <v>2.6617851114504965</v>
      </c>
      <c r="D62" s="178">
        <v>93131.701000000001</v>
      </c>
      <c r="E62" s="179">
        <f t="shared" si="1"/>
        <v>0.6732494948826111</v>
      </c>
      <c r="F62" s="178">
        <v>637328.24399999995</v>
      </c>
      <c r="G62" s="179">
        <f t="shared" si="2"/>
        <v>5.6601598693446977</v>
      </c>
      <c r="H62" s="178">
        <v>694841.09699999995</v>
      </c>
      <c r="I62" s="179">
        <f t="shared" si="3"/>
        <v>5.927376752779896</v>
      </c>
      <c r="J62" s="178">
        <v>203227.35799999995</v>
      </c>
      <c r="K62" s="178">
        <v>601709.39599999995</v>
      </c>
      <c r="L62" s="178"/>
      <c r="M62" s="155" t="s">
        <v>935</v>
      </c>
    </row>
    <row r="63" spans="1:13" x14ac:dyDescent="0.2">
      <c r="A63" s="155" t="s">
        <v>755</v>
      </c>
      <c r="B63" s="178">
        <v>1388.384</v>
      </c>
      <c r="C63" s="179">
        <f t="shared" si="0"/>
        <v>8.5131820260235212E-3</v>
      </c>
      <c r="D63" s="178">
        <v>929.16499999999996</v>
      </c>
      <c r="E63" s="179">
        <f t="shared" si="1"/>
        <v>6.7169380586380705E-3</v>
      </c>
      <c r="F63" s="178">
        <v>5703.3190000000004</v>
      </c>
      <c r="G63" s="179">
        <f t="shared" si="2"/>
        <v>5.0651603204127156E-2</v>
      </c>
      <c r="H63" s="178">
        <v>5865.049</v>
      </c>
      <c r="I63" s="179">
        <f t="shared" si="3"/>
        <v>5.0032094023527478E-2</v>
      </c>
      <c r="J63" s="178">
        <v>4314.9350000000004</v>
      </c>
      <c r="K63" s="178">
        <v>4935.884</v>
      </c>
      <c r="L63" s="178"/>
      <c r="M63" s="155" t="s">
        <v>970</v>
      </c>
    </row>
    <row r="64" spans="1:13" x14ac:dyDescent="0.2">
      <c r="A64" s="155" t="s">
        <v>756</v>
      </c>
      <c r="B64" s="178" t="s">
        <v>722</v>
      </c>
      <c r="C64" s="179" t="str">
        <f t="shared" si="0"/>
        <v>x</v>
      </c>
      <c r="D64" s="178">
        <v>110.46</v>
      </c>
      <c r="E64" s="179">
        <f t="shared" si="1"/>
        <v>7.9851584805407149E-4</v>
      </c>
      <c r="F64" s="178">
        <v>138.06800000000001</v>
      </c>
      <c r="G64" s="179">
        <f t="shared" si="2"/>
        <v>1.2261922489672117E-3</v>
      </c>
      <c r="H64" s="178">
        <v>148.84800000000001</v>
      </c>
      <c r="I64" s="179">
        <f t="shared" si="3"/>
        <v>1.269755313419209E-3</v>
      </c>
      <c r="J64" s="178">
        <v>138.00300000000001</v>
      </c>
      <c r="K64" s="178">
        <v>38.388000000000019</v>
      </c>
      <c r="L64" s="178"/>
      <c r="M64" s="155" t="s">
        <v>971</v>
      </c>
    </row>
    <row r="65" spans="1:13" x14ac:dyDescent="0.2">
      <c r="A65" s="155" t="s">
        <v>757</v>
      </c>
      <c r="B65" s="178">
        <v>5563.6120000000001</v>
      </c>
      <c r="C65" s="179">
        <f t="shared" si="0"/>
        <v>3.4114511315434914E-2</v>
      </c>
      <c r="D65" s="178">
        <v>1360.5170000000001</v>
      </c>
      <c r="E65" s="179">
        <f t="shared" si="1"/>
        <v>9.8351836506154373E-3</v>
      </c>
      <c r="F65" s="178">
        <v>5183.8310000000001</v>
      </c>
      <c r="G65" s="179">
        <f t="shared" si="2"/>
        <v>4.6037991367702508E-2</v>
      </c>
      <c r="H65" s="178">
        <v>7745.44</v>
      </c>
      <c r="I65" s="179">
        <f t="shared" si="3"/>
        <v>6.6072863557250866E-2</v>
      </c>
      <c r="J65" s="178">
        <v>-379.78099999999995</v>
      </c>
      <c r="K65" s="178">
        <v>6384.9229999999998</v>
      </c>
      <c r="L65" s="178"/>
      <c r="M65" s="155" t="s">
        <v>972</v>
      </c>
    </row>
    <row r="66" spans="1:13" x14ac:dyDescent="0.2">
      <c r="A66" s="155" t="s">
        <v>758</v>
      </c>
      <c r="B66" s="178">
        <v>149.96799999999999</v>
      </c>
      <c r="C66" s="179">
        <f t="shared" si="0"/>
        <v>9.1956179420008845E-4</v>
      </c>
      <c r="D66" s="178">
        <v>61.466000000000001</v>
      </c>
      <c r="E66" s="179">
        <f t="shared" si="1"/>
        <v>4.4433799670913959E-4</v>
      </c>
      <c r="F66" s="178">
        <v>1403.7619999999999</v>
      </c>
      <c r="G66" s="179">
        <f t="shared" si="2"/>
        <v>1.2466915460459417E-2</v>
      </c>
      <c r="H66" s="178">
        <v>163.642</v>
      </c>
      <c r="I66" s="179">
        <f t="shared" si="3"/>
        <v>1.395956270816848E-3</v>
      </c>
      <c r="J66" s="178">
        <v>1253.7939999999999</v>
      </c>
      <c r="K66" s="178">
        <v>102.17599999999999</v>
      </c>
      <c r="L66" s="178"/>
      <c r="M66" s="155" t="s">
        <v>973</v>
      </c>
    </row>
    <row r="67" spans="1:13" x14ac:dyDescent="0.2">
      <c r="A67" s="155" t="s">
        <v>759</v>
      </c>
      <c r="B67" s="178">
        <v>332939.76899999997</v>
      </c>
      <c r="C67" s="179">
        <f t="shared" si="0"/>
        <v>2.041493460886342</v>
      </c>
      <c r="D67" s="178">
        <v>3033.3620000000001</v>
      </c>
      <c r="E67" s="179">
        <f t="shared" si="1"/>
        <v>2.1928187849764573E-2</v>
      </c>
      <c r="F67" s="178">
        <v>3465.2469999999998</v>
      </c>
      <c r="G67" s="179">
        <f t="shared" si="2"/>
        <v>3.0775118145818604E-2</v>
      </c>
      <c r="H67" s="178">
        <v>4645.7730000000001</v>
      </c>
      <c r="I67" s="179">
        <f t="shared" si="3"/>
        <v>3.9630999084230213E-2</v>
      </c>
      <c r="J67" s="178">
        <v>-329474.522</v>
      </c>
      <c r="K67" s="178">
        <v>1612.4110000000001</v>
      </c>
      <c r="L67" s="178"/>
      <c r="M67" s="155" t="s">
        <v>974</v>
      </c>
    </row>
    <row r="68" spans="1:13" x14ac:dyDescent="0.2">
      <c r="A68" s="155" t="s">
        <v>760</v>
      </c>
      <c r="B68" s="178">
        <v>1338.7840000000001</v>
      </c>
      <c r="C68" s="179">
        <f t="shared" si="0"/>
        <v>8.2090487109674811E-3</v>
      </c>
      <c r="D68" s="178">
        <v>1367.348</v>
      </c>
      <c r="E68" s="179">
        <f t="shared" si="1"/>
        <v>9.8845649810342072E-3</v>
      </c>
      <c r="F68" s="178">
        <v>353.23899999999998</v>
      </c>
      <c r="G68" s="179">
        <f t="shared" si="2"/>
        <v>3.1371420157670776E-3</v>
      </c>
      <c r="H68" s="178">
        <v>94.676000000000002</v>
      </c>
      <c r="I68" s="179">
        <f t="shared" si="3"/>
        <v>8.0763835626462583E-4</v>
      </c>
      <c r="J68" s="178">
        <v>-985.54500000000007</v>
      </c>
      <c r="K68" s="178">
        <v>-1272.672</v>
      </c>
      <c r="L68" s="178"/>
      <c r="M68" s="155" t="s">
        <v>975</v>
      </c>
    </row>
    <row r="69" spans="1:13" x14ac:dyDescent="0.2">
      <c r="A69" s="155" t="s">
        <v>718</v>
      </c>
      <c r="B69" s="178">
        <v>2392.1089999999999</v>
      </c>
      <c r="C69" s="179">
        <f t="shared" si="0"/>
        <v>1.4667742744866766E-2</v>
      </c>
      <c r="D69" s="178">
        <v>233911.84400000001</v>
      </c>
      <c r="E69" s="179">
        <f t="shared" si="1"/>
        <v>1.6909497961393418</v>
      </c>
      <c r="F69" s="178">
        <v>3691.05</v>
      </c>
      <c r="G69" s="179">
        <f t="shared" si="2"/>
        <v>3.2780491500930167E-2</v>
      </c>
      <c r="H69" s="178">
        <v>6514.21</v>
      </c>
      <c r="I69" s="179">
        <f t="shared" si="3"/>
        <v>5.5569794422689889E-2</v>
      </c>
      <c r="J69" s="178">
        <v>1298.9410000000003</v>
      </c>
      <c r="K69" s="178">
        <v>-227397.63400000002</v>
      </c>
      <c r="L69" s="178"/>
      <c r="M69" s="155" t="s">
        <v>936</v>
      </c>
    </row>
    <row r="70" spans="1:13" x14ac:dyDescent="0.2">
      <c r="A70" s="155" t="s">
        <v>761</v>
      </c>
      <c r="B70" s="178">
        <v>50831.252</v>
      </c>
      <c r="C70" s="179">
        <f t="shared" si="0"/>
        <v>0.31168300764534324</v>
      </c>
      <c r="D70" s="178">
        <v>27771.305</v>
      </c>
      <c r="E70" s="179">
        <f t="shared" si="1"/>
        <v>0.20075889157743326</v>
      </c>
      <c r="F70" s="178">
        <v>41201.076999999997</v>
      </c>
      <c r="G70" s="179">
        <f t="shared" si="2"/>
        <v>0.36590985070038856</v>
      </c>
      <c r="H70" s="178">
        <v>30629.356</v>
      </c>
      <c r="I70" s="179">
        <f t="shared" si="3"/>
        <v>0.26128525427018517</v>
      </c>
      <c r="J70" s="178">
        <v>-9630.1750000000029</v>
      </c>
      <c r="K70" s="178">
        <v>2858.0509999999995</v>
      </c>
      <c r="L70" s="178"/>
      <c r="M70" s="155" t="s">
        <v>976</v>
      </c>
    </row>
    <row r="71" spans="1:13" x14ac:dyDescent="0.2">
      <c r="A71" s="155" t="s">
        <v>762</v>
      </c>
      <c r="B71" s="178">
        <v>4064.6280000000002</v>
      </c>
      <c r="C71" s="179">
        <f t="shared" si="0"/>
        <v>2.4923161050596911E-2</v>
      </c>
      <c r="D71" s="178">
        <v>7436.88</v>
      </c>
      <c r="E71" s="179">
        <f t="shared" si="1"/>
        <v>5.3761239725478575E-2</v>
      </c>
      <c r="F71" s="178">
        <v>19293.831999999999</v>
      </c>
      <c r="G71" s="179">
        <f t="shared" si="2"/>
        <v>0.17134996705446268</v>
      </c>
      <c r="H71" s="178">
        <v>11891.362999999999</v>
      </c>
      <c r="I71" s="179">
        <f t="shared" si="3"/>
        <v>0.10143986720040971</v>
      </c>
      <c r="J71" s="178">
        <v>15229.203999999998</v>
      </c>
      <c r="K71" s="178">
        <v>4454.4829999999993</v>
      </c>
      <c r="L71" s="178"/>
      <c r="M71" s="155" t="s">
        <v>977</v>
      </c>
    </row>
    <row r="72" spans="1:13" x14ac:dyDescent="0.2">
      <c r="A72" s="155" t="s">
        <v>731</v>
      </c>
      <c r="B72" s="178">
        <v>4526.0129999999999</v>
      </c>
      <c r="C72" s="179">
        <f t="shared" si="0"/>
        <v>2.7752244711224561E-2</v>
      </c>
      <c r="D72" s="178">
        <v>5487.4139999999998</v>
      </c>
      <c r="E72" s="179">
        <f t="shared" si="1"/>
        <v>3.9668541045027927E-2</v>
      </c>
      <c r="F72" s="178">
        <v>175224.891</v>
      </c>
      <c r="G72" s="179">
        <f t="shared" si="2"/>
        <v>1.5561853809016175</v>
      </c>
      <c r="H72" s="178">
        <v>175751.99600000001</v>
      </c>
      <c r="I72" s="179">
        <f t="shared" si="3"/>
        <v>1.4992611977657178</v>
      </c>
      <c r="J72" s="178">
        <v>170698.878</v>
      </c>
      <c r="K72" s="178">
        <v>170264.58200000002</v>
      </c>
      <c r="L72" s="178"/>
      <c r="M72" s="155" t="s">
        <v>978</v>
      </c>
    </row>
    <row r="73" spans="1:13" x14ac:dyDescent="0.2">
      <c r="A73" s="155" t="s">
        <v>763</v>
      </c>
      <c r="B73" s="178">
        <v>21.745000000000001</v>
      </c>
      <c r="C73" s="179">
        <f t="shared" si="0"/>
        <v>1.3333425273979064E-4</v>
      </c>
      <c r="D73" s="178">
        <v>11.204000000000001</v>
      </c>
      <c r="E73" s="179">
        <f t="shared" si="1"/>
        <v>8.0993767532118579E-5</v>
      </c>
      <c r="F73" s="178">
        <v>490.29500000000002</v>
      </c>
      <c r="G73" s="179">
        <f t="shared" si="2"/>
        <v>4.3543466169378786E-3</v>
      </c>
      <c r="H73" s="178">
        <v>293.346</v>
      </c>
      <c r="I73" s="179">
        <f t="shared" si="3"/>
        <v>2.5024027341332853E-3</v>
      </c>
      <c r="J73" s="178">
        <v>468.55</v>
      </c>
      <c r="K73" s="178">
        <v>282.142</v>
      </c>
      <c r="L73" s="178"/>
      <c r="M73" s="155" t="s">
        <v>979</v>
      </c>
    </row>
    <row r="74" spans="1:13" x14ac:dyDescent="0.2">
      <c r="A74" s="155" t="s">
        <v>719</v>
      </c>
      <c r="B74" s="178">
        <v>392325.19099999999</v>
      </c>
      <c r="C74" s="179">
        <f t="shared" si="0"/>
        <v>2.4056282443311399</v>
      </c>
      <c r="D74" s="178">
        <v>357813.02600000001</v>
      </c>
      <c r="E74" s="179">
        <f t="shared" si="1"/>
        <v>2.5866320106933149</v>
      </c>
      <c r="F74" s="178">
        <v>88896.850999999995</v>
      </c>
      <c r="G74" s="179">
        <f t="shared" si="2"/>
        <v>0.78949959189524799</v>
      </c>
      <c r="H74" s="178">
        <v>259568.49799999999</v>
      </c>
      <c r="I74" s="179">
        <f t="shared" si="3"/>
        <v>2.2142620628543432</v>
      </c>
      <c r="J74" s="178">
        <v>-303428.33999999997</v>
      </c>
      <c r="K74" s="178">
        <v>-98244.52800000002</v>
      </c>
      <c r="L74" s="178"/>
      <c r="M74" s="155" t="s">
        <v>937</v>
      </c>
    </row>
    <row r="75" spans="1:13" x14ac:dyDescent="0.2">
      <c r="A75" s="155" t="s">
        <v>764</v>
      </c>
      <c r="B75" s="178">
        <v>142846.22899999999</v>
      </c>
      <c r="C75" s="179">
        <f t="shared" si="0"/>
        <v>0.87589308808516952</v>
      </c>
      <c r="D75" s="178">
        <v>90408.096000000005</v>
      </c>
      <c r="E75" s="179">
        <f t="shared" si="1"/>
        <v>0.65356054181055512</v>
      </c>
      <c r="F75" s="178">
        <v>77861.072</v>
      </c>
      <c r="G75" s="179">
        <f t="shared" si="2"/>
        <v>0.6914900120424573</v>
      </c>
      <c r="H75" s="178">
        <v>58642.34</v>
      </c>
      <c r="I75" s="179">
        <f t="shared" si="3"/>
        <v>0.50025141625239034</v>
      </c>
      <c r="J75" s="178">
        <v>-64985.156999999992</v>
      </c>
      <c r="K75" s="178">
        <v>-31765.756000000008</v>
      </c>
      <c r="L75" s="178"/>
      <c r="M75" s="155" t="s">
        <v>980</v>
      </c>
    </row>
    <row r="76" spans="1:13" x14ac:dyDescent="0.2">
      <c r="A76" s="155" t="s">
        <v>765</v>
      </c>
      <c r="B76" s="178" t="s">
        <v>766</v>
      </c>
      <c r="C76" s="179" t="str">
        <f t="shared" si="0"/>
        <v>x</v>
      </c>
      <c r="D76" s="178" t="s">
        <v>766</v>
      </c>
      <c r="E76" s="179" t="str">
        <f t="shared" si="1"/>
        <v>x</v>
      </c>
      <c r="F76" s="178" t="s">
        <v>722</v>
      </c>
      <c r="G76" s="179" t="str">
        <f t="shared" si="2"/>
        <v>x</v>
      </c>
      <c r="H76" s="178">
        <v>5.9349999999999996</v>
      </c>
      <c r="I76" s="179">
        <f t="shared" si="3"/>
        <v>5.0628814529876141E-5</v>
      </c>
      <c r="J76" s="178" t="s">
        <v>722</v>
      </c>
      <c r="K76" s="178">
        <v>5.9349999999999996</v>
      </c>
      <c r="L76" s="178"/>
      <c r="M76" s="155" t="s">
        <v>981</v>
      </c>
    </row>
    <row r="77" spans="1:13" x14ac:dyDescent="0.2">
      <c r="A77" s="155" t="s">
        <v>767</v>
      </c>
      <c r="B77" s="178">
        <v>6076.5389999999998</v>
      </c>
      <c r="C77" s="179">
        <f t="shared" si="0"/>
        <v>3.7259636091478254E-2</v>
      </c>
      <c r="D77" s="178">
        <v>4835.3119999999999</v>
      </c>
      <c r="E77" s="179">
        <f t="shared" si="1"/>
        <v>3.4954492687724326E-2</v>
      </c>
      <c r="F77" s="178">
        <v>1786.144</v>
      </c>
      <c r="G77" s="179">
        <f t="shared" si="2"/>
        <v>1.5862878641968385E-2</v>
      </c>
      <c r="H77" s="178">
        <v>3956.63</v>
      </c>
      <c r="I77" s="179">
        <f t="shared" si="3"/>
        <v>3.3752230233082374E-2</v>
      </c>
      <c r="J77" s="178">
        <v>-4290.3949999999995</v>
      </c>
      <c r="K77" s="178">
        <v>-878.68199999999979</v>
      </c>
      <c r="L77" s="178"/>
      <c r="M77" s="155" t="s">
        <v>982</v>
      </c>
    </row>
    <row r="78" spans="1:13" x14ac:dyDescent="0.2">
      <c r="A78" s="155" t="s">
        <v>720</v>
      </c>
      <c r="B78" s="178">
        <v>51356.112999999998</v>
      </c>
      <c r="C78" s="179">
        <f t="shared" ref="C78:C141" si="4">IF(B78=0,0,IF(OR(B78="x",B78="Ə"),"x",B78/$B$12*100))</f>
        <v>0.31490130836860186</v>
      </c>
      <c r="D78" s="178">
        <v>7490.8419999999996</v>
      </c>
      <c r="E78" s="179">
        <f t="shared" ref="E78:E141" si="5">IF(D78=0,0,IF(OR(D78="x",D78="Ə"),"x",D78/$D$12*100))</f>
        <v>5.4151331271673521E-2</v>
      </c>
      <c r="F78" s="178">
        <v>4215.9170000000004</v>
      </c>
      <c r="G78" s="179">
        <f t="shared" ref="G78:G141" si="6">IF(F78=0,0,IF(OR(F78="x",F78="Ə"),"x",F78/$F$12*100))</f>
        <v>3.7441874639229225E-2</v>
      </c>
      <c r="H78" s="178">
        <v>4162.9709999999995</v>
      </c>
      <c r="I78" s="179">
        <f t="shared" ref="I78:I141" si="7">IF(H78=0,0,IF(OR(H78="x",H78="Ə"),"x",H78/$H$12*100))</f>
        <v>3.5512432460362765E-2</v>
      </c>
      <c r="J78" s="178">
        <v>-47140.195999999996</v>
      </c>
      <c r="K78" s="178">
        <v>-3327.8710000000001</v>
      </c>
      <c r="L78" s="178"/>
      <c r="M78" s="155" t="s">
        <v>938</v>
      </c>
    </row>
    <row r="79" spans="1:13" x14ac:dyDescent="0.2">
      <c r="A79" s="155" t="s">
        <v>768</v>
      </c>
      <c r="B79" s="178">
        <v>3930.7579999999998</v>
      </c>
      <c r="C79" s="179">
        <f t="shared" si="4"/>
        <v>2.4102307685948676E-2</v>
      </c>
      <c r="D79" s="178">
        <v>219911.06400000001</v>
      </c>
      <c r="E79" s="179">
        <f t="shared" si="5"/>
        <v>1.5897380931236031</v>
      </c>
      <c r="F79" s="178">
        <v>17785.927</v>
      </c>
      <c r="G79" s="179">
        <f t="shared" si="6"/>
        <v>0.15795814981093845</v>
      </c>
      <c r="H79" s="178">
        <v>10400.405000000001</v>
      </c>
      <c r="I79" s="179">
        <f t="shared" si="7"/>
        <v>8.872117536320076E-2</v>
      </c>
      <c r="J79" s="178">
        <v>13855.169</v>
      </c>
      <c r="K79" s="178">
        <v>-209510.65900000001</v>
      </c>
      <c r="L79" s="178"/>
      <c r="M79" s="155" t="s">
        <v>983</v>
      </c>
    </row>
    <row r="80" spans="1:13" x14ac:dyDescent="0.2">
      <c r="A80" s="155" t="s">
        <v>769</v>
      </c>
      <c r="B80" s="178">
        <v>4035.9929999999999</v>
      </c>
      <c r="C80" s="179">
        <f t="shared" si="4"/>
        <v>2.4747579246632598E-2</v>
      </c>
      <c r="D80" s="178">
        <v>2664.5390000000002</v>
      </c>
      <c r="E80" s="179">
        <f t="shared" si="5"/>
        <v>1.9261964686385549E-2</v>
      </c>
      <c r="F80" s="178">
        <v>2597.9789999999998</v>
      </c>
      <c r="G80" s="179">
        <f t="shared" si="6"/>
        <v>2.3072846081493084E-2</v>
      </c>
      <c r="H80" s="178">
        <v>1211.47</v>
      </c>
      <c r="I80" s="179">
        <f t="shared" si="7"/>
        <v>1.0334505465629159E-2</v>
      </c>
      <c r="J80" s="178">
        <v>-1438.0140000000001</v>
      </c>
      <c r="K80" s="178">
        <v>-1453.0690000000002</v>
      </c>
      <c r="L80" s="178"/>
      <c r="M80" s="155" t="s">
        <v>984</v>
      </c>
    </row>
    <row r="81" spans="1:13" x14ac:dyDescent="0.2">
      <c r="A81" s="155" t="s">
        <v>770</v>
      </c>
      <c r="B81" s="178">
        <v>706.63199999999995</v>
      </c>
      <c r="C81" s="179">
        <f t="shared" si="4"/>
        <v>4.332869610578236E-3</v>
      </c>
      <c r="D81" s="178">
        <v>48.103000000000002</v>
      </c>
      <c r="E81" s="179">
        <f t="shared" si="5"/>
        <v>3.4773680824683146E-4</v>
      </c>
      <c r="F81" s="178">
        <v>9976.8639999999996</v>
      </c>
      <c r="G81" s="179">
        <f t="shared" si="6"/>
        <v>8.8605276427557514E-2</v>
      </c>
      <c r="H81" s="178">
        <v>7259.3419999999996</v>
      </c>
      <c r="I81" s="179">
        <f t="shared" si="7"/>
        <v>6.1926180240427994E-2</v>
      </c>
      <c r="J81" s="178">
        <v>9270.232</v>
      </c>
      <c r="K81" s="178">
        <v>7211.2389999999996</v>
      </c>
      <c r="L81" s="178"/>
      <c r="M81" s="155" t="s">
        <v>985</v>
      </c>
    </row>
    <row r="82" spans="1:13" x14ac:dyDescent="0.2">
      <c r="A82" s="155" t="s">
        <v>721</v>
      </c>
      <c r="B82" s="178">
        <v>13994.146000000001</v>
      </c>
      <c r="C82" s="179">
        <f t="shared" si="4"/>
        <v>8.58081857733516E-2</v>
      </c>
      <c r="D82" s="178" t="s">
        <v>722</v>
      </c>
      <c r="E82" s="179" t="str">
        <f t="shared" si="5"/>
        <v>x</v>
      </c>
      <c r="F82" s="178">
        <v>2592.5659999999998</v>
      </c>
      <c r="G82" s="179">
        <f t="shared" si="6"/>
        <v>2.3024772823072165E-2</v>
      </c>
      <c r="H82" s="178">
        <v>3044.2150000000001</v>
      </c>
      <c r="I82" s="179">
        <f t="shared" si="7"/>
        <v>2.5968828411805714E-2</v>
      </c>
      <c r="J82" s="178">
        <v>-11401.580000000002</v>
      </c>
      <c r="K82" s="178">
        <v>3044.0240000000003</v>
      </c>
      <c r="L82" s="178"/>
      <c r="M82" s="155" t="s">
        <v>939</v>
      </c>
    </row>
    <row r="83" spans="1:13" x14ac:dyDescent="0.2">
      <c r="A83" s="155" t="s">
        <v>732</v>
      </c>
      <c r="B83" s="178">
        <v>48.088999999999999</v>
      </c>
      <c r="C83" s="179">
        <f t="shared" si="4"/>
        <v>2.948682860429428E-4</v>
      </c>
      <c r="D83" s="178">
        <v>38.959000000000003</v>
      </c>
      <c r="E83" s="179">
        <f t="shared" si="5"/>
        <v>2.81634790189558E-4</v>
      </c>
      <c r="F83" s="178">
        <v>62399.968999999997</v>
      </c>
      <c r="G83" s="179">
        <f t="shared" si="6"/>
        <v>0.55417879829934735</v>
      </c>
      <c r="H83" s="178">
        <v>60251.277000000002</v>
      </c>
      <c r="I83" s="179">
        <f t="shared" si="7"/>
        <v>0.51397653385361286</v>
      </c>
      <c r="J83" s="178">
        <v>62351.88</v>
      </c>
      <c r="K83" s="178">
        <v>60212.317999999999</v>
      </c>
      <c r="L83" s="178"/>
      <c r="M83" s="155" t="s">
        <v>948</v>
      </c>
    </row>
    <row r="84" spans="1:13" x14ac:dyDescent="0.2">
      <c r="A84" s="155" t="s">
        <v>771</v>
      </c>
      <c r="B84" s="178">
        <v>1.2</v>
      </c>
      <c r="C84" s="179">
        <f t="shared" si="4"/>
        <v>7.3580640739364808E-6</v>
      </c>
      <c r="D84" s="178" t="s">
        <v>722</v>
      </c>
      <c r="E84" s="179" t="str">
        <f t="shared" si="5"/>
        <v>x</v>
      </c>
      <c r="F84" s="178" t="s">
        <v>766</v>
      </c>
      <c r="G84" s="179" t="str">
        <f t="shared" si="6"/>
        <v>x</v>
      </c>
      <c r="H84" s="178" t="s">
        <v>766</v>
      </c>
      <c r="I84" s="179" t="str">
        <f t="shared" si="7"/>
        <v>x</v>
      </c>
      <c r="J84" s="178">
        <v>-1.2</v>
      </c>
      <c r="K84" s="178" t="s">
        <v>722</v>
      </c>
      <c r="L84" s="178"/>
      <c r="M84" s="155" t="s">
        <v>986</v>
      </c>
    </row>
    <row r="85" spans="1:13" x14ac:dyDescent="0.2">
      <c r="A85" s="155" t="s">
        <v>772</v>
      </c>
      <c r="B85" s="178">
        <v>2006.751</v>
      </c>
      <c r="C85" s="179">
        <f t="shared" si="4"/>
        <v>1.2304835365363422E-2</v>
      </c>
      <c r="D85" s="178">
        <v>3698.7109999999998</v>
      </c>
      <c r="E85" s="179">
        <f t="shared" si="5"/>
        <v>2.6737998830996944E-2</v>
      </c>
      <c r="F85" s="178">
        <v>6806.4870000000001</v>
      </c>
      <c r="G85" s="179">
        <f t="shared" si="6"/>
        <v>6.0448920836805704E-2</v>
      </c>
      <c r="H85" s="178">
        <v>4551.2340000000004</v>
      </c>
      <c r="I85" s="179">
        <f t="shared" si="7"/>
        <v>3.8824529413322047E-2</v>
      </c>
      <c r="J85" s="178">
        <v>4799.7359999999999</v>
      </c>
      <c r="K85" s="178">
        <v>852.52300000000059</v>
      </c>
      <c r="L85" s="178"/>
      <c r="M85" s="155" t="s">
        <v>987</v>
      </c>
    </row>
    <row r="86" spans="1:13" x14ac:dyDescent="0.2">
      <c r="A86" s="155" t="s">
        <v>773</v>
      </c>
      <c r="B86" s="178" t="s">
        <v>766</v>
      </c>
      <c r="C86" s="179" t="str">
        <f t="shared" si="4"/>
        <v>x</v>
      </c>
      <c r="D86" s="178" t="s">
        <v>722</v>
      </c>
      <c r="E86" s="179" t="str">
        <f t="shared" si="5"/>
        <v>x</v>
      </c>
      <c r="F86" s="178">
        <v>156.12700000000001</v>
      </c>
      <c r="G86" s="179">
        <f t="shared" si="6"/>
        <v>1.3865755805436732E-3</v>
      </c>
      <c r="H86" s="178">
        <v>143.26400000000001</v>
      </c>
      <c r="I86" s="179">
        <f t="shared" si="7"/>
        <v>1.222120721955885E-3</v>
      </c>
      <c r="J86" s="178">
        <v>156.12700000000001</v>
      </c>
      <c r="K86" s="178">
        <v>143.035</v>
      </c>
      <c r="L86" s="178"/>
      <c r="M86" s="155" t="s">
        <v>988</v>
      </c>
    </row>
    <row r="87" spans="1:13" x14ac:dyDescent="0.2">
      <c r="A87" s="155" t="s">
        <v>774</v>
      </c>
      <c r="B87" s="178">
        <v>169.553</v>
      </c>
      <c r="C87" s="179">
        <f t="shared" si="4"/>
        <v>1.0396515316067935E-3</v>
      </c>
      <c r="D87" s="178">
        <v>196.40899999999999</v>
      </c>
      <c r="E87" s="179">
        <f t="shared" si="5"/>
        <v>1.4198415643712848E-3</v>
      </c>
      <c r="F87" s="178">
        <v>1241.0930000000001</v>
      </c>
      <c r="G87" s="179">
        <f t="shared" si="6"/>
        <v>1.1022239887935392E-2</v>
      </c>
      <c r="H87" s="178">
        <v>2538.587</v>
      </c>
      <c r="I87" s="179">
        <f t="shared" si="7"/>
        <v>2.1655543452561869E-2</v>
      </c>
      <c r="J87" s="178">
        <v>1071.54</v>
      </c>
      <c r="K87" s="178">
        <v>2342.1779999999999</v>
      </c>
      <c r="L87" s="178"/>
      <c r="M87" s="155" t="s">
        <v>989</v>
      </c>
    </row>
    <row r="88" spans="1:13" x14ac:dyDescent="0.2">
      <c r="A88" s="155" t="s">
        <v>775</v>
      </c>
      <c r="B88" s="178" t="s">
        <v>722</v>
      </c>
      <c r="C88" s="179" t="str">
        <f t="shared" si="4"/>
        <v>x</v>
      </c>
      <c r="D88" s="178" t="s">
        <v>722</v>
      </c>
      <c r="E88" s="179" t="str">
        <f t="shared" si="5"/>
        <v>x</v>
      </c>
      <c r="F88" s="178" t="s">
        <v>766</v>
      </c>
      <c r="G88" s="179" t="str">
        <f t="shared" si="6"/>
        <v>x</v>
      </c>
      <c r="H88" s="178" t="s">
        <v>766</v>
      </c>
      <c r="I88" s="179" t="str">
        <f t="shared" si="7"/>
        <v>x</v>
      </c>
      <c r="J88" s="178" t="s">
        <v>722</v>
      </c>
      <c r="K88" s="178" t="s">
        <v>722</v>
      </c>
      <c r="L88" s="178"/>
      <c r="M88" s="155" t="s">
        <v>990</v>
      </c>
    </row>
    <row r="89" spans="1:13" x14ac:dyDescent="0.2">
      <c r="A89" s="155" t="s">
        <v>726</v>
      </c>
      <c r="B89" s="178">
        <v>8638.6820000000007</v>
      </c>
      <c r="C89" s="179">
        <f t="shared" si="4"/>
        <v>5.2969979725301458E-2</v>
      </c>
      <c r="D89" s="178">
        <v>2063.1979999999999</v>
      </c>
      <c r="E89" s="179">
        <f t="shared" si="5"/>
        <v>1.4914867831554084E-2</v>
      </c>
      <c r="F89" s="178">
        <v>17601.901000000002</v>
      </c>
      <c r="G89" s="179">
        <f t="shared" si="6"/>
        <v>0.15632380112182556</v>
      </c>
      <c r="H89" s="178">
        <v>28187.337</v>
      </c>
      <c r="I89" s="179">
        <f t="shared" si="7"/>
        <v>0.24045348897457716</v>
      </c>
      <c r="J89" s="178">
        <v>8963.219000000001</v>
      </c>
      <c r="K89" s="178">
        <v>26124.138999999999</v>
      </c>
      <c r="L89" s="178"/>
      <c r="M89" s="155" t="s">
        <v>943</v>
      </c>
    </row>
    <row r="90" spans="1:13" x14ac:dyDescent="0.2">
      <c r="A90" s="155" t="s">
        <v>776</v>
      </c>
      <c r="B90" s="178">
        <v>161076.16</v>
      </c>
      <c r="C90" s="179">
        <f t="shared" si="4"/>
        <v>0.9876739217197037</v>
      </c>
      <c r="D90" s="178">
        <v>238247.484</v>
      </c>
      <c r="E90" s="179">
        <f t="shared" si="5"/>
        <v>1.7222921576408547</v>
      </c>
      <c r="F90" s="178">
        <v>353238.33199999999</v>
      </c>
      <c r="G90" s="179">
        <f t="shared" si="6"/>
        <v>3.1371360832090458</v>
      </c>
      <c r="H90" s="178">
        <v>551992.77899999998</v>
      </c>
      <c r="I90" s="179">
        <f t="shared" si="7"/>
        <v>4.708802026928713</v>
      </c>
      <c r="J90" s="178">
        <v>192162.17199999999</v>
      </c>
      <c r="K90" s="178">
        <v>313745.29499999998</v>
      </c>
      <c r="L90" s="178"/>
      <c r="M90" s="155" t="s">
        <v>991</v>
      </c>
    </row>
    <row r="91" spans="1:13" x14ac:dyDescent="0.2">
      <c r="A91" s="155" t="s">
        <v>777</v>
      </c>
      <c r="B91" s="178">
        <v>5094.5379999999996</v>
      </c>
      <c r="C91" s="179">
        <f t="shared" si="4"/>
        <v>3.1238280859253505E-2</v>
      </c>
      <c r="D91" s="178">
        <v>3584.5419999999999</v>
      </c>
      <c r="E91" s="179">
        <f t="shared" si="5"/>
        <v>2.5912670604883555E-2</v>
      </c>
      <c r="F91" s="178">
        <v>2769.2280000000001</v>
      </c>
      <c r="G91" s="179">
        <f t="shared" si="6"/>
        <v>2.4593721276638853E-2</v>
      </c>
      <c r="H91" s="178">
        <v>2520.511</v>
      </c>
      <c r="I91" s="179">
        <f t="shared" si="7"/>
        <v>2.1501345229909461E-2</v>
      </c>
      <c r="J91" s="178">
        <v>-2325.3099999999995</v>
      </c>
      <c r="K91" s="178">
        <v>-1064.0309999999999</v>
      </c>
      <c r="L91" s="178"/>
      <c r="M91" s="155" t="s">
        <v>992</v>
      </c>
    </row>
    <row r="92" spans="1:13" x14ac:dyDescent="0.2">
      <c r="A92" s="155" t="s">
        <v>778</v>
      </c>
      <c r="B92" s="178">
        <v>1819.4549999999999</v>
      </c>
      <c r="C92" s="179">
        <f t="shared" si="4"/>
        <v>1.1156388724703415E-2</v>
      </c>
      <c r="D92" s="178">
        <v>2169.3879999999999</v>
      </c>
      <c r="E92" s="179">
        <f t="shared" si="5"/>
        <v>1.568251582996855E-2</v>
      </c>
      <c r="F92" s="178">
        <v>9942.25</v>
      </c>
      <c r="G92" s="179">
        <f t="shared" si="6"/>
        <v>8.829786690105064E-2</v>
      </c>
      <c r="H92" s="178">
        <v>6067.1610000000001</v>
      </c>
      <c r="I92" s="179">
        <f t="shared" si="7"/>
        <v>5.175622055465845E-2</v>
      </c>
      <c r="J92" s="178">
        <v>8122.7950000000001</v>
      </c>
      <c r="K92" s="178">
        <v>3897.7730000000001</v>
      </c>
      <c r="L92" s="178"/>
      <c r="M92" s="155" t="s">
        <v>993</v>
      </c>
    </row>
    <row r="93" spans="1:13" x14ac:dyDescent="0.2">
      <c r="A93" s="155" t="s">
        <v>779</v>
      </c>
      <c r="B93" s="178">
        <v>5755.0739999999996</v>
      </c>
      <c r="C93" s="179">
        <f t="shared" si="4"/>
        <v>3.5288502701871595E-2</v>
      </c>
      <c r="D93" s="178">
        <v>13199.755999999999</v>
      </c>
      <c r="E93" s="179">
        <f t="shared" si="5"/>
        <v>9.5421096835477254E-2</v>
      </c>
      <c r="F93" s="178">
        <v>5678.37</v>
      </c>
      <c r="G93" s="179">
        <f t="shared" si="6"/>
        <v>5.0430029266505964E-2</v>
      </c>
      <c r="H93" s="178">
        <v>5370.3249999999998</v>
      </c>
      <c r="I93" s="179">
        <f t="shared" si="7"/>
        <v>4.5811826181997826E-2</v>
      </c>
      <c r="J93" s="178">
        <v>-76.703999999999724</v>
      </c>
      <c r="K93" s="178">
        <v>-7829.4309999999996</v>
      </c>
      <c r="L93" s="178"/>
      <c r="M93" s="155" t="s">
        <v>994</v>
      </c>
    </row>
    <row r="94" spans="1:13" x14ac:dyDescent="0.2">
      <c r="A94" s="155" t="s">
        <v>780</v>
      </c>
      <c r="B94" s="178">
        <v>2454.7530000000002</v>
      </c>
      <c r="C94" s="179">
        <f t="shared" si="4"/>
        <v>1.5051858216406498E-2</v>
      </c>
      <c r="D94" s="178">
        <v>11594.933999999999</v>
      </c>
      <c r="E94" s="179">
        <f t="shared" si="5"/>
        <v>8.3819831216195795E-2</v>
      </c>
      <c r="F94" s="178">
        <v>10010.334999999999</v>
      </c>
      <c r="G94" s="179">
        <f t="shared" si="6"/>
        <v>8.890253488545638E-2</v>
      </c>
      <c r="H94" s="178">
        <v>7394.2780000000002</v>
      </c>
      <c r="I94" s="179">
        <f t="shared" si="7"/>
        <v>6.3077258541591158E-2</v>
      </c>
      <c r="J94" s="178">
        <v>7555.5819999999985</v>
      </c>
      <c r="K94" s="178">
        <v>-4200.655999999999</v>
      </c>
      <c r="L94" s="178"/>
      <c r="M94" s="155" t="s">
        <v>995</v>
      </c>
    </row>
    <row r="95" spans="1:13" x14ac:dyDescent="0.2">
      <c r="A95" s="155" t="s">
        <v>781</v>
      </c>
      <c r="B95" s="178">
        <v>1044.0419999999999</v>
      </c>
      <c r="C95" s="179">
        <f t="shared" si="4"/>
        <v>6.4017732765673258E-3</v>
      </c>
      <c r="D95" s="178">
        <v>3212.8380000000002</v>
      </c>
      <c r="E95" s="179">
        <f t="shared" si="5"/>
        <v>2.3225620679253552E-2</v>
      </c>
      <c r="F95" s="178">
        <v>1604.694</v>
      </c>
      <c r="G95" s="179">
        <f t="shared" si="6"/>
        <v>1.4251407601791803E-2</v>
      </c>
      <c r="H95" s="178">
        <v>1096.356</v>
      </c>
      <c r="I95" s="179">
        <f t="shared" si="7"/>
        <v>9.3525197275007403E-3</v>
      </c>
      <c r="J95" s="178">
        <v>560.65200000000004</v>
      </c>
      <c r="K95" s="178">
        <v>-2116.482</v>
      </c>
      <c r="L95" s="178"/>
      <c r="M95" s="155" t="s">
        <v>996</v>
      </c>
    </row>
    <row r="96" spans="1:13" x14ac:dyDescent="0.2">
      <c r="A96" s="155" t="s">
        <v>733</v>
      </c>
      <c r="B96" s="178">
        <v>29215.985000000001</v>
      </c>
      <c r="C96" s="179">
        <f t="shared" si="4"/>
        <v>0.17914424134430593</v>
      </c>
      <c r="D96" s="178">
        <v>21145.781999999999</v>
      </c>
      <c r="E96" s="179">
        <f t="shared" si="5"/>
        <v>0.15286295533674199</v>
      </c>
      <c r="F96" s="178">
        <v>112693.242</v>
      </c>
      <c r="G96" s="179">
        <f t="shared" si="6"/>
        <v>1.000837122659749</v>
      </c>
      <c r="H96" s="178">
        <v>97590.41</v>
      </c>
      <c r="I96" s="179">
        <f t="shared" si="7"/>
        <v>0.83249987662756042</v>
      </c>
      <c r="J96" s="178">
        <v>83477.256999999998</v>
      </c>
      <c r="K96" s="178">
        <v>76444.627999999997</v>
      </c>
      <c r="L96" s="178"/>
      <c r="M96" s="155" t="s">
        <v>949</v>
      </c>
    </row>
    <row r="97" spans="1:14" x14ac:dyDescent="0.2">
      <c r="A97" s="155" t="s">
        <v>782</v>
      </c>
      <c r="B97" s="178">
        <v>14759.752</v>
      </c>
      <c r="C97" s="179">
        <f t="shared" si="4"/>
        <v>9.0502667442843437E-2</v>
      </c>
      <c r="D97" s="178">
        <v>13514.531999999999</v>
      </c>
      <c r="E97" s="179">
        <f t="shared" si="5"/>
        <v>9.7696613987270378E-2</v>
      </c>
      <c r="F97" s="178">
        <v>1194.0129999999999</v>
      </c>
      <c r="G97" s="179">
        <f t="shared" si="6"/>
        <v>1.0604118881754551E-2</v>
      </c>
      <c r="H97" s="178">
        <v>1629.3330000000001</v>
      </c>
      <c r="I97" s="179">
        <f t="shared" si="7"/>
        <v>1.3899106699984278E-2</v>
      </c>
      <c r="J97" s="178">
        <v>-13565.739000000001</v>
      </c>
      <c r="K97" s="178">
        <v>-11885.198999999999</v>
      </c>
      <c r="L97" s="178"/>
      <c r="M97" s="155" t="s">
        <v>997</v>
      </c>
    </row>
    <row r="98" spans="1:14" x14ac:dyDescent="0.2">
      <c r="A98" s="155" t="s">
        <v>783</v>
      </c>
      <c r="B98" s="178">
        <v>2.544</v>
      </c>
      <c r="C98" s="179">
        <f t="shared" si="4"/>
        <v>1.559909583674534E-5</v>
      </c>
      <c r="D98" s="178">
        <v>1.351</v>
      </c>
      <c r="E98" s="179">
        <f t="shared" si="5"/>
        <v>9.7663852138425723E-6</v>
      </c>
      <c r="F98" s="178">
        <v>640.404</v>
      </c>
      <c r="G98" s="179">
        <f t="shared" si="6"/>
        <v>5.6874758887475608E-3</v>
      </c>
      <c r="H98" s="178">
        <v>924.548</v>
      </c>
      <c r="I98" s="179">
        <f t="shared" si="7"/>
        <v>7.8869029849988094E-3</v>
      </c>
      <c r="J98" s="178">
        <v>637.86</v>
      </c>
      <c r="K98" s="178">
        <v>923.197</v>
      </c>
      <c r="L98" s="178"/>
      <c r="M98" s="155" t="s">
        <v>998</v>
      </c>
    </row>
    <row r="99" spans="1:14" x14ac:dyDescent="0.2">
      <c r="A99" s="155" t="s">
        <v>727</v>
      </c>
      <c r="B99" s="178">
        <v>941774.17500000005</v>
      </c>
      <c r="C99" s="179">
        <f t="shared" si="4"/>
        <v>5.774695602357224</v>
      </c>
      <c r="D99" s="178">
        <v>546458.22699999996</v>
      </c>
      <c r="E99" s="179">
        <f t="shared" si="5"/>
        <v>3.950349036384476</v>
      </c>
      <c r="F99" s="178">
        <v>16398.792000000001</v>
      </c>
      <c r="G99" s="179">
        <f t="shared" si="6"/>
        <v>0.14563889998280211</v>
      </c>
      <c r="H99" s="178">
        <v>19890.576000000001</v>
      </c>
      <c r="I99" s="179">
        <f t="shared" si="7"/>
        <v>0.16967755403477774</v>
      </c>
      <c r="J99" s="178">
        <v>-925375.38300000003</v>
      </c>
      <c r="K99" s="178">
        <v>-526567.65099999995</v>
      </c>
      <c r="L99" s="178"/>
      <c r="M99" s="155" t="s">
        <v>944</v>
      </c>
    </row>
    <row r="100" spans="1:14" x14ac:dyDescent="0.2">
      <c r="A100" s="155" t="s">
        <v>784</v>
      </c>
      <c r="B100" s="178">
        <v>1.2849999999999999</v>
      </c>
      <c r="C100" s="179">
        <f t="shared" si="4"/>
        <v>7.8792602791736482E-6</v>
      </c>
      <c r="D100" s="178">
        <v>24.917999999999999</v>
      </c>
      <c r="E100" s="179">
        <f t="shared" si="5"/>
        <v>1.8013233660882992E-4</v>
      </c>
      <c r="F100" s="178">
        <v>9647.7049999999999</v>
      </c>
      <c r="G100" s="179">
        <f t="shared" si="6"/>
        <v>8.5681990695325574E-2</v>
      </c>
      <c r="H100" s="178">
        <v>10487.5</v>
      </c>
      <c r="I100" s="179">
        <f t="shared" si="7"/>
        <v>8.9464143619557901E-2</v>
      </c>
      <c r="J100" s="178">
        <v>9646.42</v>
      </c>
      <c r="K100" s="178">
        <v>10462.582</v>
      </c>
      <c r="L100" s="178"/>
      <c r="M100" s="155" t="s">
        <v>999</v>
      </c>
    </row>
    <row r="101" spans="1:14" x14ac:dyDescent="0.2">
      <c r="A101" s="155" t="s">
        <v>785</v>
      </c>
      <c r="B101" s="178">
        <v>7.6159999999999997</v>
      </c>
      <c r="C101" s="179">
        <f t="shared" si="4"/>
        <v>4.669917998925019E-5</v>
      </c>
      <c r="D101" s="178">
        <v>2341.9</v>
      </c>
      <c r="E101" s="179">
        <f t="shared" si="5"/>
        <v>1.6929605871427032E-2</v>
      </c>
      <c r="F101" s="178">
        <v>3454.578</v>
      </c>
      <c r="G101" s="179">
        <f t="shared" si="6"/>
        <v>3.0680365957735694E-2</v>
      </c>
      <c r="H101" s="178">
        <v>2997.087</v>
      </c>
      <c r="I101" s="179">
        <f t="shared" si="7"/>
        <v>2.5566800649183302E-2</v>
      </c>
      <c r="J101" s="178">
        <v>3446.962</v>
      </c>
      <c r="K101" s="178">
        <v>655.1869999999999</v>
      </c>
      <c r="L101" s="178"/>
      <c r="M101" s="155" t="s">
        <v>1000</v>
      </c>
    </row>
    <row r="102" spans="1:14" x14ac:dyDescent="0.2">
      <c r="A102" s="155" t="s">
        <v>786</v>
      </c>
      <c r="B102" s="178">
        <v>2.423</v>
      </c>
      <c r="C102" s="179">
        <f t="shared" si="4"/>
        <v>1.4857157709290077E-5</v>
      </c>
      <c r="D102" s="178">
        <v>3.992</v>
      </c>
      <c r="E102" s="179">
        <f t="shared" si="5"/>
        <v>2.8858186360961917E-5</v>
      </c>
      <c r="F102" s="178">
        <v>3469.2779999999998</v>
      </c>
      <c r="G102" s="179">
        <f t="shared" si="6"/>
        <v>3.0810917758730988E-2</v>
      </c>
      <c r="H102" s="178">
        <v>1107.6099999999999</v>
      </c>
      <c r="I102" s="179">
        <f t="shared" si="7"/>
        <v>9.4485225377314436E-3</v>
      </c>
      <c r="J102" s="178">
        <v>3466.855</v>
      </c>
      <c r="K102" s="178">
        <v>1103.6179999999999</v>
      </c>
      <c r="L102" s="178"/>
      <c r="M102" s="155" t="s">
        <v>1001</v>
      </c>
    </row>
    <row r="103" spans="1:14" x14ac:dyDescent="0.2">
      <c r="A103" s="155" t="s">
        <v>787</v>
      </c>
      <c r="B103" s="178" t="s">
        <v>722</v>
      </c>
      <c r="C103" s="179" t="str">
        <f t="shared" si="4"/>
        <v>x</v>
      </c>
      <c r="D103" s="178" t="s">
        <v>766</v>
      </c>
      <c r="E103" s="179" t="str">
        <f t="shared" si="5"/>
        <v>x</v>
      </c>
      <c r="F103" s="178" t="s">
        <v>766</v>
      </c>
      <c r="G103" s="179" t="str">
        <f t="shared" si="6"/>
        <v>x</v>
      </c>
      <c r="H103" s="178">
        <v>319.85899999999998</v>
      </c>
      <c r="I103" s="179">
        <f t="shared" si="7"/>
        <v>2.7285732075335556E-3</v>
      </c>
      <c r="J103" s="178" t="s">
        <v>722</v>
      </c>
      <c r="K103" s="178">
        <v>319.85899999999998</v>
      </c>
      <c r="L103" s="178"/>
      <c r="M103" s="155" t="s">
        <v>1002</v>
      </c>
      <c r="N103" s="65"/>
    </row>
    <row r="104" spans="1:14" x14ac:dyDescent="0.2">
      <c r="A104" s="155" t="s">
        <v>788</v>
      </c>
      <c r="B104" s="178">
        <v>2945.1889999999999</v>
      </c>
      <c r="C104" s="179">
        <f t="shared" si="4"/>
        <v>1.805907447654409E-2</v>
      </c>
      <c r="D104" s="178">
        <v>163.358</v>
      </c>
      <c r="E104" s="179">
        <f t="shared" si="5"/>
        <v>1.1809157333552147E-3</v>
      </c>
      <c r="F104" s="178">
        <v>720.44799999999998</v>
      </c>
      <c r="G104" s="179">
        <f t="shared" si="6"/>
        <v>6.3983526478541709E-3</v>
      </c>
      <c r="H104" s="178">
        <v>427.57299999999998</v>
      </c>
      <c r="I104" s="179">
        <f t="shared" si="7"/>
        <v>3.647432875313013E-3</v>
      </c>
      <c r="J104" s="178">
        <v>-2224.741</v>
      </c>
      <c r="K104" s="178">
        <v>264.21499999999997</v>
      </c>
      <c r="L104" s="178"/>
      <c r="M104" s="155" t="s">
        <v>1003</v>
      </c>
    </row>
    <row r="105" spans="1:14" x14ac:dyDescent="0.2">
      <c r="A105" s="155" t="s">
        <v>789</v>
      </c>
      <c r="B105" s="178">
        <v>10213.647000000001</v>
      </c>
      <c r="C105" s="179">
        <f t="shared" si="4"/>
        <v>6.2627224212140939E-2</v>
      </c>
      <c r="D105" s="178">
        <v>8082.1959999999999</v>
      </c>
      <c r="E105" s="179">
        <f t="shared" si="5"/>
        <v>5.8426232057570381E-2</v>
      </c>
      <c r="F105" s="178">
        <v>19926.241000000002</v>
      </c>
      <c r="G105" s="179">
        <f t="shared" si="6"/>
        <v>0.17696643874940365</v>
      </c>
      <c r="H105" s="178">
        <v>21973.08</v>
      </c>
      <c r="I105" s="179">
        <f t="shared" si="7"/>
        <v>0.18744245863018216</v>
      </c>
      <c r="J105" s="178">
        <v>9712.594000000001</v>
      </c>
      <c r="K105" s="178">
        <v>13890.884000000002</v>
      </c>
      <c r="L105" s="178"/>
      <c r="M105" s="155" t="s">
        <v>1004</v>
      </c>
    </row>
    <row r="106" spans="1:14" x14ac:dyDescent="0.2">
      <c r="A106" s="155" t="s">
        <v>790</v>
      </c>
      <c r="B106" s="178" t="s">
        <v>766</v>
      </c>
      <c r="C106" s="179" t="str">
        <f t="shared" si="4"/>
        <v>x</v>
      </c>
      <c r="D106" s="178" t="s">
        <v>766</v>
      </c>
      <c r="E106" s="179" t="str">
        <f t="shared" si="5"/>
        <v>x</v>
      </c>
      <c r="F106" s="178">
        <v>335.005</v>
      </c>
      <c r="G106" s="179">
        <f t="shared" si="6"/>
        <v>2.9752044960835292E-3</v>
      </c>
      <c r="H106" s="178">
        <v>641.98900000000003</v>
      </c>
      <c r="I106" s="179">
        <f t="shared" si="7"/>
        <v>5.4765192942242049E-3</v>
      </c>
      <c r="J106" s="178">
        <v>335.005</v>
      </c>
      <c r="K106" s="178">
        <v>641.98900000000003</v>
      </c>
      <c r="L106" s="178"/>
      <c r="M106" s="155" t="s">
        <v>1005</v>
      </c>
    </row>
    <row r="107" spans="1:14" x14ac:dyDescent="0.2">
      <c r="A107" s="155" t="s">
        <v>791</v>
      </c>
      <c r="B107" s="178" t="s">
        <v>722</v>
      </c>
      <c r="C107" s="179" t="str">
        <f t="shared" si="4"/>
        <v>x</v>
      </c>
      <c r="D107" s="178" t="s">
        <v>722</v>
      </c>
      <c r="E107" s="179" t="str">
        <f t="shared" si="5"/>
        <v>x</v>
      </c>
      <c r="F107" s="178">
        <v>10.461</v>
      </c>
      <c r="G107" s="179">
        <f t="shared" si="6"/>
        <v>9.2904924504200832E-5</v>
      </c>
      <c r="H107" s="178">
        <v>918.69299999999998</v>
      </c>
      <c r="I107" s="179">
        <f t="shared" si="7"/>
        <v>7.8369566144727062E-3</v>
      </c>
      <c r="J107" s="178">
        <v>10.398</v>
      </c>
      <c r="K107" s="178">
        <v>918.68799999999999</v>
      </c>
      <c r="L107" s="178"/>
      <c r="M107" s="155" t="s">
        <v>1006</v>
      </c>
    </row>
    <row r="108" spans="1:14" x14ac:dyDescent="0.2">
      <c r="A108" s="155" t="s">
        <v>734</v>
      </c>
      <c r="B108" s="178">
        <v>709.65099999999995</v>
      </c>
      <c r="C108" s="179">
        <f t="shared" si="4"/>
        <v>4.3513812734442478E-3</v>
      </c>
      <c r="D108" s="178">
        <v>249.22900000000001</v>
      </c>
      <c r="E108" s="179">
        <f t="shared" si="5"/>
        <v>1.8016775873136719E-3</v>
      </c>
      <c r="F108" s="178">
        <v>29851.856</v>
      </c>
      <c r="G108" s="179">
        <f t="shared" si="6"/>
        <v>0.26511656896953206</v>
      </c>
      <c r="H108" s="178">
        <v>25055.726999999999</v>
      </c>
      <c r="I108" s="179">
        <f t="shared" si="7"/>
        <v>0.21373913314140014</v>
      </c>
      <c r="J108" s="178">
        <v>29142.204999999998</v>
      </c>
      <c r="K108" s="178">
        <v>24806.498</v>
      </c>
      <c r="L108" s="178"/>
      <c r="M108" s="155" t="s">
        <v>950</v>
      </c>
    </row>
    <row r="109" spans="1:14" x14ac:dyDescent="0.2">
      <c r="A109" s="155" t="s">
        <v>792</v>
      </c>
      <c r="B109" s="178">
        <v>13175.306</v>
      </c>
      <c r="C109" s="179">
        <f t="shared" si="4"/>
        <v>8.0787288118099806E-2</v>
      </c>
      <c r="D109" s="178">
        <v>11148.052</v>
      </c>
      <c r="E109" s="179">
        <f t="shared" si="5"/>
        <v>8.0589319182789138E-2</v>
      </c>
      <c r="F109" s="178">
        <v>1136.328</v>
      </c>
      <c r="G109" s="179">
        <f t="shared" si="6"/>
        <v>1.0091814076284249E-2</v>
      </c>
      <c r="H109" s="178">
        <v>1787.134</v>
      </c>
      <c r="I109" s="179">
        <f t="shared" si="7"/>
        <v>1.5245236027975681E-2</v>
      </c>
      <c r="J109" s="178">
        <v>-12038.978000000001</v>
      </c>
      <c r="K109" s="178">
        <v>-9360.9179999999997</v>
      </c>
      <c r="L109" s="178"/>
      <c r="M109" s="155" t="s">
        <v>1007</v>
      </c>
    </row>
    <row r="110" spans="1:14" x14ac:dyDescent="0.2">
      <c r="A110" s="155" t="s">
        <v>793</v>
      </c>
      <c r="B110" s="178" t="s">
        <v>766</v>
      </c>
      <c r="C110" s="179" t="str">
        <f t="shared" si="4"/>
        <v>x</v>
      </c>
      <c r="D110" s="178">
        <v>0.97299999999999998</v>
      </c>
      <c r="E110" s="179">
        <f t="shared" si="5"/>
        <v>7.0338214752544957E-6</v>
      </c>
      <c r="F110" s="178">
        <v>27.699000000000002</v>
      </c>
      <c r="G110" s="179">
        <f t="shared" si="6"/>
        <v>2.4599689358970067E-4</v>
      </c>
      <c r="H110" s="178">
        <v>121.834</v>
      </c>
      <c r="I110" s="179">
        <f t="shared" si="7"/>
        <v>1.0393110344453127E-3</v>
      </c>
      <c r="J110" s="178">
        <v>27.699000000000002</v>
      </c>
      <c r="K110" s="178">
        <v>120.861</v>
      </c>
      <c r="L110" s="178"/>
      <c r="M110" s="155" t="s">
        <v>1008</v>
      </c>
    </row>
    <row r="111" spans="1:14" x14ac:dyDescent="0.2">
      <c r="A111" s="155" t="s">
        <v>794</v>
      </c>
      <c r="B111" s="178">
        <v>27.071999999999999</v>
      </c>
      <c r="C111" s="179">
        <f t="shared" si="4"/>
        <v>1.6599792550800701E-4</v>
      </c>
      <c r="D111" s="178">
        <v>27.553999999999998</v>
      </c>
      <c r="E111" s="179">
        <f t="shared" si="5"/>
        <v>1.9918799273295205E-4</v>
      </c>
      <c r="F111" s="178">
        <v>3820.1680000000001</v>
      </c>
      <c r="G111" s="179">
        <f t="shared" si="6"/>
        <v>3.3927198129563511E-2</v>
      </c>
      <c r="H111" s="178">
        <v>2596.63</v>
      </c>
      <c r="I111" s="179">
        <f t="shared" si="7"/>
        <v>2.2150682168948999E-2</v>
      </c>
      <c r="J111" s="178">
        <v>3793.096</v>
      </c>
      <c r="K111" s="178">
        <v>2569.076</v>
      </c>
      <c r="L111" s="178"/>
      <c r="M111" s="155" t="s">
        <v>1009</v>
      </c>
    </row>
    <row r="112" spans="1:14" x14ac:dyDescent="0.2">
      <c r="A112" s="155" t="s">
        <v>795</v>
      </c>
      <c r="B112" s="178">
        <v>26981.919999999998</v>
      </c>
      <c r="C112" s="179">
        <f t="shared" si="4"/>
        <v>0.16544558016485683</v>
      </c>
      <c r="D112" s="178">
        <v>25427.865000000002</v>
      </c>
      <c r="E112" s="179">
        <f t="shared" si="5"/>
        <v>0.1838181530389231</v>
      </c>
      <c r="F112" s="178">
        <v>76544.021999999997</v>
      </c>
      <c r="G112" s="179">
        <f t="shared" si="6"/>
        <v>0.67979319234852187</v>
      </c>
      <c r="H112" s="178">
        <v>73920.56</v>
      </c>
      <c r="I112" s="179">
        <f t="shared" si="7"/>
        <v>0.63058303659386372</v>
      </c>
      <c r="J112" s="178">
        <v>49562.101999999999</v>
      </c>
      <c r="K112" s="178">
        <v>48492.694999999992</v>
      </c>
      <c r="L112" s="178"/>
      <c r="M112" s="155" t="s">
        <v>1010</v>
      </c>
    </row>
    <row r="113" spans="1:13" x14ac:dyDescent="0.2">
      <c r="A113" s="155" t="s">
        <v>796</v>
      </c>
      <c r="B113" s="178">
        <v>7260.2</v>
      </c>
      <c r="C113" s="179">
        <f t="shared" si="4"/>
        <v>4.4517513991328028E-2</v>
      </c>
      <c r="D113" s="178">
        <v>8169.1930000000002</v>
      </c>
      <c r="E113" s="179">
        <f t="shared" si="5"/>
        <v>5.9055133770707813E-2</v>
      </c>
      <c r="F113" s="178">
        <v>1396.595</v>
      </c>
      <c r="G113" s="179">
        <f t="shared" si="6"/>
        <v>1.2403264796668039E-2</v>
      </c>
      <c r="H113" s="178">
        <v>765.202</v>
      </c>
      <c r="I113" s="179">
        <f t="shared" si="7"/>
        <v>6.5275939571845468E-3</v>
      </c>
      <c r="J113" s="178">
        <v>-5863.6049999999996</v>
      </c>
      <c r="K113" s="178">
        <v>-7403.991</v>
      </c>
      <c r="L113" s="178"/>
      <c r="M113" s="155" t="s">
        <v>1011</v>
      </c>
    </row>
    <row r="114" spans="1:13" x14ac:dyDescent="0.2">
      <c r="A114" s="155" t="s">
        <v>797</v>
      </c>
      <c r="B114" s="178">
        <v>13925.731</v>
      </c>
      <c r="C114" s="179">
        <f t="shared" si="4"/>
        <v>8.5388684145336277E-2</v>
      </c>
      <c r="D114" s="178">
        <v>11966.012000000001</v>
      </c>
      <c r="E114" s="179">
        <f t="shared" si="5"/>
        <v>8.6502355784946555E-2</v>
      </c>
      <c r="F114" s="178">
        <v>2462.62</v>
      </c>
      <c r="G114" s="179">
        <f t="shared" si="6"/>
        <v>2.1870712664423576E-2</v>
      </c>
      <c r="H114" s="178">
        <v>5914.0339999999997</v>
      </c>
      <c r="I114" s="179">
        <f t="shared" si="7"/>
        <v>5.0449963017587453E-2</v>
      </c>
      <c r="J114" s="178">
        <v>-11463.111000000001</v>
      </c>
      <c r="K114" s="178">
        <v>-6051.978000000001</v>
      </c>
      <c r="L114" s="178"/>
      <c r="M114" s="155" t="s">
        <v>1012</v>
      </c>
    </row>
    <row r="115" spans="1:13" x14ac:dyDescent="0.2">
      <c r="A115" s="155" t="s">
        <v>798</v>
      </c>
      <c r="B115" s="178" t="s">
        <v>766</v>
      </c>
      <c r="C115" s="179" t="str">
        <f t="shared" si="4"/>
        <v>x</v>
      </c>
      <c r="D115" s="178" t="s">
        <v>766</v>
      </c>
      <c r="E115" s="179" t="str">
        <f t="shared" si="5"/>
        <v>x</v>
      </c>
      <c r="F115" s="178">
        <v>31778.925999999999</v>
      </c>
      <c r="G115" s="179">
        <f t="shared" si="6"/>
        <v>0.28223102197252509</v>
      </c>
      <c r="H115" s="178">
        <v>31891.919000000002</v>
      </c>
      <c r="I115" s="179">
        <f t="shared" si="7"/>
        <v>0.27205561112937376</v>
      </c>
      <c r="J115" s="178">
        <v>31778.925999999999</v>
      </c>
      <c r="K115" s="178">
        <v>31891.919000000002</v>
      </c>
      <c r="L115" s="178"/>
      <c r="M115" s="155" t="s">
        <v>1013</v>
      </c>
    </row>
    <row r="116" spans="1:13" x14ac:dyDescent="0.2">
      <c r="A116" s="155" t="s">
        <v>799</v>
      </c>
      <c r="B116" s="178" t="s">
        <v>766</v>
      </c>
      <c r="C116" s="179" t="str">
        <f t="shared" si="4"/>
        <v>x</v>
      </c>
      <c r="D116" s="178" t="s">
        <v>766</v>
      </c>
      <c r="E116" s="179" t="str">
        <f t="shared" si="5"/>
        <v>x</v>
      </c>
      <c r="F116" s="178">
        <v>397.71800000000002</v>
      </c>
      <c r="G116" s="179">
        <f t="shared" si="6"/>
        <v>3.5321633461391595E-3</v>
      </c>
      <c r="H116" s="178">
        <v>382.83800000000002</v>
      </c>
      <c r="I116" s="179">
        <f t="shared" si="7"/>
        <v>3.2658187189534499E-3</v>
      </c>
      <c r="J116" s="178">
        <v>397.71800000000002</v>
      </c>
      <c r="K116" s="178">
        <v>382.83800000000002</v>
      </c>
      <c r="L116" s="178"/>
      <c r="M116" s="155" t="s">
        <v>1014</v>
      </c>
    </row>
    <row r="117" spans="1:13" x14ac:dyDescent="0.2">
      <c r="A117" s="155" t="s">
        <v>800</v>
      </c>
      <c r="B117" s="178">
        <v>76722.607000000004</v>
      </c>
      <c r="C117" s="179">
        <f t="shared" si="4"/>
        <v>0.47044154852120634</v>
      </c>
      <c r="D117" s="178">
        <v>81512.95</v>
      </c>
      <c r="E117" s="179">
        <f t="shared" si="5"/>
        <v>0.58925749046387044</v>
      </c>
      <c r="F117" s="178">
        <v>112484.189</v>
      </c>
      <c r="G117" s="179">
        <f t="shared" si="6"/>
        <v>0.99898050730917298</v>
      </c>
      <c r="H117" s="178">
        <v>143573.85500000001</v>
      </c>
      <c r="I117" s="179">
        <f t="shared" si="7"/>
        <v>1.2247639555407466</v>
      </c>
      <c r="J117" s="178">
        <v>35761.581999999995</v>
      </c>
      <c r="K117" s="178">
        <v>62060.905000000013</v>
      </c>
      <c r="L117" s="178"/>
      <c r="M117" s="155" t="s">
        <v>1015</v>
      </c>
    </row>
    <row r="118" spans="1:13" x14ac:dyDescent="0.2">
      <c r="A118" s="155" t="s">
        <v>801</v>
      </c>
      <c r="B118" s="178">
        <v>44.043999999999997</v>
      </c>
      <c r="C118" s="179">
        <f t="shared" si="4"/>
        <v>2.7006547839371526E-4</v>
      </c>
      <c r="D118" s="178">
        <v>346.81799999999998</v>
      </c>
      <c r="E118" s="179">
        <f t="shared" si="5"/>
        <v>2.5071489171683593E-3</v>
      </c>
      <c r="F118" s="178">
        <v>1064.1310000000001</v>
      </c>
      <c r="G118" s="179">
        <f t="shared" si="6"/>
        <v>9.450627111899413E-3</v>
      </c>
      <c r="H118" s="178">
        <v>1101.4570000000001</v>
      </c>
      <c r="I118" s="179">
        <f t="shared" si="7"/>
        <v>9.3960340632912882E-3</v>
      </c>
      <c r="J118" s="178">
        <v>1020.0870000000001</v>
      </c>
      <c r="K118" s="178">
        <v>754.63900000000012</v>
      </c>
      <c r="L118" s="178"/>
      <c r="M118" s="155" t="s">
        <v>1016</v>
      </c>
    </row>
    <row r="119" spans="1:13" x14ac:dyDescent="0.2">
      <c r="A119" s="155" t="s">
        <v>802</v>
      </c>
      <c r="B119" s="178">
        <v>3519.1570000000002</v>
      </c>
      <c r="C119" s="179">
        <f t="shared" si="4"/>
        <v>2.1578485576868402E-2</v>
      </c>
      <c r="D119" s="178">
        <v>1337.615</v>
      </c>
      <c r="E119" s="179">
        <f t="shared" si="5"/>
        <v>9.6696249872790779E-3</v>
      </c>
      <c r="F119" s="178">
        <v>2133.7379999999998</v>
      </c>
      <c r="G119" s="179">
        <f t="shared" si="6"/>
        <v>1.894988698993829E-2</v>
      </c>
      <c r="H119" s="178">
        <v>321.98899999999998</v>
      </c>
      <c r="I119" s="179">
        <f t="shared" si="7"/>
        <v>2.7467432791339996E-3</v>
      </c>
      <c r="J119" s="178">
        <v>-1385.4190000000003</v>
      </c>
      <c r="K119" s="178">
        <v>-1015.626</v>
      </c>
      <c r="L119" s="178"/>
      <c r="M119" s="155" t="s">
        <v>1017</v>
      </c>
    </row>
    <row r="120" spans="1:13" x14ac:dyDescent="0.2">
      <c r="A120" s="155" t="s">
        <v>803</v>
      </c>
      <c r="B120" s="178">
        <v>5212922.58</v>
      </c>
      <c r="C120" s="179">
        <f t="shared" si="4"/>
        <v>31.964181963425226</v>
      </c>
      <c r="D120" s="178">
        <v>4064743.2710000011</v>
      </c>
      <c r="E120" s="179">
        <f t="shared" si="5"/>
        <v>29.384047801599188</v>
      </c>
      <c r="F120" s="178">
        <v>3988457.0749999997</v>
      </c>
      <c r="G120" s="179">
        <f t="shared" si="6"/>
        <v>35.421786009092884</v>
      </c>
      <c r="H120" s="178">
        <v>3565591.0120000001</v>
      </c>
      <c r="I120" s="179">
        <f t="shared" si="7"/>
        <v>30.41645257555879</v>
      </c>
      <c r="J120" s="178">
        <v>-1224465.5050000004</v>
      </c>
      <c r="K120" s="178">
        <v>-499152.25900000101</v>
      </c>
      <c r="L120" s="178"/>
      <c r="M120" s="155" t="s">
        <v>803</v>
      </c>
    </row>
    <row r="121" spans="1:13" x14ac:dyDescent="0.2">
      <c r="A121" s="155" t="s">
        <v>804</v>
      </c>
      <c r="B121" s="178">
        <v>5.7249999999999996</v>
      </c>
      <c r="C121" s="179">
        <f t="shared" si="4"/>
        <v>3.5104097352738624E-5</v>
      </c>
      <c r="D121" s="178">
        <v>11.813000000000001</v>
      </c>
      <c r="E121" s="179">
        <f t="shared" si="5"/>
        <v>8.5396231333177149E-5</v>
      </c>
      <c r="F121" s="178">
        <v>276.84800000000001</v>
      </c>
      <c r="G121" s="179">
        <f t="shared" si="6"/>
        <v>2.4587078232615424E-3</v>
      </c>
      <c r="H121" s="178">
        <v>704.96900000000005</v>
      </c>
      <c r="I121" s="179">
        <f t="shared" si="7"/>
        <v>6.0137733361941463E-3</v>
      </c>
      <c r="J121" s="178">
        <v>271.12299999999999</v>
      </c>
      <c r="K121" s="178">
        <v>693.15600000000006</v>
      </c>
      <c r="L121" s="178"/>
      <c r="M121" s="155" t="s">
        <v>1018</v>
      </c>
    </row>
    <row r="122" spans="1:13" x14ac:dyDescent="0.2">
      <c r="A122" s="155" t="s">
        <v>805</v>
      </c>
      <c r="B122" s="178" t="s">
        <v>722</v>
      </c>
      <c r="C122" s="179" t="str">
        <f t="shared" si="4"/>
        <v>x</v>
      </c>
      <c r="D122" s="178" t="s">
        <v>722</v>
      </c>
      <c r="E122" s="179" t="str">
        <f t="shared" si="5"/>
        <v>x</v>
      </c>
      <c r="F122" s="178">
        <v>29.448</v>
      </c>
      <c r="G122" s="179">
        <f t="shared" si="6"/>
        <v>2.6152989358567121E-4</v>
      </c>
      <c r="H122" s="178">
        <v>20.617999999999999</v>
      </c>
      <c r="I122" s="179">
        <f t="shared" si="7"/>
        <v>1.7588288087228075E-4</v>
      </c>
      <c r="J122" s="178">
        <v>29.277000000000001</v>
      </c>
      <c r="K122" s="178">
        <v>20.529999999999998</v>
      </c>
      <c r="L122" s="178"/>
      <c r="M122" s="155" t="s">
        <v>1019</v>
      </c>
    </row>
    <row r="123" spans="1:13" x14ac:dyDescent="0.2">
      <c r="A123" s="155" t="s">
        <v>806</v>
      </c>
      <c r="B123" s="178">
        <v>81726.714999999997</v>
      </c>
      <c r="C123" s="179">
        <f t="shared" si="4"/>
        <v>0.50112533793528802</v>
      </c>
      <c r="D123" s="178">
        <v>57694.55</v>
      </c>
      <c r="E123" s="179">
        <f t="shared" si="5"/>
        <v>0.41707416731258401</v>
      </c>
      <c r="F123" s="178">
        <v>79447.006999999998</v>
      </c>
      <c r="G123" s="179">
        <f t="shared" si="6"/>
        <v>0.70557481956024426</v>
      </c>
      <c r="H123" s="178">
        <v>21033.293000000001</v>
      </c>
      <c r="I123" s="179">
        <f t="shared" si="7"/>
        <v>0.17942555859301471</v>
      </c>
      <c r="J123" s="178">
        <v>-2279.7079999999987</v>
      </c>
      <c r="K123" s="178">
        <v>-36661.256999999998</v>
      </c>
      <c r="L123" s="178"/>
      <c r="M123" s="155" t="s">
        <v>1020</v>
      </c>
    </row>
    <row r="124" spans="1:13" x14ac:dyDescent="0.2">
      <c r="A124" s="155" t="s">
        <v>807</v>
      </c>
      <c r="B124" s="178" t="s">
        <v>722</v>
      </c>
      <c r="C124" s="179" t="str">
        <f t="shared" si="4"/>
        <v>x</v>
      </c>
      <c r="D124" s="178">
        <v>22.731000000000002</v>
      </c>
      <c r="E124" s="179">
        <f t="shared" si="5"/>
        <v>1.6432250354985606E-4</v>
      </c>
      <c r="F124" s="178">
        <v>489.59100000000001</v>
      </c>
      <c r="G124" s="179">
        <f t="shared" si="6"/>
        <v>4.3480943402099412E-3</v>
      </c>
      <c r="H124" s="178">
        <v>970.53499999999997</v>
      </c>
      <c r="I124" s="179">
        <f t="shared" si="7"/>
        <v>8.2791973900174128E-3</v>
      </c>
      <c r="J124" s="178">
        <v>489.51</v>
      </c>
      <c r="K124" s="178">
        <v>947.80399999999997</v>
      </c>
      <c r="L124" s="178"/>
      <c r="M124" s="155" t="s">
        <v>1021</v>
      </c>
    </row>
    <row r="125" spans="1:13" x14ac:dyDescent="0.2">
      <c r="A125" s="155" t="s">
        <v>808</v>
      </c>
      <c r="B125" s="178">
        <v>0.93200000000000005</v>
      </c>
      <c r="C125" s="179">
        <f t="shared" si="4"/>
        <v>5.7147630974240003E-6</v>
      </c>
      <c r="D125" s="178">
        <v>7.0279999999999996</v>
      </c>
      <c r="E125" s="179">
        <f t="shared" si="5"/>
        <v>5.0805444324859809E-5</v>
      </c>
      <c r="F125" s="178">
        <v>1120.414</v>
      </c>
      <c r="G125" s="179">
        <f t="shared" si="6"/>
        <v>9.9504806503632227E-3</v>
      </c>
      <c r="H125" s="178">
        <v>918.82399999999996</v>
      </c>
      <c r="I125" s="179">
        <f t="shared" si="7"/>
        <v>7.8380741165288825E-3</v>
      </c>
      <c r="J125" s="178">
        <v>1119.482</v>
      </c>
      <c r="K125" s="178">
        <v>911.79599999999994</v>
      </c>
      <c r="L125" s="178"/>
      <c r="M125" s="155" t="s">
        <v>1022</v>
      </c>
    </row>
    <row r="126" spans="1:13" x14ac:dyDescent="0.2">
      <c r="A126" s="155" t="s">
        <v>809</v>
      </c>
      <c r="B126" s="178">
        <v>33.822000000000003</v>
      </c>
      <c r="C126" s="179">
        <f t="shared" si="4"/>
        <v>2.0738703592389974E-4</v>
      </c>
      <c r="D126" s="178">
        <v>51.573999999999998</v>
      </c>
      <c r="E126" s="179">
        <f t="shared" si="5"/>
        <v>3.7282868321148545E-4</v>
      </c>
      <c r="F126" s="178">
        <v>3703.6</v>
      </c>
      <c r="G126" s="179">
        <f t="shared" si="6"/>
        <v>3.2891948990895536E-2</v>
      </c>
      <c r="H126" s="178">
        <v>2328.1030000000001</v>
      </c>
      <c r="I126" s="179">
        <f t="shared" si="7"/>
        <v>1.98599991564361E-2</v>
      </c>
      <c r="J126" s="178">
        <v>3669.7779999999998</v>
      </c>
      <c r="K126" s="178">
        <v>2276.529</v>
      </c>
      <c r="L126" s="178"/>
      <c r="M126" s="155" t="s">
        <v>1023</v>
      </c>
    </row>
    <row r="127" spans="1:13" x14ac:dyDescent="0.2">
      <c r="A127" s="155" t="s">
        <v>810</v>
      </c>
      <c r="B127" s="178">
        <v>17.384</v>
      </c>
      <c r="C127" s="179">
        <f t="shared" si="4"/>
        <v>1.0659382155109316E-4</v>
      </c>
      <c r="D127" s="178">
        <v>70.713999999999999</v>
      </c>
      <c r="E127" s="179">
        <f t="shared" si="5"/>
        <v>5.111918312447547E-4</v>
      </c>
      <c r="F127" s="178">
        <v>576.39400000000001</v>
      </c>
      <c r="G127" s="179">
        <f t="shared" si="6"/>
        <v>5.1189982845496924E-3</v>
      </c>
      <c r="H127" s="178">
        <v>904.63699999999994</v>
      </c>
      <c r="I127" s="179">
        <f t="shared" si="7"/>
        <v>7.7170512030098684E-3</v>
      </c>
      <c r="J127" s="178">
        <v>559.01</v>
      </c>
      <c r="K127" s="178">
        <v>833.923</v>
      </c>
      <c r="L127" s="178"/>
      <c r="M127" s="155" t="s">
        <v>1024</v>
      </c>
    </row>
    <row r="128" spans="1:13" x14ac:dyDescent="0.2">
      <c r="A128" s="155" t="s">
        <v>811</v>
      </c>
      <c r="B128" s="178">
        <v>1459.923</v>
      </c>
      <c r="C128" s="179">
        <f t="shared" si="4"/>
        <v>8.9518391475113066E-3</v>
      </c>
      <c r="D128" s="178">
        <v>1836.326</v>
      </c>
      <c r="E128" s="179">
        <f t="shared" si="5"/>
        <v>1.3274809100070079E-2</v>
      </c>
      <c r="F128" s="178">
        <v>2241.471</v>
      </c>
      <c r="G128" s="179">
        <f t="shared" si="6"/>
        <v>1.9906671831885627E-2</v>
      </c>
      <c r="H128" s="178">
        <v>3307.5630000000001</v>
      </c>
      <c r="I128" s="179">
        <f t="shared" si="7"/>
        <v>2.8215331705624389E-2</v>
      </c>
      <c r="J128" s="178">
        <v>781.548</v>
      </c>
      <c r="K128" s="178">
        <v>1471.2370000000001</v>
      </c>
      <c r="L128" s="178"/>
      <c r="M128" s="155" t="s">
        <v>1025</v>
      </c>
    </row>
    <row r="129" spans="1:13" x14ac:dyDescent="0.2">
      <c r="A129" s="155" t="s">
        <v>812</v>
      </c>
      <c r="B129" s="178">
        <v>4.4950000000000001</v>
      </c>
      <c r="C129" s="179">
        <f t="shared" si="4"/>
        <v>2.7562081676953735E-5</v>
      </c>
      <c r="D129" s="178" t="s">
        <v>766</v>
      </c>
      <c r="E129" s="179" t="str">
        <f t="shared" si="5"/>
        <v>x</v>
      </c>
      <c r="F129" s="178">
        <v>901.86300000000006</v>
      </c>
      <c r="G129" s="179">
        <f t="shared" si="6"/>
        <v>8.0095128504093383E-3</v>
      </c>
      <c r="H129" s="178">
        <v>525.82899999999995</v>
      </c>
      <c r="I129" s="179">
        <f t="shared" si="7"/>
        <v>4.4856106007464605E-3</v>
      </c>
      <c r="J129" s="178">
        <v>897.36800000000005</v>
      </c>
      <c r="K129" s="178">
        <v>525.82899999999995</v>
      </c>
      <c r="L129" s="178"/>
      <c r="M129" s="155" t="s">
        <v>1026</v>
      </c>
    </row>
    <row r="130" spans="1:13" x14ac:dyDescent="0.2">
      <c r="A130" s="155" t="s">
        <v>813</v>
      </c>
      <c r="B130" s="178">
        <v>2459627.983</v>
      </c>
      <c r="C130" s="179">
        <f t="shared" si="4"/>
        <v>15.081750247467623</v>
      </c>
      <c r="D130" s="178">
        <v>2110196.5150000001</v>
      </c>
      <c r="E130" s="179">
        <f t="shared" si="5"/>
        <v>15.254620312655906</v>
      </c>
      <c r="F130" s="178">
        <v>411268.49800000002</v>
      </c>
      <c r="G130" s="179">
        <f t="shared" si="6"/>
        <v>3.6525063337774659</v>
      </c>
      <c r="H130" s="178">
        <v>458494.20899999997</v>
      </c>
      <c r="I130" s="179">
        <f t="shared" si="7"/>
        <v>3.9112077962061114</v>
      </c>
      <c r="J130" s="178">
        <v>-2048359.4849999999</v>
      </c>
      <c r="K130" s="178">
        <v>-1651702.3060000001</v>
      </c>
      <c r="L130" s="178"/>
      <c r="M130" s="155" t="s">
        <v>1027</v>
      </c>
    </row>
    <row r="131" spans="1:13" x14ac:dyDescent="0.2">
      <c r="A131" s="155" t="s">
        <v>814</v>
      </c>
      <c r="B131" s="178">
        <v>513.55499999999995</v>
      </c>
      <c r="C131" s="179">
        <f t="shared" si="4"/>
        <v>3.148975496242041E-3</v>
      </c>
      <c r="D131" s="178">
        <v>13.316000000000001</v>
      </c>
      <c r="E131" s="179">
        <f t="shared" si="5"/>
        <v>9.6261425246134494E-5</v>
      </c>
      <c r="F131" s="178">
        <v>3011.9490000000001</v>
      </c>
      <c r="G131" s="179">
        <f t="shared" si="6"/>
        <v>2.6749344656868675E-2</v>
      </c>
      <c r="H131" s="178">
        <v>1632.2460000000001</v>
      </c>
      <c r="I131" s="179">
        <f t="shared" si="7"/>
        <v>1.3923956192271646E-2</v>
      </c>
      <c r="J131" s="178">
        <v>2498.3940000000002</v>
      </c>
      <c r="K131" s="178">
        <v>1618.93</v>
      </c>
      <c r="L131" s="178"/>
      <c r="M131" s="155" t="s">
        <v>1028</v>
      </c>
    </row>
    <row r="132" spans="1:13" x14ac:dyDescent="0.2">
      <c r="A132" s="155" t="s">
        <v>815</v>
      </c>
      <c r="B132" s="178">
        <v>1451.518</v>
      </c>
      <c r="C132" s="179">
        <f t="shared" si="4"/>
        <v>8.9003020403934444E-3</v>
      </c>
      <c r="D132" s="178">
        <v>16431.322</v>
      </c>
      <c r="E132" s="179">
        <f t="shared" si="5"/>
        <v>0.11878210231286912</v>
      </c>
      <c r="F132" s="178">
        <v>2.6019999999999999</v>
      </c>
      <c r="G132" s="179">
        <f t="shared" si="6"/>
        <v>2.3108556883656491E-5</v>
      </c>
      <c r="H132" s="178">
        <v>74.230999999999995</v>
      </c>
      <c r="I132" s="179">
        <f t="shared" si="7"/>
        <v>6.332312605505031E-4</v>
      </c>
      <c r="J132" s="178">
        <v>-1448.9159999999999</v>
      </c>
      <c r="K132" s="178">
        <v>-16357.091</v>
      </c>
      <c r="L132" s="178"/>
      <c r="M132" s="155" t="s">
        <v>1029</v>
      </c>
    </row>
    <row r="133" spans="1:13" x14ac:dyDescent="0.2">
      <c r="A133" s="155" t="s">
        <v>816</v>
      </c>
      <c r="B133" s="178">
        <v>114135.053</v>
      </c>
      <c r="C133" s="179">
        <f t="shared" si="4"/>
        <v>0.69984419421344679</v>
      </c>
      <c r="D133" s="178">
        <v>151635.91500000001</v>
      </c>
      <c r="E133" s="179">
        <f t="shared" si="5"/>
        <v>1.0961767269751956</v>
      </c>
      <c r="F133" s="178">
        <v>214445.204</v>
      </c>
      <c r="G133" s="179">
        <f t="shared" si="6"/>
        <v>1.9045039181634593</v>
      </c>
      <c r="H133" s="178">
        <v>196935.497</v>
      </c>
      <c r="I133" s="179">
        <f t="shared" si="7"/>
        <v>1.6799681132202156</v>
      </c>
      <c r="J133" s="178">
        <v>100310.151</v>
      </c>
      <c r="K133" s="178">
        <v>45299.581999999995</v>
      </c>
      <c r="L133" s="178"/>
      <c r="M133" s="155" t="s">
        <v>1030</v>
      </c>
    </row>
    <row r="134" spans="1:13" x14ac:dyDescent="0.2">
      <c r="A134" s="155" t="s">
        <v>817</v>
      </c>
      <c r="B134" s="178">
        <v>29695.456999999999</v>
      </c>
      <c r="C134" s="179">
        <f t="shared" si="4"/>
        <v>0.18208422942568797</v>
      </c>
      <c r="D134" s="178">
        <v>39080.987000000001</v>
      </c>
      <c r="E134" s="179">
        <f t="shared" si="5"/>
        <v>0.28251663477362976</v>
      </c>
      <c r="F134" s="178">
        <v>51523.938000000002</v>
      </c>
      <c r="G134" s="179">
        <f t="shared" si="6"/>
        <v>0.45758795239930455</v>
      </c>
      <c r="H134" s="178">
        <v>36574.919000000002</v>
      </c>
      <c r="I134" s="179">
        <f t="shared" si="7"/>
        <v>0.31200417700020949</v>
      </c>
      <c r="J134" s="178">
        <v>21828.481000000003</v>
      </c>
      <c r="K134" s="178">
        <v>-2506.0679999999993</v>
      </c>
      <c r="L134" s="178"/>
      <c r="M134" s="155" t="s">
        <v>1031</v>
      </c>
    </row>
    <row r="135" spans="1:13" x14ac:dyDescent="0.2">
      <c r="A135" s="155" t="s">
        <v>818</v>
      </c>
      <c r="B135" s="178">
        <v>22077.071</v>
      </c>
      <c r="C135" s="179">
        <f t="shared" si="4"/>
        <v>0.13537041915237077</v>
      </c>
      <c r="D135" s="178">
        <v>23603.776999999998</v>
      </c>
      <c r="E135" s="179">
        <f t="shared" si="5"/>
        <v>0.17063181249714091</v>
      </c>
      <c r="F135" s="178">
        <v>29605.254000000001</v>
      </c>
      <c r="G135" s="179">
        <f t="shared" si="6"/>
        <v>0.26292647813762449</v>
      </c>
      <c r="H135" s="178">
        <v>31181.81</v>
      </c>
      <c r="I135" s="179">
        <f t="shared" si="7"/>
        <v>0.26599799076593722</v>
      </c>
      <c r="J135" s="178">
        <v>7528.1830000000009</v>
      </c>
      <c r="K135" s="178">
        <v>7578.0330000000031</v>
      </c>
      <c r="L135" s="178"/>
      <c r="M135" s="155" t="s">
        <v>1032</v>
      </c>
    </row>
    <row r="136" spans="1:13" x14ac:dyDescent="0.2">
      <c r="A136" s="155" t="s">
        <v>819</v>
      </c>
      <c r="B136" s="178">
        <v>39042.267</v>
      </c>
      <c r="C136" s="179">
        <f t="shared" si="4"/>
        <v>0.23939625181477986</v>
      </c>
      <c r="D136" s="178">
        <v>37633.194000000003</v>
      </c>
      <c r="E136" s="179">
        <f t="shared" si="5"/>
        <v>0.2720505325175937</v>
      </c>
      <c r="F136" s="178">
        <v>4681.5519999999997</v>
      </c>
      <c r="G136" s="179">
        <f t="shared" si="6"/>
        <v>4.1577213949191318E-2</v>
      </c>
      <c r="H136" s="178">
        <v>5409.5360000000001</v>
      </c>
      <c r="I136" s="179">
        <f t="shared" si="7"/>
        <v>4.6146317579896901E-2</v>
      </c>
      <c r="J136" s="178">
        <v>-34360.714999999997</v>
      </c>
      <c r="K136" s="178">
        <v>-32223.658000000003</v>
      </c>
      <c r="L136" s="178"/>
      <c r="M136" s="155" t="s">
        <v>1033</v>
      </c>
    </row>
    <row r="137" spans="1:13" x14ac:dyDescent="0.2">
      <c r="A137" s="155" t="s">
        <v>820</v>
      </c>
      <c r="B137" s="178">
        <v>23011.758999999998</v>
      </c>
      <c r="C137" s="179">
        <f t="shared" si="4"/>
        <v>0.14110166431332039</v>
      </c>
      <c r="D137" s="178">
        <v>10384.413</v>
      </c>
      <c r="E137" s="179">
        <f t="shared" si="5"/>
        <v>7.5068969339477862E-2</v>
      </c>
      <c r="F137" s="178">
        <v>11422.553</v>
      </c>
      <c r="G137" s="179">
        <f t="shared" si="6"/>
        <v>0.10144454871525024</v>
      </c>
      <c r="H137" s="178">
        <v>21862.303</v>
      </c>
      <c r="I137" s="179">
        <f t="shared" si="7"/>
        <v>0.18649746988760824</v>
      </c>
      <c r="J137" s="178">
        <v>-11589.205999999998</v>
      </c>
      <c r="K137" s="178">
        <v>11477.89</v>
      </c>
      <c r="L137" s="178"/>
      <c r="M137" s="155" t="s">
        <v>1034</v>
      </c>
    </row>
    <row r="138" spans="1:13" x14ac:dyDescent="0.2">
      <c r="A138" s="155" t="s">
        <v>821</v>
      </c>
      <c r="B138" s="178" t="s">
        <v>766</v>
      </c>
      <c r="C138" s="179" t="str">
        <f t="shared" si="4"/>
        <v>x</v>
      </c>
      <c r="D138" s="178">
        <v>176.33099999999999</v>
      </c>
      <c r="E138" s="179">
        <f t="shared" si="5"/>
        <v>1.2746976100237414E-3</v>
      </c>
      <c r="F138" s="178">
        <v>948.06</v>
      </c>
      <c r="G138" s="179">
        <f t="shared" si="6"/>
        <v>8.4197918674555616E-3</v>
      </c>
      <c r="H138" s="178">
        <v>1173.7280000000001</v>
      </c>
      <c r="I138" s="179">
        <f t="shared" si="7"/>
        <v>1.0012545445749364E-2</v>
      </c>
      <c r="J138" s="178">
        <v>948.06</v>
      </c>
      <c r="K138" s="178">
        <v>997.39700000000005</v>
      </c>
      <c r="L138" s="178"/>
      <c r="M138" s="155" t="s">
        <v>1035</v>
      </c>
    </row>
    <row r="139" spans="1:13" x14ac:dyDescent="0.2">
      <c r="A139" s="155" t="s">
        <v>822</v>
      </c>
      <c r="B139" s="178" t="s">
        <v>766</v>
      </c>
      <c r="C139" s="179" t="str">
        <f t="shared" si="4"/>
        <v>x</v>
      </c>
      <c r="D139" s="178">
        <v>5.7409999999999997</v>
      </c>
      <c r="E139" s="179">
        <f t="shared" si="5"/>
        <v>4.1501715405381353E-5</v>
      </c>
      <c r="F139" s="178">
        <v>185.43899999999999</v>
      </c>
      <c r="G139" s="179">
        <f t="shared" si="6"/>
        <v>1.646897647943265E-3</v>
      </c>
      <c r="H139" s="178">
        <v>657.85299999999995</v>
      </c>
      <c r="I139" s="179">
        <f t="shared" si="7"/>
        <v>5.6118479401723017E-3</v>
      </c>
      <c r="J139" s="178">
        <v>185.43899999999999</v>
      </c>
      <c r="K139" s="178">
        <v>652.11199999999997</v>
      </c>
      <c r="L139" s="178"/>
      <c r="M139" s="155" t="s">
        <v>1036</v>
      </c>
    </row>
    <row r="140" spans="1:13" x14ac:dyDescent="0.2">
      <c r="A140" s="155" t="s">
        <v>823</v>
      </c>
      <c r="B140" s="178">
        <v>2888.4969999999998</v>
      </c>
      <c r="C140" s="179">
        <f t="shared" si="4"/>
        <v>1.7711455002811082E-2</v>
      </c>
      <c r="D140" s="178">
        <v>4019.6770000000001</v>
      </c>
      <c r="E140" s="179">
        <f t="shared" si="5"/>
        <v>2.9058263521260605E-2</v>
      </c>
      <c r="F140" s="178">
        <v>25171.406999999999</v>
      </c>
      <c r="G140" s="179">
        <f t="shared" si="6"/>
        <v>0.22354915084595281</v>
      </c>
      <c r="H140" s="178">
        <v>23180.634999999998</v>
      </c>
      <c r="I140" s="179">
        <f t="shared" si="7"/>
        <v>0.19774356699237666</v>
      </c>
      <c r="J140" s="178">
        <v>22282.91</v>
      </c>
      <c r="K140" s="178">
        <v>19160.957999999999</v>
      </c>
      <c r="L140" s="178"/>
      <c r="M140" s="155" t="s">
        <v>1037</v>
      </c>
    </row>
    <row r="141" spans="1:13" x14ac:dyDescent="0.2">
      <c r="A141" s="155" t="s">
        <v>824</v>
      </c>
      <c r="B141" s="178">
        <v>40300.150999999998</v>
      </c>
      <c r="C141" s="179">
        <f t="shared" si="4"/>
        <v>0.24710924437276277</v>
      </c>
      <c r="D141" s="178">
        <v>33310.309000000001</v>
      </c>
      <c r="E141" s="179">
        <f t="shared" si="5"/>
        <v>0.24080037696974627</v>
      </c>
      <c r="F141" s="178">
        <v>9530.8909999999996</v>
      </c>
      <c r="G141" s="179">
        <f t="shared" si="6"/>
        <v>8.4644556812232791E-2</v>
      </c>
      <c r="H141" s="178">
        <v>14347.064</v>
      </c>
      <c r="I141" s="179">
        <f t="shared" si="7"/>
        <v>0.12238834748176293</v>
      </c>
      <c r="J141" s="178">
        <v>-30769.26</v>
      </c>
      <c r="K141" s="178">
        <v>-18963.245000000003</v>
      </c>
      <c r="L141" s="178"/>
      <c r="M141" s="155" t="s">
        <v>1038</v>
      </c>
    </row>
    <row r="142" spans="1:13" x14ac:dyDescent="0.2">
      <c r="A142" s="155" t="s">
        <v>825</v>
      </c>
      <c r="B142" s="178" t="s">
        <v>766</v>
      </c>
      <c r="C142" s="179" t="str">
        <f t="shared" ref="C142:C205" si="8">IF(B142=0,0,IF(OR(B142="x",B142="Ə"),"x",B142/$B$12*100))</f>
        <v>x</v>
      </c>
      <c r="D142" s="178">
        <v>26.027999999999999</v>
      </c>
      <c r="E142" s="179">
        <f t="shared" ref="E142:E205" si="9">IF(D142=0,0,IF(OR(D142="x",D142="Ə"),"x",D142/$D$12*100))</f>
        <v>1.8815653171420761E-4</v>
      </c>
      <c r="F142" s="178" t="s">
        <v>766</v>
      </c>
      <c r="G142" s="179" t="str">
        <f t="shared" ref="G142:G205" si="10">IF(F142=0,0,IF(OR(F142="x",F142="Ə"),"x",F142/$F$12*100))</f>
        <v>x</v>
      </c>
      <c r="H142" s="178">
        <v>0.98199999999999998</v>
      </c>
      <c r="I142" s="179">
        <f t="shared" ref="I142:I205" si="11">IF(H142=0,0,IF(OR(H142="x",H142="Ə"),"x",H142/$H$12*100))</f>
        <v>8.3770001463080666E-6</v>
      </c>
      <c r="J142" s="178" t="s">
        <v>766</v>
      </c>
      <c r="K142" s="178">
        <v>-25.045999999999999</v>
      </c>
      <c r="L142" s="178"/>
      <c r="M142" s="155" t="s">
        <v>1039</v>
      </c>
    </row>
    <row r="143" spans="1:13" x14ac:dyDescent="0.2">
      <c r="A143" s="155" t="s">
        <v>826</v>
      </c>
      <c r="B143" s="178" t="s">
        <v>766</v>
      </c>
      <c r="C143" s="179" t="str">
        <f t="shared" si="8"/>
        <v>x</v>
      </c>
      <c r="D143" s="178" t="s">
        <v>722</v>
      </c>
      <c r="E143" s="179" t="str">
        <f t="shared" si="9"/>
        <v>x</v>
      </c>
      <c r="F143" s="178" t="s">
        <v>722</v>
      </c>
      <c r="G143" s="179" t="str">
        <f t="shared" si="10"/>
        <v>x</v>
      </c>
      <c r="H143" s="178">
        <v>7.702</v>
      </c>
      <c r="I143" s="179">
        <f t="shared" si="11"/>
        <v>6.5702296463202364E-5</v>
      </c>
      <c r="J143" s="178" t="s">
        <v>722</v>
      </c>
      <c r="K143" s="178">
        <v>7.3469999999999995</v>
      </c>
      <c r="L143" s="178"/>
      <c r="M143" s="155" t="s">
        <v>1040</v>
      </c>
    </row>
    <row r="144" spans="1:13" x14ac:dyDescent="0.2">
      <c r="A144" s="155" t="s">
        <v>827</v>
      </c>
      <c r="B144" s="178" t="s">
        <v>766</v>
      </c>
      <c r="C144" s="179" t="str">
        <f t="shared" si="8"/>
        <v>x</v>
      </c>
      <c r="D144" s="178" t="s">
        <v>722</v>
      </c>
      <c r="E144" s="179" t="str">
        <f t="shared" si="9"/>
        <v>x</v>
      </c>
      <c r="F144" s="178">
        <v>867.47400000000005</v>
      </c>
      <c r="G144" s="179">
        <f t="shared" si="10"/>
        <v>7.7041015657544325E-3</v>
      </c>
      <c r="H144" s="178">
        <v>590.85199999999998</v>
      </c>
      <c r="I144" s="179">
        <f t="shared" si="11"/>
        <v>5.0402925564627431E-3</v>
      </c>
      <c r="J144" s="178">
        <v>867.47400000000005</v>
      </c>
      <c r="K144" s="178">
        <v>590.779</v>
      </c>
      <c r="L144" s="178"/>
      <c r="M144" s="155" t="s">
        <v>1041</v>
      </c>
    </row>
    <row r="145" spans="1:13" x14ac:dyDescent="0.2">
      <c r="A145" s="155" t="s">
        <v>828</v>
      </c>
      <c r="B145" s="178">
        <v>1913.0419999999999</v>
      </c>
      <c r="C145" s="179">
        <f t="shared" si="8"/>
        <v>1.173023801010966E-2</v>
      </c>
      <c r="D145" s="178">
        <v>2527.0300000000002</v>
      </c>
      <c r="E145" s="179">
        <f t="shared" si="9"/>
        <v>1.8267911492921243E-2</v>
      </c>
      <c r="F145" s="178">
        <v>12279.031000000001</v>
      </c>
      <c r="G145" s="179">
        <f t="shared" si="10"/>
        <v>0.10905099398143024</v>
      </c>
      <c r="H145" s="178">
        <v>7305.9759999999997</v>
      </c>
      <c r="I145" s="179">
        <f t="shared" si="11"/>
        <v>6.2323993911327112E-2</v>
      </c>
      <c r="J145" s="178">
        <v>10365.989000000001</v>
      </c>
      <c r="K145" s="178">
        <v>4778.9459999999999</v>
      </c>
      <c r="L145" s="178"/>
      <c r="M145" s="155" t="s">
        <v>1042</v>
      </c>
    </row>
    <row r="146" spans="1:13" x14ac:dyDescent="0.2">
      <c r="A146" s="155" t="s">
        <v>829</v>
      </c>
      <c r="B146" s="178">
        <v>18202.523000000001</v>
      </c>
      <c r="C146" s="179">
        <f t="shared" si="8"/>
        <v>0.11161277545108542</v>
      </c>
      <c r="D146" s="178">
        <v>18066.775000000001</v>
      </c>
      <c r="E146" s="179">
        <f t="shared" si="9"/>
        <v>0.13060479957203602</v>
      </c>
      <c r="F146" s="178">
        <v>69.531999999999996</v>
      </c>
      <c r="G146" s="179">
        <f t="shared" si="10"/>
        <v>6.1751889978262997E-4</v>
      </c>
      <c r="H146" s="178">
        <v>202.45500000000001</v>
      </c>
      <c r="I146" s="179">
        <f t="shared" si="11"/>
        <v>1.7270525097971485E-3</v>
      </c>
      <c r="J146" s="178">
        <v>-18132.991000000002</v>
      </c>
      <c r="K146" s="178">
        <v>-17864.32</v>
      </c>
      <c r="L146" s="178"/>
      <c r="M146" s="155" t="s">
        <v>1043</v>
      </c>
    </row>
    <row r="147" spans="1:13" x14ac:dyDescent="0.2">
      <c r="A147" s="155" t="s">
        <v>830</v>
      </c>
      <c r="B147" s="178">
        <v>2567.194</v>
      </c>
      <c r="C147" s="179">
        <f t="shared" si="8"/>
        <v>1.5741314951854407E-2</v>
      </c>
      <c r="D147" s="178">
        <v>3375.558</v>
      </c>
      <c r="E147" s="179">
        <f t="shared" si="9"/>
        <v>2.4401924307674322E-2</v>
      </c>
      <c r="F147" s="178">
        <v>4133.7240000000002</v>
      </c>
      <c r="G147" s="179">
        <f t="shared" si="10"/>
        <v>3.6711912450167583E-2</v>
      </c>
      <c r="H147" s="178">
        <v>7674.49</v>
      </c>
      <c r="I147" s="179">
        <f t="shared" si="11"/>
        <v>6.546762103140509E-2</v>
      </c>
      <c r="J147" s="178">
        <v>1566.5300000000002</v>
      </c>
      <c r="K147" s="178">
        <v>4298.9319999999998</v>
      </c>
      <c r="L147" s="178"/>
      <c r="M147" s="155" t="s">
        <v>1044</v>
      </c>
    </row>
    <row r="148" spans="1:13" x14ac:dyDescent="0.2">
      <c r="A148" s="155" t="s">
        <v>831</v>
      </c>
      <c r="B148" s="178">
        <v>42.375999999999998</v>
      </c>
      <c r="C148" s="179">
        <f t="shared" si="8"/>
        <v>2.5983776933094358E-4</v>
      </c>
      <c r="D148" s="178">
        <v>25.548999999999999</v>
      </c>
      <c r="E148" s="179">
        <f t="shared" si="9"/>
        <v>1.8469383851107615E-4</v>
      </c>
      <c r="F148" s="178">
        <v>689.005</v>
      </c>
      <c r="G148" s="179">
        <f t="shared" si="10"/>
        <v>6.11910500984771E-3</v>
      </c>
      <c r="H148" s="178">
        <v>344.73700000000002</v>
      </c>
      <c r="I148" s="179">
        <f t="shared" si="11"/>
        <v>2.940796231606725E-3</v>
      </c>
      <c r="J148" s="178">
        <v>646.62900000000002</v>
      </c>
      <c r="K148" s="178">
        <v>319.18800000000005</v>
      </c>
      <c r="L148" s="178"/>
      <c r="M148" s="155" t="s">
        <v>1045</v>
      </c>
    </row>
    <row r="149" spans="1:13" x14ac:dyDescent="0.2">
      <c r="A149" s="155" t="s">
        <v>832</v>
      </c>
      <c r="B149" s="178">
        <v>6.7830000000000004</v>
      </c>
      <c r="C149" s="179">
        <f t="shared" si="8"/>
        <v>4.1591457177925958E-5</v>
      </c>
      <c r="D149" s="178">
        <v>170.29599999999999</v>
      </c>
      <c r="E149" s="179">
        <f t="shared" si="9"/>
        <v>1.2310705672661248E-3</v>
      </c>
      <c r="F149" s="178">
        <v>2217.4299999999998</v>
      </c>
      <c r="G149" s="179">
        <f t="shared" si="10"/>
        <v>1.9693161910271487E-2</v>
      </c>
      <c r="H149" s="178">
        <v>800.12900000000002</v>
      </c>
      <c r="I149" s="179">
        <f t="shared" si="11"/>
        <v>6.825540478681595E-3</v>
      </c>
      <c r="J149" s="178">
        <v>2210.6469999999999</v>
      </c>
      <c r="K149" s="178">
        <v>629.83300000000008</v>
      </c>
      <c r="L149" s="178"/>
      <c r="M149" s="155" t="s">
        <v>1046</v>
      </c>
    </row>
    <row r="150" spans="1:13" x14ac:dyDescent="0.2">
      <c r="A150" s="155" t="s">
        <v>833</v>
      </c>
      <c r="B150" s="178" t="s">
        <v>722</v>
      </c>
      <c r="C150" s="179" t="str">
        <f t="shared" si="8"/>
        <v>x</v>
      </c>
      <c r="D150" s="178">
        <v>25.135000000000002</v>
      </c>
      <c r="E150" s="179">
        <f t="shared" si="9"/>
        <v>1.8170103060690827E-4</v>
      </c>
      <c r="F150" s="178">
        <v>122.497</v>
      </c>
      <c r="G150" s="179">
        <f t="shared" si="10"/>
        <v>1.0879050317360759E-3</v>
      </c>
      <c r="H150" s="178" t="s">
        <v>766</v>
      </c>
      <c r="I150" s="179" t="str">
        <f t="shared" si="11"/>
        <v>x</v>
      </c>
      <c r="J150" s="178">
        <v>122.19</v>
      </c>
      <c r="K150" s="178">
        <v>-25.135000000000002</v>
      </c>
      <c r="L150" s="178"/>
      <c r="M150" s="155" t="s">
        <v>1047</v>
      </c>
    </row>
    <row r="151" spans="1:13" x14ac:dyDescent="0.2">
      <c r="A151" s="155" t="s">
        <v>834</v>
      </c>
      <c r="B151" s="178">
        <v>8.8699999999999992</v>
      </c>
      <c r="C151" s="179">
        <f t="shared" si="8"/>
        <v>5.4388356946513818E-5</v>
      </c>
      <c r="D151" s="178" t="s">
        <v>722</v>
      </c>
      <c r="E151" s="179" t="str">
        <f t="shared" si="9"/>
        <v>x</v>
      </c>
      <c r="F151" s="178">
        <v>75.959999999999994</v>
      </c>
      <c r="G151" s="179">
        <f t="shared" si="10"/>
        <v>6.7460644922465293E-4</v>
      </c>
      <c r="H151" s="178">
        <v>271.60000000000002</v>
      </c>
      <c r="I151" s="179">
        <f t="shared" si="11"/>
        <v>2.3168973928078119E-3</v>
      </c>
      <c r="J151" s="178">
        <v>67.089999999999989</v>
      </c>
      <c r="K151" s="178">
        <v>271.221</v>
      </c>
      <c r="L151" s="178"/>
      <c r="M151" s="155" t="s">
        <v>1048</v>
      </c>
    </row>
    <row r="152" spans="1:13" x14ac:dyDescent="0.2">
      <c r="A152" s="155" t="s">
        <v>835</v>
      </c>
      <c r="B152" s="178">
        <v>1.264</v>
      </c>
      <c r="C152" s="179">
        <f t="shared" si="8"/>
        <v>7.7504941578797602E-6</v>
      </c>
      <c r="D152" s="178" t="s">
        <v>766</v>
      </c>
      <c r="E152" s="179" t="str">
        <f t="shared" si="9"/>
        <v>x</v>
      </c>
      <c r="F152" s="178">
        <v>57.201999999999998</v>
      </c>
      <c r="G152" s="179">
        <f t="shared" si="10"/>
        <v>5.0801524629474199E-4</v>
      </c>
      <c r="H152" s="178">
        <v>734.26800000000003</v>
      </c>
      <c r="I152" s="179">
        <f t="shared" si="11"/>
        <v>6.2637099220257961E-3</v>
      </c>
      <c r="J152" s="178">
        <v>55.937999999999995</v>
      </c>
      <c r="K152" s="178">
        <v>734.26800000000003</v>
      </c>
      <c r="L152" s="178"/>
      <c r="M152" s="155" t="s">
        <v>1049</v>
      </c>
    </row>
    <row r="153" spans="1:13" x14ac:dyDescent="0.2">
      <c r="A153" s="155" t="s">
        <v>836</v>
      </c>
      <c r="B153" s="178">
        <v>0.98899999999999999</v>
      </c>
      <c r="C153" s="179">
        <f t="shared" si="8"/>
        <v>6.0642711409359837E-6</v>
      </c>
      <c r="D153" s="178" t="s">
        <v>766</v>
      </c>
      <c r="E153" s="179" t="str">
        <f t="shared" si="9"/>
        <v>x</v>
      </c>
      <c r="F153" s="178" t="s">
        <v>766</v>
      </c>
      <c r="G153" s="179" t="str">
        <f t="shared" si="10"/>
        <v>x</v>
      </c>
      <c r="H153" s="178" t="s">
        <v>722</v>
      </c>
      <c r="I153" s="179" t="str">
        <f t="shared" si="11"/>
        <v>x</v>
      </c>
      <c r="J153" s="178">
        <v>-0.98899999999999999</v>
      </c>
      <c r="K153" s="178" t="s">
        <v>722</v>
      </c>
      <c r="L153" s="178"/>
      <c r="M153" s="155" t="s">
        <v>1050</v>
      </c>
    </row>
    <row r="154" spans="1:13" x14ac:dyDescent="0.2">
      <c r="A154" s="155" t="s">
        <v>837</v>
      </c>
      <c r="B154" s="178">
        <v>45870.273999999998</v>
      </c>
      <c r="C154" s="179">
        <f t="shared" si="8"/>
        <v>0.28126367931751883</v>
      </c>
      <c r="D154" s="178">
        <v>55354.909</v>
      </c>
      <c r="E154" s="179">
        <f t="shared" si="9"/>
        <v>0.40016089176254716</v>
      </c>
      <c r="F154" s="178">
        <v>176217.88200000001</v>
      </c>
      <c r="G154" s="179">
        <f t="shared" si="10"/>
        <v>1.5650042083452991</v>
      </c>
      <c r="H154" s="178">
        <v>177093.367</v>
      </c>
      <c r="I154" s="179">
        <f t="shared" si="11"/>
        <v>1.5107038302130225</v>
      </c>
      <c r="J154" s="178">
        <v>130347.60800000001</v>
      </c>
      <c r="K154" s="178">
        <v>121738.458</v>
      </c>
      <c r="L154" s="178"/>
      <c r="M154" s="155" t="s">
        <v>1051</v>
      </c>
    </row>
    <row r="155" spans="1:13" x14ac:dyDescent="0.2">
      <c r="A155" s="155" t="s">
        <v>838</v>
      </c>
      <c r="B155" s="178">
        <v>1393.337</v>
      </c>
      <c r="C155" s="179">
        <f t="shared" si="8"/>
        <v>8.5435524354886948E-3</v>
      </c>
      <c r="D155" s="178">
        <v>363.971</v>
      </c>
      <c r="E155" s="179">
        <f t="shared" si="9"/>
        <v>2.6311480330625425E-3</v>
      </c>
      <c r="F155" s="178">
        <v>2991.741</v>
      </c>
      <c r="G155" s="179">
        <f t="shared" si="10"/>
        <v>2.6569875895337186E-2</v>
      </c>
      <c r="H155" s="178">
        <v>2689.5360000000001</v>
      </c>
      <c r="I155" s="179">
        <f t="shared" si="11"/>
        <v>2.2943221451630157E-2</v>
      </c>
      <c r="J155" s="178">
        <v>1598.404</v>
      </c>
      <c r="K155" s="178">
        <v>2325.5650000000001</v>
      </c>
      <c r="L155" s="178"/>
      <c r="M155" s="155" t="s">
        <v>1052</v>
      </c>
    </row>
    <row r="156" spans="1:13" x14ac:dyDescent="0.2">
      <c r="A156" s="155" t="s">
        <v>839</v>
      </c>
      <c r="B156" s="178">
        <v>3474.0920000000001</v>
      </c>
      <c r="C156" s="179">
        <f t="shared" si="8"/>
        <v>2.1302159612291781E-2</v>
      </c>
      <c r="D156" s="178">
        <v>2025.2</v>
      </c>
      <c r="E156" s="179">
        <f t="shared" si="9"/>
        <v>1.4640180114784589E-2</v>
      </c>
      <c r="F156" s="178">
        <v>115915.439</v>
      </c>
      <c r="G156" s="179">
        <f t="shared" si="10"/>
        <v>1.0294536955516964</v>
      </c>
      <c r="H156" s="178">
        <v>40016.038</v>
      </c>
      <c r="I156" s="179">
        <f t="shared" si="11"/>
        <v>0.34135881484793196</v>
      </c>
      <c r="J156" s="178">
        <v>112441.34699999999</v>
      </c>
      <c r="K156" s="178">
        <v>37990.838000000003</v>
      </c>
      <c r="L156" s="178"/>
      <c r="M156" s="155" t="s">
        <v>1053</v>
      </c>
    </row>
    <row r="157" spans="1:13" x14ac:dyDescent="0.2">
      <c r="A157" s="155" t="s">
        <v>840</v>
      </c>
      <c r="B157" s="178">
        <v>16226.749</v>
      </c>
      <c r="C157" s="179">
        <f t="shared" si="8"/>
        <v>9.9497882378070585E-2</v>
      </c>
      <c r="D157" s="178">
        <v>20943.115000000002</v>
      </c>
      <c r="E157" s="179">
        <f t="shared" si="9"/>
        <v>0.15139787466158741</v>
      </c>
      <c r="F157" s="178">
        <v>15903.96</v>
      </c>
      <c r="G157" s="179">
        <f t="shared" si="10"/>
        <v>0.14124425992905362</v>
      </c>
      <c r="H157" s="178">
        <v>13245.857</v>
      </c>
      <c r="I157" s="179">
        <f t="shared" si="11"/>
        <v>0.11299444605598344</v>
      </c>
      <c r="J157" s="178">
        <v>-322.78900000000067</v>
      </c>
      <c r="K157" s="178">
        <v>-7697.2580000000016</v>
      </c>
      <c r="L157" s="178"/>
      <c r="M157" s="155" t="s">
        <v>1054</v>
      </c>
    </row>
    <row r="158" spans="1:13" x14ac:dyDescent="0.2">
      <c r="A158" s="155" t="s">
        <v>841</v>
      </c>
      <c r="B158" s="178" t="s">
        <v>766</v>
      </c>
      <c r="C158" s="179" t="str">
        <f t="shared" si="8"/>
        <v>x</v>
      </c>
      <c r="D158" s="178" t="s">
        <v>766</v>
      </c>
      <c r="E158" s="179" t="str">
        <f t="shared" si="9"/>
        <v>x</v>
      </c>
      <c r="F158" s="178">
        <v>7.86</v>
      </c>
      <c r="G158" s="179">
        <f t="shared" si="10"/>
        <v>6.980524869544198E-5</v>
      </c>
      <c r="H158" s="178" t="s">
        <v>766</v>
      </c>
      <c r="I158" s="179" t="str">
        <f t="shared" si="11"/>
        <v>x</v>
      </c>
      <c r="J158" s="178">
        <v>7.86</v>
      </c>
      <c r="K158" s="178" t="s">
        <v>766</v>
      </c>
      <c r="L158" s="178"/>
      <c r="M158" s="155" t="s">
        <v>1055</v>
      </c>
    </row>
    <row r="159" spans="1:13" x14ac:dyDescent="0.2">
      <c r="A159" s="155" t="s">
        <v>842</v>
      </c>
      <c r="B159" s="178">
        <v>7329.9660000000003</v>
      </c>
      <c r="C159" s="179">
        <f t="shared" si="8"/>
        <v>4.494529957314658E-2</v>
      </c>
      <c r="D159" s="178">
        <v>3543.0889999999999</v>
      </c>
      <c r="E159" s="179">
        <f t="shared" si="9"/>
        <v>2.5613006677222997E-2</v>
      </c>
      <c r="F159" s="178">
        <v>3392.8560000000002</v>
      </c>
      <c r="G159" s="179">
        <f t="shared" si="10"/>
        <v>3.0132208252903626E-2</v>
      </c>
      <c r="H159" s="178">
        <v>5875.7160000000003</v>
      </c>
      <c r="I159" s="179">
        <f t="shared" si="11"/>
        <v>5.0123089400880498E-2</v>
      </c>
      <c r="J159" s="178">
        <v>-3937.11</v>
      </c>
      <c r="K159" s="178">
        <v>2332.6270000000004</v>
      </c>
      <c r="L159" s="178"/>
      <c r="M159" s="155" t="s">
        <v>1056</v>
      </c>
    </row>
    <row r="160" spans="1:13" x14ac:dyDescent="0.2">
      <c r="A160" s="155" t="s">
        <v>843</v>
      </c>
      <c r="B160" s="178">
        <v>20.001999999999999</v>
      </c>
      <c r="C160" s="179">
        <f t="shared" si="8"/>
        <v>1.226466646723979E-4</v>
      </c>
      <c r="D160" s="178">
        <v>18.312000000000001</v>
      </c>
      <c r="E160" s="179">
        <f t="shared" si="9"/>
        <v>1.3237753222493354E-4</v>
      </c>
      <c r="F160" s="178">
        <v>455.38600000000002</v>
      </c>
      <c r="G160" s="179">
        <f t="shared" si="10"/>
        <v>4.0443171733362017E-3</v>
      </c>
      <c r="H160" s="178">
        <v>347.94900000000001</v>
      </c>
      <c r="I160" s="179">
        <f t="shared" si="11"/>
        <v>2.9681963583581931E-3</v>
      </c>
      <c r="J160" s="178">
        <v>435.38400000000001</v>
      </c>
      <c r="K160" s="178">
        <v>329.637</v>
      </c>
      <c r="L160" s="178"/>
      <c r="M160" s="155" t="s">
        <v>1057</v>
      </c>
    </row>
    <row r="161" spans="1:13" x14ac:dyDescent="0.2">
      <c r="A161" s="155" t="s">
        <v>844</v>
      </c>
      <c r="B161" s="178">
        <v>322.04000000000002</v>
      </c>
      <c r="C161" s="179">
        <f t="shared" si="8"/>
        <v>1.9746591286420871E-3</v>
      </c>
      <c r="D161" s="178">
        <v>176.279</v>
      </c>
      <c r="E161" s="179">
        <f t="shared" si="9"/>
        <v>1.2743217017845705E-3</v>
      </c>
      <c r="F161" s="178">
        <v>4778.25</v>
      </c>
      <c r="G161" s="179">
        <f t="shared" si="10"/>
        <v>4.2435996129643209E-2</v>
      </c>
      <c r="H161" s="178">
        <v>4774.9759999999997</v>
      </c>
      <c r="I161" s="179">
        <f t="shared" si="11"/>
        <v>4.0733171741973016E-2</v>
      </c>
      <c r="J161" s="178">
        <v>4456.21</v>
      </c>
      <c r="K161" s="178">
        <v>4598.6970000000001</v>
      </c>
      <c r="L161" s="178"/>
      <c r="M161" s="155" t="s">
        <v>1058</v>
      </c>
    </row>
    <row r="162" spans="1:13" x14ac:dyDescent="0.2">
      <c r="A162" s="155" t="s">
        <v>845</v>
      </c>
      <c r="B162" s="178">
        <v>3.8119999999999998</v>
      </c>
      <c r="C162" s="179">
        <f t="shared" si="8"/>
        <v>2.3374116874871553E-5</v>
      </c>
      <c r="D162" s="178">
        <v>664.42200000000003</v>
      </c>
      <c r="E162" s="179">
        <f t="shared" si="9"/>
        <v>4.8031096939686975E-3</v>
      </c>
      <c r="F162" s="178">
        <v>301.41899999999998</v>
      </c>
      <c r="G162" s="179">
        <f t="shared" si="10"/>
        <v>2.6769247145714283E-3</v>
      </c>
      <c r="H162" s="178">
        <v>288.57900000000001</v>
      </c>
      <c r="I162" s="179">
        <f t="shared" si="11"/>
        <v>2.4617376020584884E-3</v>
      </c>
      <c r="J162" s="178">
        <v>297.60699999999997</v>
      </c>
      <c r="K162" s="178">
        <v>-375.84300000000002</v>
      </c>
      <c r="L162" s="178"/>
      <c r="M162" s="155" t="s">
        <v>1059</v>
      </c>
    </row>
    <row r="163" spans="1:13" x14ac:dyDescent="0.2">
      <c r="A163" s="155" t="s">
        <v>846</v>
      </c>
      <c r="B163" s="178" t="s">
        <v>722</v>
      </c>
      <c r="C163" s="179" t="str">
        <f t="shared" si="8"/>
        <v>x</v>
      </c>
      <c r="D163" s="178" t="s">
        <v>766</v>
      </c>
      <c r="E163" s="179" t="str">
        <f t="shared" si="9"/>
        <v>x</v>
      </c>
      <c r="F163" s="178">
        <v>48.673999999999999</v>
      </c>
      <c r="G163" s="179">
        <f t="shared" si="10"/>
        <v>4.3227743956767724E-4</v>
      </c>
      <c r="H163" s="178">
        <v>354.84100000000001</v>
      </c>
      <c r="I163" s="179">
        <f t="shared" si="11"/>
        <v>3.0269889092831982E-3</v>
      </c>
      <c r="J163" s="178">
        <v>48.637</v>
      </c>
      <c r="K163" s="178">
        <v>354.84100000000001</v>
      </c>
      <c r="L163" s="178"/>
      <c r="M163" s="155" t="s">
        <v>1060</v>
      </c>
    </row>
    <row r="164" spans="1:13" x14ac:dyDescent="0.2">
      <c r="A164" s="155" t="s">
        <v>847</v>
      </c>
      <c r="B164" s="178">
        <v>393248.20400000003</v>
      </c>
      <c r="C164" s="179">
        <f t="shared" si="8"/>
        <v>2.4112879016603705</v>
      </c>
      <c r="D164" s="178">
        <v>13962.178</v>
      </c>
      <c r="E164" s="179">
        <f t="shared" si="9"/>
        <v>0.10093264898019103</v>
      </c>
      <c r="F164" s="178">
        <v>7248.9750000000004</v>
      </c>
      <c r="G164" s="179">
        <f t="shared" si="10"/>
        <v>6.437868990611216E-2</v>
      </c>
      <c r="H164" s="178">
        <v>696.44500000000005</v>
      </c>
      <c r="I164" s="179">
        <f t="shared" si="11"/>
        <v>5.9410589275921809E-3</v>
      </c>
      <c r="J164" s="178">
        <v>-385999.22900000005</v>
      </c>
      <c r="K164" s="178">
        <v>-13265.733</v>
      </c>
      <c r="L164" s="178"/>
      <c r="M164" s="155" t="s">
        <v>1061</v>
      </c>
    </row>
    <row r="165" spans="1:13" x14ac:dyDescent="0.2">
      <c r="A165" s="155" t="s">
        <v>848</v>
      </c>
      <c r="B165" s="178">
        <v>1832699.3940000001</v>
      </c>
      <c r="C165" s="179">
        <f t="shared" si="8"/>
        <v>11.237599641097134</v>
      </c>
      <c r="D165" s="178">
        <v>1367091.1710000001</v>
      </c>
      <c r="E165" s="179">
        <f t="shared" si="9"/>
        <v>9.8827083630119379</v>
      </c>
      <c r="F165" s="178">
        <v>2775885.9559999998</v>
      </c>
      <c r="G165" s="179">
        <f t="shared" si="10"/>
        <v>24.652851082540035</v>
      </c>
      <c r="H165" s="178">
        <v>2468551.588</v>
      </c>
      <c r="I165" s="179">
        <f t="shared" si="11"/>
        <v>21.058102865422619</v>
      </c>
      <c r="J165" s="178">
        <v>943186.56199999969</v>
      </c>
      <c r="K165" s="178">
        <v>1101460.4169999999</v>
      </c>
      <c r="L165" s="178"/>
      <c r="M165" s="155" t="s">
        <v>1062</v>
      </c>
    </row>
    <row r="166" spans="1:13" x14ac:dyDescent="0.2">
      <c r="A166" s="155" t="s">
        <v>849</v>
      </c>
      <c r="B166" s="178">
        <v>61594.529000000002</v>
      </c>
      <c r="C166" s="179">
        <f t="shared" si="8"/>
        <v>0.37768040915494894</v>
      </c>
      <c r="D166" s="178">
        <v>74699.793000000005</v>
      </c>
      <c r="E166" s="179">
        <f t="shared" si="9"/>
        <v>0.54000514717416803</v>
      </c>
      <c r="F166" s="178">
        <v>9672.7080000000005</v>
      </c>
      <c r="G166" s="179">
        <f t="shared" si="10"/>
        <v>8.5904044210991251E-2</v>
      </c>
      <c r="H166" s="178">
        <v>5622.7879999999996</v>
      </c>
      <c r="I166" s="179">
        <f t="shared" si="11"/>
        <v>4.7965474438553195E-2</v>
      </c>
      <c r="J166" s="178">
        <v>-51921.821000000004</v>
      </c>
      <c r="K166" s="178">
        <v>-69077.005000000005</v>
      </c>
      <c r="L166" s="178"/>
      <c r="M166" s="155" t="s">
        <v>1063</v>
      </c>
    </row>
    <row r="167" spans="1:13" x14ac:dyDescent="0.2">
      <c r="A167" s="155" t="s">
        <v>850</v>
      </c>
      <c r="B167" s="178" t="s">
        <v>722</v>
      </c>
      <c r="C167" s="179" t="str">
        <f t="shared" si="8"/>
        <v>x</v>
      </c>
      <c r="D167" s="178" t="s">
        <v>722</v>
      </c>
      <c r="E167" s="179" t="str">
        <f t="shared" si="9"/>
        <v>x</v>
      </c>
      <c r="F167" s="178">
        <v>139.869</v>
      </c>
      <c r="G167" s="179">
        <f t="shared" si="10"/>
        <v>1.2421870648578594E-3</v>
      </c>
      <c r="H167" s="178">
        <v>198.42599999999999</v>
      </c>
      <c r="I167" s="179">
        <f t="shared" si="11"/>
        <v>1.692682923657153E-3</v>
      </c>
      <c r="J167" s="178">
        <v>139.797</v>
      </c>
      <c r="K167" s="178">
        <v>198.39999999999998</v>
      </c>
      <c r="L167" s="178"/>
      <c r="M167" s="155" t="s">
        <v>1064</v>
      </c>
    </row>
    <row r="168" spans="1:13" x14ac:dyDescent="0.2">
      <c r="A168" s="155" t="s">
        <v>729</v>
      </c>
      <c r="B168" s="178">
        <v>11639.124</v>
      </c>
      <c r="C168" s="179">
        <f t="shared" si="8"/>
        <v>7.1367850130409888E-2</v>
      </c>
      <c r="D168" s="178">
        <v>13043.296</v>
      </c>
      <c r="E168" s="179">
        <f t="shared" si="9"/>
        <v>9.4290046775848985E-2</v>
      </c>
      <c r="F168" s="178">
        <v>4280.0640000000003</v>
      </c>
      <c r="G168" s="179">
        <f t="shared" si="10"/>
        <v>3.8011568950688066E-2</v>
      </c>
      <c r="H168" s="178">
        <v>5026.2219999999998</v>
      </c>
      <c r="I168" s="179">
        <f t="shared" si="11"/>
        <v>4.2876438319120996E-2</v>
      </c>
      <c r="J168" s="178">
        <v>-7359.0599999999995</v>
      </c>
      <c r="K168" s="178">
        <v>-8017.0740000000005</v>
      </c>
      <c r="L168" s="178"/>
      <c r="M168" s="155" t="s">
        <v>946</v>
      </c>
    </row>
    <row r="169" spans="1:13" x14ac:dyDescent="0.2">
      <c r="A169" s="155" t="s">
        <v>851</v>
      </c>
      <c r="B169" s="178">
        <v>362.77699999999999</v>
      </c>
      <c r="C169" s="179">
        <f t="shared" si="8"/>
        <v>2.2244470087920457E-3</v>
      </c>
      <c r="D169" s="178" t="s">
        <v>722</v>
      </c>
      <c r="E169" s="179" t="str">
        <f t="shared" si="9"/>
        <v>x</v>
      </c>
      <c r="F169" s="178">
        <v>118.023</v>
      </c>
      <c r="G169" s="179">
        <f t="shared" si="10"/>
        <v>1.0481711026440392E-3</v>
      </c>
      <c r="H169" s="178">
        <v>608.57899999999995</v>
      </c>
      <c r="I169" s="179">
        <f t="shared" si="11"/>
        <v>5.1915136171486924E-3</v>
      </c>
      <c r="J169" s="178">
        <v>-244.75399999999999</v>
      </c>
      <c r="K169" s="178">
        <v>608.57499999999993</v>
      </c>
      <c r="L169" s="178"/>
      <c r="M169" s="155" t="s">
        <v>1065</v>
      </c>
    </row>
    <row r="170" spans="1:13" x14ac:dyDescent="0.2">
      <c r="A170" s="155" t="s">
        <v>852</v>
      </c>
      <c r="B170" s="178">
        <v>2.2639999999999998</v>
      </c>
      <c r="C170" s="179">
        <f t="shared" si="8"/>
        <v>1.3882214219493493E-5</v>
      </c>
      <c r="D170" s="178">
        <v>2454.0070000000001</v>
      </c>
      <c r="E170" s="179">
        <f t="shared" si="9"/>
        <v>1.7740027890056381E-2</v>
      </c>
      <c r="F170" s="178">
        <v>1.8560000000000001</v>
      </c>
      <c r="G170" s="179">
        <f t="shared" si="10"/>
        <v>1.6483275010017852E-5</v>
      </c>
      <c r="H170" s="178">
        <v>28.148</v>
      </c>
      <c r="I170" s="179">
        <f t="shared" si="11"/>
        <v>2.4011792272737214E-4</v>
      </c>
      <c r="J170" s="178" t="s">
        <v>722</v>
      </c>
      <c r="K170" s="178">
        <v>-2425.8589999999999</v>
      </c>
      <c r="L170" s="178"/>
      <c r="M170" s="155" t="s">
        <v>1066</v>
      </c>
    </row>
    <row r="171" spans="1:13" x14ac:dyDescent="0.2">
      <c r="A171" s="155" t="s">
        <v>853</v>
      </c>
      <c r="B171" s="178">
        <v>5986878.2539999979</v>
      </c>
      <c r="C171" s="179">
        <f t="shared" si="8"/>
        <v>36.709861496490795</v>
      </c>
      <c r="D171" s="178">
        <v>5488649.2460000021</v>
      </c>
      <c r="E171" s="179">
        <f t="shared" si="9"/>
        <v>39.677470644043382</v>
      </c>
      <c r="F171" s="178">
        <v>1437206.7119999994</v>
      </c>
      <c r="G171" s="179">
        <f t="shared" si="10"/>
        <v>12.763940452661377</v>
      </c>
      <c r="H171" s="178">
        <v>1701499.811</v>
      </c>
      <c r="I171" s="179">
        <f t="shared" si="11"/>
        <v>14.514729292963491</v>
      </c>
      <c r="J171" s="178">
        <v>-4549671.5419999985</v>
      </c>
      <c r="K171" s="178">
        <v>-3787149.4350000024</v>
      </c>
      <c r="L171" s="178"/>
      <c r="M171" s="155" t="s">
        <v>853</v>
      </c>
    </row>
    <row r="172" spans="1:13" x14ac:dyDescent="0.2">
      <c r="A172" s="155" t="s">
        <v>716</v>
      </c>
      <c r="B172" s="178">
        <v>19473.442999999999</v>
      </c>
      <c r="C172" s="179">
        <f t="shared" si="8"/>
        <v>0.11940570111179152</v>
      </c>
      <c r="D172" s="178">
        <v>18797.014999999999</v>
      </c>
      <c r="E172" s="179">
        <f t="shared" si="9"/>
        <v>0.13588370789073059</v>
      </c>
      <c r="F172" s="178">
        <v>67608.278000000006</v>
      </c>
      <c r="G172" s="179">
        <f t="shared" si="10"/>
        <v>0.60043418061839438</v>
      </c>
      <c r="H172" s="178">
        <v>129305.897</v>
      </c>
      <c r="I172" s="179">
        <f t="shared" si="11"/>
        <v>1.1030504257510141</v>
      </c>
      <c r="J172" s="178">
        <v>48134.835000000006</v>
      </c>
      <c r="K172" s="178">
        <v>110508.882</v>
      </c>
      <c r="L172" s="178"/>
      <c r="M172" s="155" t="s">
        <v>934</v>
      </c>
    </row>
    <row r="173" spans="1:13" x14ac:dyDescent="0.2">
      <c r="A173" s="155" t="s">
        <v>854</v>
      </c>
      <c r="B173" s="178">
        <v>9.3960000000000008</v>
      </c>
      <c r="C173" s="179">
        <f t="shared" si="8"/>
        <v>5.7613641698922656E-5</v>
      </c>
      <c r="D173" s="178">
        <v>12.367000000000001</v>
      </c>
      <c r="E173" s="179">
        <f t="shared" si="9"/>
        <v>8.940109988126654E-5</v>
      </c>
      <c r="F173" s="178">
        <v>186.80099999999999</v>
      </c>
      <c r="G173" s="179">
        <f t="shared" si="10"/>
        <v>1.6589936719538494E-3</v>
      </c>
      <c r="H173" s="178">
        <v>424.166</v>
      </c>
      <c r="I173" s="179">
        <f t="shared" si="11"/>
        <v>3.6183692913023496E-3</v>
      </c>
      <c r="J173" s="178">
        <v>177.40499999999997</v>
      </c>
      <c r="K173" s="178">
        <v>411.79899999999998</v>
      </c>
      <c r="L173" s="178"/>
      <c r="M173" s="155" t="s">
        <v>1067</v>
      </c>
    </row>
    <row r="174" spans="1:13" x14ac:dyDescent="0.2">
      <c r="A174" s="155" t="s">
        <v>855</v>
      </c>
      <c r="B174" s="178">
        <v>115.23</v>
      </c>
      <c r="C174" s="179">
        <f t="shared" si="8"/>
        <v>7.0655810269975065E-4</v>
      </c>
      <c r="D174" s="178">
        <v>38.142000000000003</v>
      </c>
      <c r="E174" s="179">
        <f t="shared" si="9"/>
        <v>2.7572869343181602E-4</v>
      </c>
      <c r="F174" s="178">
        <v>2142.9870000000001</v>
      </c>
      <c r="G174" s="179">
        <f t="shared" si="10"/>
        <v>1.9032028051666556E-2</v>
      </c>
      <c r="H174" s="178">
        <v>3828.453</v>
      </c>
      <c r="I174" s="179">
        <f t="shared" si="11"/>
        <v>3.2658809919687941E-2</v>
      </c>
      <c r="J174" s="178">
        <v>2027.7570000000001</v>
      </c>
      <c r="K174" s="178">
        <v>3790.3110000000001</v>
      </c>
      <c r="L174" s="178"/>
      <c r="M174" s="155" t="s">
        <v>1068</v>
      </c>
    </row>
    <row r="175" spans="1:13" x14ac:dyDescent="0.2">
      <c r="A175" s="155" t="s">
        <v>856</v>
      </c>
      <c r="B175" s="178">
        <v>491085.52500000002</v>
      </c>
      <c r="C175" s="179">
        <f t="shared" si="8"/>
        <v>3.0111989656106131</v>
      </c>
      <c r="D175" s="178">
        <v>138208.60800000001</v>
      </c>
      <c r="E175" s="179">
        <f t="shared" si="9"/>
        <v>0.99911066291411132</v>
      </c>
      <c r="F175" s="178">
        <v>2138.02</v>
      </c>
      <c r="G175" s="179">
        <f t="shared" si="10"/>
        <v>1.8987915752649982E-2</v>
      </c>
      <c r="H175" s="178">
        <v>1495.3869999999999</v>
      </c>
      <c r="I175" s="179">
        <f t="shared" si="11"/>
        <v>1.2756473643367799E-2</v>
      </c>
      <c r="J175" s="178">
        <v>-488947.505</v>
      </c>
      <c r="K175" s="178">
        <v>-136713.22100000002</v>
      </c>
      <c r="L175" s="178"/>
      <c r="M175" s="155" t="s">
        <v>1069</v>
      </c>
    </row>
    <row r="176" spans="1:13" x14ac:dyDescent="0.2">
      <c r="A176" s="155" t="s">
        <v>857</v>
      </c>
      <c r="B176" s="178">
        <v>53144.254999999997</v>
      </c>
      <c r="C176" s="179">
        <f t="shared" si="8"/>
        <v>0.325865694543016</v>
      </c>
      <c r="D176" s="178">
        <v>49677.088000000003</v>
      </c>
      <c r="E176" s="179">
        <f t="shared" si="9"/>
        <v>0.35911589763875379</v>
      </c>
      <c r="F176" s="178">
        <v>9485.3610000000008</v>
      </c>
      <c r="G176" s="179">
        <f t="shared" si="10"/>
        <v>8.4240201472143297E-2</v>
      </c>
      <c r="H176" s="178">
        <v>7339.4120000000003</v>
      </c>
      <c r="I176" s="179">
        <f t="shared" si="11"/>
        <v>6.2609221382703847E-2</v>
      </c>
      <c r="J176" s="178">
        <v>-43658.894</v>
      </c>
      <c r="K176" s="178">
        <v>-42337.676000000007</v>
      </c>
      <c r="L176" s="178"/>
      <c r="M176" s="155" t="s">
        <v>1070</v>
      </c>
    </row>
    <row r="177" spans="1:13" x14ac:dyDescent="0.2">
      <c r="A177" s="155" t="s">
        <v>858</v>
      </c>
      <c r="B177" s="178">
        <v>74.006</v>
      </c>
      <c r="C177" s="179">
        <f t="shared" si="8"/>
        <v>4.5378407487978601E-4</v>
      </c>
      <c r="D177" s="178">
        <v>223.74199999999999</v>
      </c>
      <c r="E177" s="179">
        <f t="shared" si="9"/>
        <v>1.6174319470877606E-3</v>
      </c>
      <c r="F177" s="178">
        <v>3308.7669999999998</v>
      </c>
      <c r="G177" s="179">
        <f t="shared" si="10"/>
        <v>2.9385407545836066E-2</v>
      </c>
      <c r="H177" s="178">
        <v>3455.0549999999998</v>
      </c>
      <c r="I177" s="179">
        <f t="shared" si="11"/>
        <v>2.9473519593179651E-2</v>
      </c>
      <c r="J177" s="178">
        <v>3234.761</v>
      </c>
      <c r="K177" s="178">
        <v>3231.3129999999996</v>
      </c>
      <c r="L177" s="178"/>
      <c r="M177" s="155" t="s">
        <v>1071</v>
      </c>
    </row>
    <row r="178" spans="1:13" x14ac:dyDescent="0.2">
      <c r="A178" s="155" t="s">
        <v>859</v>
      </c>
      <c r="B178" s="178" t="s">
        <v>722</v>
      </c>
      <c r="C178" s="179" t="str">
        <f t="shared" si="8"/>
        <v>x</v>
      </c>
      <c r="D178" s="178">
        <v>0.61199999999999999</v>
      </c>
      <c r="E178" s="179">
        <f t="shared" si="9"/>
        <v>4.4241508148568869E-6</v>
      </c>
      <c r="F178" s="178">
        <v>64.22</v>
      </c>
      <c r="G178" s="179">
        <f t="shared" si="10"/>
        <v>5.7034262992637196E-4</v>
      </c>
      <c r="H178" s="178">
        <v>189.3</v>
      </c>
      <c r="I178" s="179">
        <f t="shared" si="11"/>
        <v>1.6148331239267994E-3</v>
      </c>
      <c r="J178" s="178">
        <v>64.099999999999994</v>
      </c>
      <c r="K178" s="178">
        <v>188.68800000000002</v>
      </c>
      <c r="L178" s="178"/>
      <c r="M178" s="155" t="s">
        <v>1072</v>
      </c>
    </row>
    <row r="179" spans="1:13" x14ac:dyDescent="0.2">
      <c r="A179" s="155" t="s">
        <v>860</v>
      </c>
      <c r="B179" s="178">
        <v>1.002</v>
      </c>
      <c r="C179" s="179">
        <f t="shared" si="8"/>
        <v>6.1439835017369612E-6</v>
      </c>
      <c r="D179" s="178" t="s">
        <v>722</v>
      </c>
      <c r="E179" s="179" t="str">
        <f t="shared" si="9"/>
        <v>x</v>
      </c>
      <c r="F179" s="178">
        <v>36.061999999999998</v>
      </c>
      <c r="G179" s="179">
        <f t="shared" si="10"/>
        <v>3.2026932295865502E-4</v>
      </c>
      <c r="H179" s="178">
        <v>1.7150000000000001</v>
      </c>
      <c r="I179" s="179">
        <f t="shared" si="11"/>
        <v>1.4629893330874067E-5</v>
      </c>
      <c r="J179" s="178">
        <v>35.059999999999995</v>
      </c>
      <c r="K179" s="178">
        <v>1.3380000000000001</v>
      </c>
      <c r="L179" s="178"/>
      <c r="M179" s="155" t="s">
        <v>1073</v>
      </c>
    </row>
    <row r="180" spans="1:13" x14ac:dyDescent="0.2">
      <c r="A180" s="155" t="s">
        <v>861</v>
      </c>
      <c r="B180" s="178">
        <v>2469382.34</v>
      </c>
      <c r="C180" s="179">
        <f t="shared" si="8"/>
        <v>15.141561233972666</v>
      </c>
      <c r="D180" s="178">
        <v>2546934.4739999999</v>
      </c>
      <c r="E180" s="179">
        <f t="shared" si="9"/>
        <v>18.411801027016661</v>
      </c>
      <c r="F180" s="178">
        <v>316864.413</v>
      </c>
      <c r="G180" s="179">
        <f t="shared" si="10"/>
        <v>2.8140965842493944</v>
      </c>
      <c r="H180" s="178">
        <v>376624.11599999998</v>
      </c>
      <c r="I180" s="179">
        <f t="shared" si="11"/>
        <v>3.2128108705042222</v>
      </c>
      <c r="J180" s="178">
        <v>-2152517.9269999997</v>
      </c>
      <c r="K180" s="178">
        <v>-2170310.358</v>
      </c>
      <c r="L180" s="178"/>
      <c r="M180" s="155" t="s">
        <v>1074</v>
      </c>
    </row>
    <row r="181" spans="1:13" x14ac:dyDescent="0.2">
      <c r="A181" s="155" t="s">
        <v>862</v>
      </c>
      <c r="B181" s="178">
        <v>286.91699999999997</v>
      </c>
      <c r="C181" s="179">
        <f t="shared" si="8"/>
        <v>1.7592947249180275E-3</v>
      </c>
      <c r="D181" s="178">
        <v>1452.509</v>
      </c>
      <c r="E181" s="179">
        <f t="shared" si="9"/>
        <v>1.0500194241727063E-2</v>
      </c>
      <c r="F181" s="178">
        <v>5154.0889999999999</v>
      </c>
      <c r="G181" s="179">
        <f t="shared" si="10"/>
        <v>4.5773850438096932E-2</v>
      </c>
      <c r="H181" s="178">
        <v>8818.6389999999992</v>
      </c>
      <c r="I181" s="179">
        <f t="shared" si="11"/>
        <v>7.5227841337309587E-2</v>
      </c>
      <c r="J181" s="178">
        <v>4867.1719999999996</v>
      </c>
      <c r="K181" s="178">
        <v>7366.1299999999992</v>
      </c>
      <c r="L181" s="178"/>
      <c r="M181" s="155" t="s">
        <v>1075</v>
      </c>
    </row>
    <row r="182" spans="1:13" x14ac:dyDescent="0.2">
      <c r="A182" s="155" t="s">
        <v>863</v>
      </c>
      <c r="B182" s="178">
        <v>83944.304999999993</v>
      </c>
      <c r="C182" s="179">
        <f t="shared" si="8"/>
        <v>0.51472297902672204</v>
      </c>
      <c r="D182" s="178">
        <v>55165.188000000002</v>
      </c>
      <c r="E182" s="179">
        <f t="shared" si="9"/>
        <v>0.39878939778093692</v>
      </c>
      <c r="F182" s="178">
        <v>70650.528999999995</v>
      </c>
      <c r="G182" s="179">
        <f t="shared" si="10"/>
        <v>0.62745263960681119</v>
      </c>
      <c r="H182" s="178">
        <v>59540.095999999998</v>
      </c>
      <c r="I182" s="179">
        <f t="shared" si="11"/>
        <v>0.50790976874052585</v>
      </c>
      <c r="J182" s="178">
        <v>-13293.775999999998</v>
      </c>
      <c r="K182" s="178">
        <v>4374.9079999999958</v>
      </c>
      <c r="L182" s="178"/>
      <c r="M182" s="155" t="s">
        <v>1076</v>
      </c>
    </row>
    <row r="183" spans="1:13" x14ac:dyDescent="0.2">
      <c r="A183" s="155" t="s">
        <v>864</v>
      </c>
      <c r="B183" s="178">
        <v>77586.392000000007</v>
      </c>
      <c r="C183" s="179">
        <f t="shared" si="8"/>
        <v>0.47573803633462736</v>
      </c>
      <c r="D183" s="178">
        <v>98859.691999999995</v>
      </c>
      <c r="E183" s="179">
        <f t="shared" si="9"/>
        <v>0.7146571681671583</v>
      </c>
      <c r="F183" s="178">
        <v>8558.1830000000009</v>
      </c>
      <c r="G183" s="179">
        <f t="shared" si="10"/>
        <v>7.6005864210700227E-2</v>
      </c>
      <c r="H183" s="178">
        <v>12590.101000000001</v>
      </c>
      <c r="I183" s="179">
        <f t="shared" si="11"/>
        <v>0.10740048667926003</v>
      </c>
      <c r="J183" s="178">
        <v>-69028.209000000003</v>
      </c>
      <c r="K183" s="178">
        <v>-86269.591</v>
      </c>
      <c r="L183" s="178"/>
      <c r="M183" s="155" t="s">
        <v>1077</v>
      </c>
    </row>
    <row r="184" spans="1:13" x14ac:dyDescent="0.2">
      <c r="A184" s="155" t="s">
        <v>865</v>
      </c>
      <c r="B184" s="178">
        <v>61286.887000000002</v>
      </c>
      <c r="C184" s="179">
        <f t="shared" si="8"/>
        <v>0.37579403453175397</v>
      </c>
      <c r="D184" s="178">
        <v>33517.821000000004</v>
      </c>
      <c r="E184" s="179">
        <f t="shared" si="9"/>
        <v>0.24230048217218514</v>
      </c>
      <c r="F184" s="178">
        <v>224433.49</v>
      </c>
      <c r="G184" s="179">
        <f t="shared" si="10"/>
        <v>1.9932106342284976</v>
      </c>
      <c r="H184" s="178">
        <v>214821.476</v>
      </c>
      <c r="I184" s="179">
        <f t="shared" si="11"/>
        <v>1.8325453522221129</v>
      </c>
      <c r="J184" s="178">
        <v>163146.603</v>
      </c>
      <c r="K184" s="178">
        <v>181303.655</v>
      </c>
      <c r="L184" s="178"/>
      <c r="M184" s="155" t="s">
        <v>1078</v>
      </c>
    </row>
    <row r="185" spans="1:13" x14ac:dyDescent="0.2">
      <c r="A185" s="155" t="s">
        <v>866</v>
      </c>
      <c r="B185" s="178">
        <v>668487.43000000005</v>
      </c>
      <c r="C185" s="179">
        <f t="shared" si="8"/>
        <v>4.098977785467607</v>
      </c>
      <c r="D185" s="178">
        <v>533509.21</v>
      </c>
      <c r="E185" s="179">
        <f t="shared" si="9"/>
        <v>3.8567405329332582</v>
      </c>
      <c r="F185" s="178">
        <v>78672.763000000006</v>
      </c>
      <c r="G185" s="179">
        <f t="shared" si="10"/>
        <v>0.69869870060719674</v>
      </c>
      <c r="H185" s="178">
        <v>78266.259999999995</v>
      </c>
      <c r="I185" s="179">
        <f t="shared" si="11"/>
        <v>0.66765424793379347</v>
      </c>
      <c r="J185" s="178">
        <v>-589814.66700000002</v>
      </c>
      <c r="K185" s="178">
        <v>-455242.94999999995</v>
      </c>
      <c r="L185" s="178"/>
      <c r="M185" s="155" t="s">
        <v>1079</v>
      </c>
    </row>
    <row r="186" spans="1:13" x14ac:dyDescent="0.2">
      <c r="A186" s="155" t="s">
        <v>723</v>
      </c>
      <c r="B186" s="178">
        <v>10.741</v>
      </c>
      <c r="C186" s="179">
        <f t="shared" si="8"/>
        <v>6.5860805181793116E-5</v>
      </c>
      <c r="D186" s="178">
        <v>2.4359999999999999</v>
      </c>
      <c r="E186" s="179">
        <f t="shared" si="9"/>
        <v>1.7609855204234276E-5</v>
      </c>
      <c r="F186" s="178">
        <v>16174.674999999999</v>
      </c>
      <c r="G186" s="179">
        <f t="shared" si="10"/>
        <v>0.14364850011996794</v>
      </c>
      <c r="H186" s="178">
        <v>12277.665999999999</v>
      </c>
      <c r="I186" s="179">
        <f t="shared" si="11"/>
        <v>0.10473524427527656</v>
      </c>
      <c r="J186" s="178">
        <v>16163.933999999999</v>
      </c>
      <c r="K186" s="178">
        <v>12275.23</v>
      </c>
      <c r="L186" s="178"/>
      <c r="M186" s="155" t="s">
        <v>940</v>
      </c>
    </row>
    <row r="187" spans="1:13" x14ac:dyDescent="0.2">
      <c r="A187" s="155" t="s">
        <v>724</v>
      </c>
      <c r="B187" s="178">
        <v>215.286</v>
      </c>
      <c r="C187" s="179">
        <f t="shared" si="8"/>
        <v>1.3200734851845743E-3</v>
      </c>
      <c r="D187" s="178">
        <v>305.5</v>
      </c>
      <c r="E187" s="179">
        <f t="shared" si="9"/>
        <v>2.2084609051287239E-3</v>
      </c>
      <c r="F187" s="178">
        <v>1332.3119999999999</v>
      </c>
      <c r="G187" s="179">
        <f t="shared" si="10"/>
        <v>1.1832362659023116E-2</v>
      </c>
      <c r="H187" s="178">
        <v>1250.2819999999999</v>
      </c>
      <c r="I187" s="179">
        <f t="shared" si="11"/>
        <v>1.066559317405941E-2</v>
      </c>
      <c r="J187" s="178">
        <v>1117.0259999999998</v>
      </c>
      <c r="K187" s="178">
        <v>944.78199999999993</v>
      </c>
      <c r="L187" s="178"/>
      <c r="M187" s="155" t="s">
        <v>941</v>
      </c>
    </row>
    <row r="188" spans="1:13" x14ac:dyDescent="0.2">
      <c r="A188" s="155" t="s">
        <v>867</v>
      </c>
      <c r="B188" s="178">
        <v>5126.326</v>
      </c>
      <c r="C188" s="179">
        <f t="shared" si="8"/>
        <v>3.1433195976572091E-2</v>
      </c>
      <c r="D188" s="178">
        <v>6274.9939999999997</v>
      </c>
      <c r="E188" s="179">
        <f t="shared" si="9"/>
        <v>4.5361960487454375E-2</v>
      </c>
      <c r="F188" s="178">
        <v>33080.851999999999</v>
      </c>
      <c r="G188" s="179">
        <f t="shared" si="10"/>
        <v>0.29379352428970851</v>
      </c>
      <c r="H188" s="178">
        <v>32429.574000000001</v>
      </c>
      <c r="I188" s="179">
        <f t="shared" si="11"/>
        <v>0.27664210401497785</v>
      </c>
      <c r="J188" s="178">
        <v>27954.525999999998</v>
      </c>
      <c r="K188" s="178">
        <v>26154.58</v>
      </c>
      <c r="L188" s="178"/>
      <c r="M188" s="155" t="s">
        <v>1080</v>
      </c>
    </row>
    <row r="189" spans="1:13" x14ac:dyDescent="0.2">
      <c r="A189" s="155" t="s">
        <v>868</v>
      </c>
      <c r="B189" s="178">
        <v>324534.32500000001</v>
      </c>
      <c r="C189" s="179">
        <f t="shared" si="8"/>
        <v>1.9899536312847714</v>
      </c>
      <c r="D189" s="178">
        <v>265492.652</v>
      </c>
      <c r="E189" s="179">
        <f t="shared" si="9"/>
        <v>1.9192476024253531</v>
      </c>
      <c r="F189" s="178">
        <v>98356.06</v>
      </c>
      <c r="G189" s="179">
        <f t="shared" si="10"/>
        <v>0.87350753549666826</v>
      </c>
      <c r="H189" s="178">
        <v>226530.329</v>
      </c>
      <c r="I189" s="179">
        <f t="shared" si="11"/>
        <v>1.9324283087334158</v>
      </c>
      <c r="J189" s="178">
        <v>-226178.26500000001</v>
      </c>
      <c r="K189" s="178">
        <v>-38962.323000000004</v>
      </c>
      <c r="L189" s="178"/>
      <c r="M189" s="155" t="s">
        <v>1081</v>
      </c>
    </row>
    <row r="190" spans="1:13" x14ac:dyDescent="0.2">
      <c r="A190" s="155" t="s">
        <v>869</v>
      </c>
      <c r="B190" s="178">
        <v>2.5680000000000001</v>
      </c>
      <c r="C190" s="179">
        <f t="shared" si="8"/>
        <v>1.5746257118224069E-5</v>
      </c>
      <c r="D190" s="178">
        <v>9.8109999999999999</v>
      </c>
      <c r="E190" s="179">
        <f t="shared" si="9"/>
        <v>7.0923764125099538E-5</v>
      </c>
      <c r="F190" s="178">
        <v>302.60700000000003</v>
      </c>
      <c r="G190" s="179">
        <f t="shared" si="10"/>
        <v>2.6874754315498236E-3</v>
      </c>
      <c r="H190" s="178">
        <v>664.23599999999999</v>
      </c>
      <c r="I190" s="179">
        <f t="shared" si="11"/>
        <v>5.6662984411233047E-3</v>
      </c>
      <c r="J190" s="178">
        <v>300.03900000000004</v>
      </c>
      <c r="K190" s="178">
        <v>654.42499999999995</v>
      </c>
      <c r="L190" s="178"/>
      <c r="M190" s="155" t="s">
        <v>1082</v>
      </c>
    </row>
    <row r="191" spans="1:13" x14ac:dyDescent="0.2">
      <c r="A191" s="155" t="s">
        <v>870</v>
      </c>
      <c r="B191" s="178">
        <v>9885.8220000000001</v>
      </c>
      <c r="C191" s="179">
        <f t="shared" si="8"/>
        <v>6.06170930829424E-2</v>
      </c>
      <c r="D191" s="178">
        <v>6488.4989999999998</v>
      </c>
      <c r="E191" s="179">
        <f t="shared" si="9"/>
        <v>4.6905389114457671E-2</v>
      </c>
      <c r="F191" s="178">
        <v>618.52800000000002</v>
      </c>
      <c r="G191" s="179">
        <f t="shared" si="10"/>
        <v>5.4931934942868115E-3</v>
      </c>
      <c r="H191" s="178">
        <v>1600.35</v>
      </c>
      <c r="I191" s="179">
        <f t="shared" si="11"/>
        <v>1.3651865767967529E-2</v>
      </c>
      <c r="J191" s="178">
        <v>-9267.2939999999999</v>
      </c>
      <c r="K191" s="178">
        <v>-4888.1489999999994</v>
      </c>
      <c r="L191" s="178"/>
      <c r="M191" s="155" t="s">
        <v>1083</v>
      </c>
    </row>
    <row r="192" spans="1:13" x14ac:dyDescent="0.2">
      <c r="A192" s="155" t="s">
        <v>871</v>
      </c>
      <c r="B192" s="178" t="s">
        <v>722</v>
      </c>
      <c r="C192" s="179" t="str">
        <f t="shared" si="8"/>
        <v>x</v>
      </c>
      <c r="D192" s="178" t="s">
        <v>722</v>
      </c>
      <c r="E192" s="179" t="str">
        <f t="shared" si="9"/>
        <v>x</v>
      </c>
      <c r="F192" s="178" t="s">
        <v>766</v>
      </c>
      <c r="G192" s="179" t="str">
        <f t="shared" si="10"/>
        <v>x</v>
      </c>
      <c r="H192" s="178" t="s">
        <v>766</v>
      </c>
      <c r="I192" s="179" t="str">
        <f t="shared" si="11"/>
        <v>x</v>
      </c>
      <c r="J192" s="178" t="s">
        <v>722</v>
      </c>
      <c r="K192" s="178" t="s">
        <v>722</v>
      </c>
      <c r="L192" s="178"/>
      <c r="M192" s="155" t="s">
        <v>1084</v>
      </c>
    </row>
    <row r="193" spans="1:13" x14ac:dyDescent="0.2">
      <c r="A193" s="155" t="s">
        <v>872</v>
      </c>
      <c r="B193" s="178">
        <v>415723.97600000002</v>
      </c>
      <c r="C193" s="179">
        <f t="shared" si="8"/>
        <v>2.5491030437330267</v>
      </c>
      <c r="D193" s="178">
        <v>415823.32500000001</v>
      </c>
      <c r="E193" s="179">
        <f t="shared" si="9"/>
        <v>3.0059887289791671</v>
      </c>
      <c r="F193" s="178">
        <v>91715.98</v>
      </c>
      <c r="G193" s="179">
        <f t="shared" si="10"/>
        <v>0.81453648769035403</v>
      </c>
      <c r="H193" s="178">
        <v>87600.127999999997</v>
      </c>
      <c r="I193" s="179">
        <f t="shared" si="11"/>
        <v>0.74727727604134964</v>
      </c>
      <c r="J193" s="178">
        <v>-324007.99600000004</v>
      </c>
      <c r="K193" s="178">
        <v>-328223.19700000004</v>
      </c>
      <c r="L193" s="178"/>
      <c r="M193" s="155" t="s">
        <v>1085</v>
      </c>
    </row>
    <row r="194" spans="1:13" x14ac:dyDescent="0.2">
      <c r="A194" s="155" t="s">
        <v>725</v>
      </c>
      <c r="B194" s="178">
        <v>9521.643</v>
      </c>
      <c r="C194" s="179">
        <f t="shared" si="8"/>
        <v>5.8384049402623983E-2</v>
      </c>
      <c r="D194" s="178">
        <v>32976.544000000002</v>
      </c>
      <c r="E194" s="179">
        <f t="shared" si="9"/>
        <v>0.2383875882496144</v>
      </c>
      <c r="F194" s="178">
        <v>22705.862000000001</v>
      </c>
      <c r="G194" s="179">
        <f t="shared" si="10"/>
        <v>0.20165246103745366</v>
      </c>
      <c r="H194" s="178">
        <v>22470.405999999999</v>
      </c>
      <c r="I194" s="179">
        <f t="shared" si="11"/>
        <v>0.19168492296293446</v>
      </c>
      <c r="J194" s="178">
        <v>13184.219000000001</v>
      </c>
      <c r="K194" s="178">
        <v>-10506.138000000003</v>
      </c>
      <c r="L194" s="178"/>
      <c r="M194" s="155" t="s">
        <v>942</v>
      </c>
    </row>
    <row r="195" spans="1:13" x14ac:dyDescent="0.2">
      <c r="A195" s="155" t="s">
        <v>873</v>
      </c>
      <c r="B195" s="178">
        <v>18.068000000000001</v>
      </c>
      <c r="C195" s="179">
        <f t="shared" si="8"/>
        <v>1.1078791807323695E-4</v>
      </c>
      <c r="D195" s="178">
        <v>1392.829</v>
      </c>
      <c r="E195" s="179">
        <f t="shared" si="9"/>
        <v>1.0068767247232522E-2</v>
      </c>
      <c r="F195" s="178">
        <v>2172.4780000000001</v>
      </c>
      <c r="G195" s="179">
        <f t="shared" si="10"/>
        <v>1.9293939831472824E-2</v>
      </c>
      <c r="H195" s="178">
        <v>7973.7129999999997</v>
      </c>
      <c r="I195" s="179">
        <f t="shared" si="11"/>
        <v>6.8020157808165504E-2</v>
      </c>
      <c r="J195" s="178">
        <v>2154.41</v>
      </c>
      <c r="K195" s="178">
        <v>6580.884</v>
      </c>
      <c r="L195" s="178"/>
      <c r="M195" s="155" t="s">
        <v>1086</v>
      </c>
    </row>
    <row r="196" spans="1:13" x14ac:dyDescent="0.2">
      <c r="A196" s="155" t="s">
        <v>874</v>
      </c>
      <c r="B196" s="178">
        <v>7422.6229999999996</v>
      </c>
      <c r="C196" s="179">
        <f t="shared" si="8"/>
        <v>4.5513446358895517E-2</v>
      </c>
      <c r="D196" s="178">
        <v>7329.8209999999999</v>
      </c>
      <c r="E196" s="179">
        <f t="shared" si="9"/>
        <v>5.2987309722067201E-2</v>
      </c>
      <c r="F196" s="178">
        <v>10.010999999999999</v>
      </c>
      <c r="G196" s="179">
        <f t="shared" si="10"/>
        <v>8.8908440800263312E-5</v>
      </c>
      <c r="H196" s="178">
        <v>327.49099999999999</v>
      </c>
      <c r="I196" s="179">
        <f t="shared" si="11"/>
        <v>2.7936783654934571E-3</v>
      </c>
      <c r="J196" s="178">
        <v>-7412.6119999999992</v>
      </c>
      <c r="K196" s="178">
        <v>-7002.33</v>
      </c>
      <c r="L196" s="178"/>
      <c r="M196" s="155" t="s">
        <v>1087</v>
      </c>
    </row>
    <row r="197" spans="1:13" x14ac:dyDescent="0.2">
      <c r="A197" s="155" t="s">
        <v>875</v>
      </c>
      <c r="B197" s="178">
        <v>8983.0220000000008</v>
      </c>
      <c r="C197" s="179">
        <f t="shared" si="8"/>
        <v>5.5081376211317534E-2</v>
      </c>
      <c r="D197" s="178">
        <v>7577.3230000000003</v>
      </c>
      <c r="E197" s="179">
        <f t="shared" si="9"/>
        <v>5.4776502818437635E-2</v>
      </c>
      <c r="F197" s="178">
        <v>14845.428</v>
      </c>
      <c r="G197" s="179">
        <f t="shared" si="10"/>
        <v>0.13184335795550609</v>
      </c>
      <c r="H197" s="178">
        <v>12947.406000000001</v>
      </c>
      <c r="I197" s="179">
        <f t="shared" si="11"/>
        <v>0.11044849486385941</v>
      </c>
      <c r="J197" s="178">
        <v>5862.405999999999</v>
      </c>
      <c r="K197" s="178">
        <v>5370.0830000000005</v>
      </c>
      <c r="L197" s="178"/>
      <c r="M197" s="155" t="s">
        <v>1088</v>
      </c>
    </row>
    <row r="198" spans="1:13" x14ac:dyDescent="0.2">
      <c r="A198" s="155" t="s">
        <v>876</v>
      </c>
      <c r="B198" s="178">
        <v>9943.6110000000008</v>
      </c>
      <c r="C198" s="179">
        <f t="shared" si="8"/>
        <v>6.0971439053583001E-2</v>
      </c>
      <c r="D198" s="178">
        <v>6378.2039999999997</v>
      </c>
      <c r="E198" s="179">
        <f t="shared" si="9"/>
        <v>4.6108066052162507E-2</v>
      </c>
      <c r="F198" s="178">
        <v>9522.3950000000004</v>
      </c>
      <c r="G198" s="179">
        <f t="shared" si="10"/>
        <v>8.4569103199902448E-2</v>
      </c>
      <c r="H198" s="178">
        <v>8468.9069999999992</v>
      </c>
      <c r="I198" s="179">
        <f t="shared" si="11"/>
        <v>7.2244435008217311E-2</v>
      </c>
      <c r="J198" s="178">
        <v>-421.21600000000035</v>
      </c>
      <c r="K198" s="178">
        <v>2090.7029999999995</v>
      </c>
      <c r="L198" s="178"/>
      <c r="M198" s="155" t="s">
        <v>1089</v>
      </c>
    </row>
    <row r="199" spans="1:13" x14ac:dyDescent="0.2">
      <c r="A199" s="155" t="s">
        <v>877</v>
      </c>
      <c r="B199" s="178">
        <v>5674.8469999999998</v>
      </c>
      <c r="C199" s="179">
        <f t="shared" si="8"/>
        <v>3.479657319648851E-2</v>
      </c>
      <c r="D199" s="178">
        <v>18053.811000000002</v>
      </c>
      <c r="E199" s="179">
        <f t="shared" si="9"/>
        <v>0.13051108275640888</v>
      </c>
      <c r="F199" s="178">
        <v>368.08</v>
      </c>
      <c r="G199" s="179">
        <f t="shared" si="10"/>
        <v>3.2689460483229364E-3</v>
      </c>
      <c r="H199" s="178">
        <v>9.1890000000000001</v>
      </c>
      <c r="I199" s="179">
        <f t="shared" si="11"/>
        <v>7.8387224383324672E-5</v>
      </c>
      <c r="J199" s="178">
        <v>-5306.7669999999998</v>
      </c>
      <c r="K199" s="178">
        <v>-18044.622000000003</v>
      </c>
      <c r="L199" s="178"/>
      <c r="M199" s="155" t="s">
        <v>1090</v>
      </c>
    </row>
    <row r="200" spans="1:13" x14ac:dyDescent="0.2">
      <c r="A200" s="155" t="s">
        <v>878</v>
      </c>
      <c r="B200" s="178">
        <v>91.765000000000001</v>
      </c>
      <c r="C200" s="179">
        <f t="shared" si="8"/>
        <v>5.6267729145398424E-4</v>
      </c>
      <c r="D200" s="178">
        <v>55.292000000000002</v>
      </c>
      <c r="E200" s="179">
        <f t="shared" si="9"/>
        <v>3.99706122312201E-4</v>
      </c>
      <c r="F200" s="178">
        <v>169.51499999999999</v>
      </c>
      <c r="G200" s="179">
        <f t="shared" si="10"/>
        <v>1.5054754112732629E-3</v>
      </c>
      <c r="H200" s="178">
        <v>201.24199999999999</v>
      </c>
      <c r="I200" s="179">
        <f t="shared" si="11"/>
        <v>1.7167049525899467E-3</v>
      </c>
      <c r="J200" s="178">
        <v>77.749999999999986</v>
      </c>
      <c r="K200" s="178">
        <v>145.94999999999999</v>
      </c>
      <c r="L200" s="178"/>
      <c r="M200" s="155" t="s">
        <v>1091</v>
      </c>
    </row>
    <row r="201" spans="1:13" x14ac:dyDescent="0.2">
      <c r="A201" s="155" t="s">
        <v>879</v>
      </c>
      <c r="B201" s="178">
        <v>406.32799999999997</v>
      </c>
      <c r="C201" s="179">
        <f t="shared" si="8"/>
        <v>2.4914895491953849E-3</v>
      </c>
      <c r="D201" s="178">
        <v>273.17200000000003</v>
      </c>
      <c r="E201" s="179">
        <f t="shared" si="9"/>
        <v>1.9747616444380483E-3</v>
      </c>
      <c r="F201" s="178">
        <v>11268.71</v>
      </c>
      <c r="G201" s="179">
        <f t="shared" si="10"/>
        <v>0.10007825750977277</v>
      </c>
      <c r="H201" s="178">
        <v>12605.249</v>
      </c>
      <c r="I201" s="179">
        <f t="shared" si="11"/>
        <v>0.10752970745137436</v>
      </c>
      <c r="J201" s="178">
        <v>10862.382</v>
      </c>
      <c r="K201" s="178">
        <v>12332.076999999999</v>
      </c>
      <c r="L201" s="178"/>
      <c r="M201" s="155" t="s">
        <v>1092</v>
      </c>
    </row>
    <row r="202" spans="1:13" x14ac:dyDescent="0.2">
      <c r="A202" s="155" t="s">
        <v>880</v>
      </c>
      <c r="B202" s="178">
        <v>84.968999999999994</v>
      </c>
      <c r="C202" s="179">
        <f t="shared" si="8"/>
        <v>5.2100612191525726E-4</v>
      </c>
      <c r="D202" s="178">
        <v>76.414000000000001</v>
      </c>
      <c r="E202" s="179">
        <f t="shared" si="9"/>
        <v>5.5239715746155914E-4</v>
      </c>
      <c r="F202" s="178">
        <v>383.33199999999999</v>
      </c>
      <c r="G202" s="179">
        <f t="shared" si="10"/>
        <v>3.4044002026617256E-3</v>
      </c>
      <c r="H202" s="178">
        <v>733.94</v>
      </c>
      <c r="I202" s="179">
        <f t="shared" si="11"/>
        <v>6.2609119016103281E-3</v>
      </c>
      <c r="J202" s="178">
        <v>298.363</v>
      </c>
      <c r="K202" s="178">
        <v>657.52600000000007</v>
      </c>
      <c r="L202" s="178"/>
      <c r="M202" s="155" t="s">
        <v>1093</v>
      </c>
    </row>
    <row r="203" spans="1:13" x14ac:dyDescent="0.2">
      <c r="A203" s="155" t="s">
        <v>881</v>
      </c>
      <c r="B203" s="178">
        <v>59159.286999999997</v>
      </c>
      <c r="C203" s="179">
        <f t="shared" si="8"/>
        <v>0.36274818692866456</v>
      </c>
      <c r="D203" s="178">
        <v>58073.521000000001</v>
      </c>
      <c r="E203" s="179">
        <f t="shared" si="9"/>
        <v>0.4198137504146382</v>
      </c>
      <c r="F203" s="178">
        <v>14453.541999999999</v>
      </c>
      <c r="G203" s="179">
        <f t="shared" si="10"/>
        <v>0.12836298903816995</v>
      </c>
      <c r="H203" s="178">
        <v>14518.261</v>
      </c>
      <c r="I203" s="179">
        <f t="shared" si="11"/>
        <v>0.12384875205818605</v>
      </c>
      <c r="J203" s="178">
        <v>-44705.744999999995</v>
      </c>
      <c r="K203" s="178">
        <v>-43555.26</v>
      </c>
      <c r="L203" s="178"/>
      <c r="M203" s="155" t="s">
        <v>1094</v>
      </c>
    </row>
    <row r="204" spans="1:13" x14ac:dyDescent="0.2">
      <c r="A204" s="155" t="s">
        <v>882</v>
      </c>
      <c r="B204" s="178">
        <v>150.74700000000001</v>
      </c>
      <c r="C204" s="179">
        <f t="shared" si="8"/>
        <v>9.2433840412808573E-4</v>
      </c>
      <c r="D204" s="178">
        <v>215.44399999999999</v>
      </c>
      <c r="E204" s="179">
        <f t="shared" si="9"/>
        <v>1.5574456669216132E-3</v>
      </c>
      <c r="F204" s="178">
        <v>86.466999999999999</v>
      </c>
      <c r="G204" s="179">
        <f t="shared" si="10"/>
        <v>7.6791990317414522E-4</v>
      </c>
      <c r="H204" s="178">
        <v>70.064999999999998</v>
      </c>
      <c r="I204" s="179">
        <f t="shared" si="11"/>
        <v>5.9769298905404747E-4</v>
      </c>
      <c r="J204" s="178">
        <v>-64.280000000000015</v>
      </c>
      <c r="K204" s="178">
        <v>-145.37899999999999</v>
      </c>
      <c r="L204" s="178"/>
      <c r="M204" s="155" t="s">
        <v>1095</v>
      </c>
    </row>
    <row r="205" spans="1:13" x14ac:dyDescent="0.2">
      <c r="A205" s="155" t="s">
        <v>883</v>
      </c>
      <c r="B205" s="178">
        <v>1135.799</v>
      </c>
      <c r="C205" s="179">
        <f t="shared" si="8"/>
        <v>6.9644015142608165E-3</v>
      </c>
      <c r="D205" s="178">
        <v>12827.873</v>
      </c>
      <c r="E205" s="179">
        <f t="shared" si="9"/>
        <v>9.2732752918023964E-2</v>
      </c>
      <c r="F205" s="178">
        <v>3938.0920000000001</v>
      </c>
      <c r="G205" s="179">
        <f t="shared" si="10"/>
        <v>3.497449000579269E-2</v>
      </c>
      <c r="H205" s="178">
        <v>4062.5039999999999</v>
      </c>
      <c r="I205" s="179">
        <f t="shared" si="11"/>
        <v>3.4655393688775057E-2</v>
      </c>
      <c r="J205" s="178">
        <v>2802.2930000000001</v>
      </c>
      <c r="K205" s="178">
        <v>-8765.3689999999988</v>
      </c>
      <c r="L205" s="178"/>
      <c r="M205" s="155" t="s">
        <v>1096</v>
      </c>
    </row>
    <row r="206" spans="1:13" x14ac:dyDescent="0.2">
      <c r="A206" s="155" t="s">
        <v>884</v>
      </c>
      <c r="B206" s="178">
        <v>21091.108</v>
      </c>
      <c r="C206" s="179">
        <f t="shared" ref="C206:C245" si="12">IF(B206=0,0,IF(OR(B206="x",B206="Ə"),"x",B206/$B$12*100))</f>
        <v>0.12932477004526194</v>
      </c>
      <c r="D206" s="178">
        <v>25131.588</v>
      </c>
      <c r="E206" s="179">
        <f t="shared" ref="E206:E245" si="13">IF(D206=0,0,IF(OR(D206="x",D206="Ə"),"x",D206/$D$12*100))</f>
        <v>0.18167636524321498</v>
      </c>
      <c r="F206" s="178">
        <v>4264.8059999999996</v>
      </c>
      <c r="G206" s="179">
        <f t="shared" ref="G206:G245" si="14">IF(F206=0,0,IF(OR(F206="x",F206="Ə"),"x",F206/$F$12*100))</f>
        <v>3.7876061509899889E-2</v>
      </c>
      <c r="H206" s="178">
        <v>5669.98</v>
      </c>
      <c r="I206" s="179">
        <f t="shared" ref="I206:I245" si="15">IF(H206=0,0,IF(OR(H206="x",H206="Ə"),"x",H206/$H$12*100))</f>
        <v>4.8368048156378622E-2</v>
      </c>
      <c r="J206" s="178">
        <v>-16826.302</v>
      </c>
      <c r="K206" s="178">
        <v>-19461.608</v>
      </c>
      <c r="L206" s="178"/>
      <c r="M206" s="155" t="s">
        <v>1097</v>
      </c>
    </row>
    <row r="207" spans="1:13" x14ac:dyDescent="0.2">
      <c r="A207" s="155" t="s">
        <v>885</v>
      </c>
      <c r="B207" s="178">
        <v>143766.579</v>
      </c>
      <c r="C207" s="179">
        <f t="shared" si="12"/>
        <v>0.88153641664387572</v>
      </c>
      <c r="D207" s="178">
        <v>117413.291</v>
      </c>
      <c r="E207" s="179">
        <f t="shared" si="13"/>
        <v>0.84878122067431183</v>
      </c>
      <c r="F207" s="178">
        <v>15994.474</v>
      </c>
      <c r="G207" s="179">
        <f t="shared" si="14"/>
        <v>0.14204812154233851</v>
      </c>
      <c r="H207" s="178">
        <v>11047.934999999999</v>
      </c>
      <c r="I207" s="179">
        <f t="shared" si="15"/>
        <v>9.4244962435236265E-2</v>
      </c>
      <c r="J207" s="178">
        <v>-127772.105</v>
      </c>
      <c r="K207" s="178">
        <v>-106365.356</v>
      </c>
      <c r="L207" s="178"/>
      <c r="M207" s="155" t="s">
        <v>1098</v>
      </c>
    </row>
    <row r="208" spans="1:13" x14ac:dyDescent="0.2">
      <c r="A208" s="155" t="s">
        <v>886</v>
      </c>
      <c r="B208" s="178" t="s">
        <v>766</v>
      </c>
      <c r="C208" s="179" t="str">
        <f t="shared" si="12"/>
        <v>x</v>
      </c>
      <c r="D208" s="178">
        <v>164.666</v>
      </c>
      <c r="E208" s="179">
        <f t="shared" si="13"/>
        <v>1.1903712713712813E-3</v>
      </c>
      <c r="F208" s="178">
        <v>7887.1980000000003</v>
      </c>
      <c r="G208" s="179">
        <f t="shared" si="14"/>
        <v>7.0046796170507963E-2</v>
      </c>
      <c r="H208" s="178">
        <v>10703.762000000001</v>
      </c>
      <c r="I208" s="179">
        <f t="shared" si="15"/>
        <v>9.1308977433856145E-2</v>
      </c>
      <c r="J208" s="178">
        <v>7887.1980000000003</v>
      </c>
      <c r="K208" s="178">
        <v>10539.096000000001</v>
      </c>
      <c r="L208" s="178"/>
      <c r="M208" s="155" t="s">
        <v>1099</v>
      </c>
    </row>
    <row r="209" spans="1:13" x14ac:dyDescent="0.2">
      <c r="A209" s="155" t="s">
        <v>887</v>
      </c>
      <c r="B209" s="178">
        <v>53384.012000000002</v>
      </c>
      <c r="C209" s="179">
        <f t="shared" si="12"/>
        <v>0.32733581734982831</v>
      </c>
      <c r="D209" s="178">
        <v>21100.1</v>
      </c>
      <c r="E209" s="179">
        <f t="shared" si="13"/>
        <v>0.15253271994863038</v>
      </c>
      <c r="F209" s="178">
        <v>51911.574000000001</v>
      </c>
      <c r="G209" s="179">
        <f t="shared" si="14"/>
        <v>0.4610305767483257</v>
      </c>
      <c r="H209" s="178">
        <v>18095.441999999999</v>
      </c>
      <c r="I209" s="179">
        <f t="shared" si="15"/>
        <v>0.15436407360642476</v>
      </c>
      <c r="J209" s="178">
        <v>-1472.4380000000019</v>
      </c>
      <c r="K209" s="178">
        <v>-3004.6579999999994</v>
      </c>
      <c r="L209" s="178"/>
      <c r="M209" s="155" t="s">
        <v>1100</v>
      </c>
    </row>
    <row r="210" spans="1:13" x14ac:dyDescent="0.2">
      <c r="A210" s="155" t="s">
        <v>728</v>
      </c>
      <c r="B210" s="178">
        <v>213876.39499999999</v>
      </c>
      <c r="C210" s="179">
        <f t="shared" si="12"/>
        <v>1.3114301819271232</v>
      </c>
      <c r="D210" s="178">
        <v>231597.359</v>
      </c>
      <c r="E210" s="179">
        <f t="shared" si="13"/>
        <v>1.6742183734290081</v>
      </c>
      <c r="F210" s="178">
        <v>50986.552000000003</v>
      </c>
      <c r="G210" s="179">
        <f t="shared" si="14"/>
        <v>0.45281538708436198</v>
      </c>
      <c r="H210" s="178">
        <v>104868.25</v>
      </c>
      <c r="I210" s="179">
        <f t="shared" si="15"/>
        <v>0.89458385498276061</v>
      </c>
      <c r="J210" s="178">
        <v>-162889.84299999999</v>
      </c>
      <c r="K210" s="178">
        <v>-126729.109</v>
      </c>
      <c r="L210" s="178"/>
      <c r="M210" s="155" t="s">
        <v>945</v>
      </c>
    </row>
    <row r="211" spans="1:13" x14ac:dyDescent="0.2">
      <c r="A211" s="155" t="s">
        <v>888</v>
      </c>
      <c r="B211" s="178">
        <v>89379.433999999994</v>
      </c>
      <c r="C211" s="179">
        <f t="shared" si="12"/>
        <v>0.5480496685534807</v>
      </c>
      <c r="D211" s="178">
        <v>106441.25199999999</v>
      </c>
      <c r="E211" s="179">
        <f t="shared" si="13"/>
        <v>0.76946430027808377</v>
      </c>
      <c r="F211" s="178">
        <v>68900.384000000005</v>
      </c>
      <c r="G211" s="179">
        <f t="shared" si="14"/>
        <v>0.61190947078008295</v>
      </c>
      <c r="H211" s="178">
        <v>55599.603999999999</v>
      </c>
      <c r="I211" s="179">
        <f t="shared" si="15"/>
        <v>0.47429520452410445</v>
      </c>
      <c r="J211" s="178">
        <v>-20479.049999999988</v>
      </c>
      <c r="K211" s="178">
        <v>-50841.647999999994</v>
      </c>
      <c r="L211" s="178"/>
      <c r="M211" s="155" t="s">
        <v>1101</v>
      </c>
    </row>
    <row r="212" spans="1:13" x14ac:dyDescent="0.2">
      <c r="A212" s="155" t="s">
        <v>889</v>
      </c>
      <c r="B212" s="178">
        <v>36.735999999999997</v>
      </c>
      <c r="C212" s="179">
        <f t="shared" si="12"/>
        <v>2.2525486818344208E-4</v>
      </c>
      <c r="D212" s="178">
        <v>56.543999999999997</v>
      </c>
      <c r="E212" s="179">
        <f t="shared" si="13"/>
        <v>4.0875683607069903E-4</v>
      </c>
      <c r="F212" s="178">
        <v>3444.1840000000002</v>
      </c>
      <c r="G212" s="179">
        <f t="shared" si="14"/>
        <v>3.0588056065249641E-2</v>
      </c>
      <c r="H212" s="178">
        <v>8796.9770000000008</v>
      </c>
      <c r="I212" s="179">
        <f t="shared" si="15"/>
        <v>7.5043052562188101E-2</v>
      </c>
      <c r="J212" s="178">
        <v>3407.4480000000003</v>
      </c>
      <c r="K212" s="178">
        <v>8740.4330000000009</v>
      </c>
      <c r="L212" s="178"/>
      <c r="M212" s="155" t="s">
        <v>1102</v>
      </c>
    </row>
    <row r="213" spans="1:13" x14ac:dyDescent="0.2">
      <c r="A213" s="155" t="s">
        <v>890</v>
      </c>
      <c r="B213" s="178">
        <v>113194.705</v>
      </c>
      <c r="C213" s="179">
        <f t="shared" si="12"/>
        <v>0.69407824351694847</v>
      </c>
      <c r="D213" s="178">
        <v>137478.86499999999</v>
      </c>
      <c r="E213" s="179">
        <f t="shared" si="13"/>
        <v>0.99383534741070245</v>
      </c>
      <c r="F213" s="178">
        <v>20187.145</v>
      </c>
      <c r="G213" s="179">
        <f t="shared" si="14"/>
        <v>0.17928354671449723</v>
      </c>
      <c r="H213" s="178">
        <v>18988.235000000001</v>
      </c>
      <c r="I213" s="179">
        <f t="shared" si="15"/>
        <v>0.16198008897467614</v>
      </c>
      <c r="J213" s="178">
        <v>-93007.56</v>
      </c>
      <c r="K213" s="178">
        <v>-118490.62999999999</v>
      </c>
      <c r="L213" s="178"/>
      <c r="M213" s="155" t="s">
        <v>1103</v>
      </c>
    </row>
    <row r="214" spans="1:13" x14ac:dyDescent="0.2">
      <c r="A214" s="155" t="s">
        <v>891</v>
      </c>
      <c r="B214" s="178" t="s">
        <v>722</v>
      </c>
      <c r="C214" s="179" t="str">
        <f t="shared" si="12"/>
        <v>x</v>
      </c>
      <c r="D214" s="178">
        <v>211.80699999999999</v>
      </c>
      <c r="E214" s="179">
        <f t="shared" si="13"/>
        <v>1.5311537771934521E-3</v>
      </c>
      <c r="F214" s="178">
        <v>0.51700000000000002</v>
      </c>
      <c r="G214" s="179">
        <f t="shared" si="14"/>
        <v>4.5915157220793264E-6</v>
      </c>
      <c r="H214" s="178">
        <v>1.4630000000000001</v>
      </c>
      <c r="I214" s="179">
        <f t="shared" si="15"/>
        <v>1.2480194718990532E-5</v>
      </c>
      <c r="J214" s="178" t="s">
        <v>722</v>
      </c>
      <c r="K214" s="178">
        <v>-210.34399999999999</v>
      </c>
      <c r="L214" s="178"/>
      <c r="M214" s="155" t="s">
        <v>1104</v>
      </c>
    </row>
    <row r="215" spans="1:13" x14ac:dyDescent="0.2">
      <c r="A215" s="155" t="s">
        <v>892</v>
      </c>
      <c r="B215" s="178">
        <v>965.62099999999998</v>
      </c>
      <c r="C215" s="179">
        <f t="shared" si="12"/>
        <v>5.9209176576155154E-3</v>
      </c>
      <c r="D215" s="178">
        <v>564.72</v>
      </c>
      <c r="E215" s="179">
        <f t="shared" si="13"/>
        <v>4.0823634773953944E-3</v>
      </c>
      <c r="F215" s="178">
        <v>2044.453</v>
      </c>
      <c r="G215" s="179">
        <f t="shared" si="14"/>
        <v>1.8156940217702599E-2</v>
      </c>
      <c r="H215" s="178">
        <v>1784.222</v>
      </c>
      <c r="I215" s="179">
        <f t="shared" si="15"/>
        <v>1.5220395066238361E-2</v>
      </c>
      <c r="J215" s="178">
        <v>1078.8319999999999</v>
      </c>
      <c r="K215" s="178">
        <v>1219.502</v>
      </c>
      <c r="L215" s="178"/>
      <c r="M215" s="155" t="s">
        <v>1105</v>
      </c>
    </row>
    <row r="216" spans="1:13" x14ac:dyDescent="0.2">
      <c r="A216" s="155" t="s">
        <v>893</v>
      </c>
      <c r="B216" s="178">
        <v>1460.547</v>
      </c>
      <c r="C216" s="179">
        <f t="shared" si="12"/>
        <v>8.9556653408297549E-3</v>
      </c>
      <c r="D216" s="178">
        <v>898.404</v>
      </c>
      <c r="E216" s="179">
        <f t="shared" si="13"/>
        <v>6.4945666481547168E-3</v>
      </c>
      <c r="F216" s="178">
        <v>8.5860000000000003</v>
      </c>
      <c r="G216" s="179">
        <f t="shared" si="14"/>
        <v>7.6252909071127838E-5</v>
      </c>
      <c r="H216" s="178">
        <v>47.375999999999998</v>
      </c>
      <c r="I216" s="179">
        <f t="shared" si="15"/>
        <v>4.0414333903410486E-4</v>
      </c>
      <c r="J216" s="178">
        <v>-1451.961</v>
      </c>
      <c r="K216" s="178">
        <v>-851.02800000000002</v>
      </c>
      <c r="L216" s="178"/>
      <c r="M216" s="155" t="s">
        <v>1106</v>
      </c>
    </row>
    <row r="217" spans="1:13" x14ac:dyDescent="0.2">
      <c r="A217" s="155" t="s">
        <v>894</v>
      </c>
      <c r="B217" s="178">
        <v>299017.56099999999</v>
      </c>
      <c r="C217" s="179">
        <f t="shared" si="12"/>
        <v>1.8334919775585083</v>
      </c>
      <c r="D217" s="178">
        <v>282045.44500000001</v>
      </c>
      <c r="E217" s="179">
        <f t="shared" si="13"/>
        <v>2.0389078191559205</v>
      </c>
      <c r="F217" s="178">
        <v>76586.202999999994</v>
      </c>
      <c r="G217" s="179">
        <f t="shared" si="14"/>
        <v>0.68016780496877915</v>
      </c>
      <c r="H217" s="178">
        <v>91182.679000000004</v>
      </c>
      <c r="I217" s="179">
        <f t="shared" si="15"/>
        <v>0.77783840664334158</v>
      </c>
      <c r="J217" s="178">
        <v>-222431.35800000001</v>
      </c>
      <c r="K217" s="178">
        <v>-190862.766</v>
      </c>
      <c r="L217" s="178"/>
      <c r="M217" s="155" t="s">
        <v>1107</v>
      </c>
    </row>
    <row r="218" spans="1:13" x14ac:dyDescent="0.2">
      <c r="A218" s="155" t="s">
        <v>895</v>
      </c>
      <c r="B218" s="178">
        <v>5009.4110000000001</v>
      </c>
      <c r="C218" s="179">
        <f t="shared" si="12"/>
        <v>3.0716305925568517E-2</v>
      </c>
      <c r="D218" s="178">
        <v>4467.5910000000003</v>
      </c>
      <c r="E218" s="179">
        <f t="shared" si="13"/>
        <v>3.2296235887413885E-2</v>
      </c>
      <c r="F218" s="178">
        <v>1196.31</v>
      </c>
      <c r="G218" s="179">
        <f t="shared" si="14"/>
        <v>1.0624518710794426E-2</v>
      </c>
      <c r="H218" s="178">
        <v>3610.4690000000001</v>
      </c>
      <c r="I218" s="179">
        <f t="shared" si="15"/>
        <v>3.079928649820849E-2</v>
      </c>
      <c r="J218" s="178">
        <v>-3813.1010000000001</v>
      </c>
      <c r="K218" s="178">
        <v>-857.1220000000003</v>
      </c>
      <c r="L218" s="178"/>
      <c r="M218" s="155" t="s">
        <v>1108</v>
      </c>
    </row>
    <row r="219" spans="1:13" x14ac:dyDescent="0.2">
      <c r="A219" s="155" t="s">
        <v>896</v>
      </c>
      <c r="B219" s="178">
        <v>261668.057</v>
      </c>
      <c r="C219" s="179">
        <f t="shared" si="12"/>
        <v>1.6044752745903863</v>
      </c>
      <c r="D219" s="178">
        <v>244552.489</v>
      </c>
      <c r="E219" s="179">
        <f t="shared" si="13"/>
        <v>1.7678710677853431</v>
      </c>
      <c r="F219" s="178">
        <v>22032.348000000002</v>
      </c>
      <c r="G219" s="179">
        <f t="shared" si="14"/>
        <v>0.19567093275884528</v>
      </c>
      <c r="H219" s="178">
        <v>26902.463</v>
      </c>
      <c r="I219" s="179">
        <f t="shared" si="15"/>
        <v>0.2294928070132865</v>
      </c>
      <c r="J219" s="178">
        <v>-239635.709</v>
      </c>
      <c r="K219" s="178">
        <v>-217650.02600000001</v>
      </c>
      <c r="L219" s="178"/>
      <c r="M219" s="155" t="s">
        <v>1109</v>
      </c>
    </row>
    <row r="220" spans="1:13" x14ac:dyDescent="0.2">
      <c r="A220" s="155" t="s">
        <v>897</v>
      </c>
      <c r="B220" s="178">
        <v>1058.867</v>
      </c>
      <c r="C220" s="179">
        <f t="shared" si="12"/>
        <v>6.4926760264807501E-3</v>
      </c>
      <c r="D220" s="178">
        <v>500.54199999999997</v>
      </c>
      <c r="E220" s="179">
        <f t="shared" si="13"/>
        <v>3.6184204202125746E-3</v>
      </c>
      <c r="F220" s="178">
        <v>953.08900000000006</v>
      </c>
      <c r="G220" s="179">
        <f t="shared" si="14"/>
        <v>8.4644547931157898E-3</v>
      </c>
      <c r="H220" s="178">
        <v>759.94299999999998</v>
      </c>
      <c r="I220" s="179">
        <f t="shared" si="15"/>
        <v>6.4827317944865489E-3</v>
      </c>
      <c r="J220" s="178">
        <v>-105.77799999999991</v>
      </c>
      <c r="K220" s="178">
        <v>259.40100000000001</v>
      </c>
      <c r="L220" s="178"/>
      <c r="M220" s="155" t="s">
        <v>1110</v>
      </c>
    </row>
    <row r="221" spans="1:13" x14ac:dyDescent="0.2">
      <c r="A221" s="155" t="s">
        <v>898</v>
      </c>
      <c r="B221" s="178">
        <v>24083.261999999999</v>
      </c>
      <c r="C221" s="179">
        <f t="shared" si="12"/>
        <v>0.14767182075449969</v>
      </c>
      <c r="D221" s="178">
        <v>52906.538999999997</v>
      </c>
      <c r="E221" s="179">
        <f t="shared" si="13"/>
        <v>0.38246161377141774</v>
      </c>
      <c r="F221" s="178">
        <v>110582.42400000001</v>
      </c>
      <c r="G221" s="179">
        <f t="shared" si="14"/>
        <v>0.98209078990646481</v>
      </c>
      <c r="H221" s="178">
        <v>200937.321</v>
      </c>
      <c r="I221" s="179">
        <f t="shared" si="15"/>
        <v>1.7141058731321293</v>
      </c>
      <c r="J221" s="178">
        <v>86499.162000000011</v>
      </c>
      <c r="K221" s="178">
        <v>148030.78200000001</v>
      </c>
      <c r="L221" s="178"/>
      <c r="M221" s="155" t="s">
        <v>1111</v>
      </c>
    </row>
    <row r="222" spans="1:13" x14ac:dyDescent="0.2">
      <c r="A222" s="155" t="s">
        <v>899</v>
      </c>
      <c r="B222" s="178" t="s">
        <v>722</v>
      </c>
      <c r="C222" s="179" t="str">
        <f t="shared" si="12"/>
        <v>x</v>
      </c>
      <c r="D222" s="178" t="s">
        <v>722</v>
      </c>
      <c r="E222" s="179" t="str">
        <f t="shared" si="13"/>
        <v>x</v>
      </c>
      <c r="F222" s="178" t="s">
        <v>722</v>
      </c>
      <c r="G222" s="179" t="str">
        <f t="shared" si="14"/>
        <v>x</v>
      </c>
      <c r="H222" s="178">
        <v>6.17</v>
      </c>
      <c r="I222" s="179">
        <f t="shared" si="15"/>
        <v>5.2633493790958015E-5</v>
      </c>
      <c r="J222" s="178" t="s">
        <v>722</v>
      </c>
      <c r="K222" s="178">
        <v>6.0540000000000003</v>
      </c>
      <c r="L222" s="178"/>
      <c r="M222" s="155" t="s">
        <v>1112</v>
      </c>
    </row>
    <row r="223" spans="1:13" x14ac:dyDescent="0.2">
      <c r="A223" s="155" t="s">
        <v>900</v>
      </c>
      <c r="B223" s="178">
        <v>10011.044</v>
      </c>
      <c r="C223" s="179">
        <f t="shared" si="12"/>
        <v>6.1384919332497796E-2</v>
      </c>
      <c r="D223" s="178">
        <v>34387.023000000001</v>
      </c>
      <c r="E223" s="179">
        <f t="shared" si="13"/>
        <v>0.248583947428027</v>
      </c>
      <c r="F223" s="178">
        <v>86519.616999999998</v>
      </c>
      <c r="G223" s="179">
        <f t="shared" si="14"/>
        <v>0.76838719869203431</v>
      </c>
      <c r="H223" s="178">
        <v>180759.57399999999</v>
      </c>
      <c r="I223" s="179">
        <f t="shared" si="15"/>
        <v>1.5419785925097593</v>
      </c>
      <c r="J223" s="178">
        <v>76508.573000000004</v>
      </c>
      <c r="K223" s="178">
        <v>146372.55099999998</v>
      </c>
      <c r="L223" s="178"/>
      <c r="M223" s="155" t="s">
        <v>1113</v>
      </c>
    </row>
    <row r="224" spans="1:13" x14ac:dyDescent="0.2">
      <c r="A224" s="155" t="s">
        <v>901</v>
      </c>
      <c r="B224" s="178" t="s">
        <v>766</v>
      </c>
      <c r="C224" s="179" t="str">
        <f t="shared" si="12"/>
        <v>x</v>
      </c>
      <c r="D224" s="178" t="s">
        <v>722</v>
      </c>
      <c r="E224" s="179" t="str">
        <f t="shared" si="13"/>
        <v>x</v>
      </c>
      <c r="F224" s="178" t="s">
        <v>766</v>
      </c>
      <c r="G224" s="179" t="str">
        <f t="shared" si="14"/>
        <v>x</v>
      </c>
      <c r="H224" s="178" t="s">
        <v>766</v>
      </c>
      <c r="I224" s="179" t="str">
        <f t="shared" si="15"/>
        <v>x</v>
      </c>
      <c r="J224" s="178" t="s">
        <v>766</v>
      </c>
      <c r="K224" s="178" t="s">
        <v>722</v>
      </c>
      <c r="L224" s="178"/>
      <c r="M224" s="155" t="s">
        <v>1114</v>
      </c>
    </row>
    <row r="225" spans="1:13" x14ac:dyDescent="0.2">
      <c r="A225" s="155" t="s">
        <v>902</v>
      </c>
      <c r="B225" s="178" t="s">
        <v>766</v>
      </c>
      <c r="C225" s="179" t="str">
        <f t="shared" si="12"/>
        <v>x</v>
      </c>
      <c r="D225" s="178" t="s">
        <v>766</v>
      </c>
      <c r="E225" s="179" t="str">
        <f t="shared" si="13"/>
        <v>x</v>
      </c>
      <c r="F225" s="178" t="s">
        <v>722</v>
      </c>
      <c r="G225" s="179" t="str">
        <f t="shared" si="14"/>
        <v>x</v>
      </c>
      <c r="H225" s="178" t="s">
        <v>766</v>
      </c>
      <c r="I225" s="179" t="str">
        <f t="shared" si="15"/>
        <v>x</v>
      </c>
      <c r="J225" s="178" t="s">
        <v>722</v>
      </c>
      <c r="K225" s="178" t="s">
        <v>766</v>
      </c>
      <c r="L225" s="178"/>
      <c r="M225" s="155" t="s">
        <v>1115</v>
      </c>
    </row>
    <row r="226" spans="1:13" x14ac:dyDescent="0.2">
      <c r="A226" s="155" t="s">
        <v>903</v>
      </c>
      <c r="B226" s="178">
        <v>54.493000000000002</v>
      </c>
      <c r="C226" s="179">
        <f t="shared" si="12"/>
        <v>3.341358213175172E-4</v>
      </c>
      <c r="D226" s="178">
        <v>59.676000000000002</v>
      </c>
      <c r="E226" s="179">
        <f t="shared" si="13"/>
        <v>4.3139807847614311E-4</v>
      </c>
      <c r="F226" s="178">
        <v>29.617000000000001</v>
      </c>
      <c r="G226" s="179">
        <f t="shared" si="14"/>
        <v>2.6303079524337216E-4</v>
      </c>
      <c r="H226" s="178">
        <v>27.885999999999999</v>
      </c>
      <c r="I226" s="179">
        <f t="shared" si="15"/>
        <v>2.3788291861501703E-4</v>
      </c>
      <c r="J226" s="178">
        <v>-24.876000000000001</v>
      </c>
      <c r="K226" s="178">
        <v>-31.790000000000003</v>
      </c>
      <c r="L226" s="178"/>
      <c r="M226" s="155" t="s">
        <v>1116</v>
      </c>
    </row>
    <row r="227" spans="1:13" x14ac:dyDescent="0.2">
      <c r="A227" s="155" t="s">
        <v>904</v>
      </c>
      <c r="B227" s="178">
        <v>4.6219999999999999</v>
      </c>
      <c r="C227" s="179">
        <f t="shared" si="12"/>
        <v>2.8340810124778679E-5</v>
      </c>
      <c r="D227" s="178">
        <v>1.8220000000000001</v>
      </c>
      <c r="E227" s="179">
        <f t="shared" si="13"/>
        <v>1.317124638017851E-5</v>
      </c>
      <c r="F227" s="178" t="s">
        <v>766</v>
      </c>
      <c r="G227" s="179" t="str">
        <f t="shared" si="14"/>
        <v>x</v>
      </c>
      <c r="H227" s="178" t="s">
        <v>722</v>
      </c>
      <c r="I227" s="179" t="str">
        <f t="shared" si="15"/>
        <v>x</v>
      </c>
      <c r="J227" s="178">
        <v>-4.6219999999999999</v>
      </c>
      <c r="K227" s="178">
        <v>-1.7410000000000001</v>
      </c>
      <c r="L227" s="178"/>
      <c r="M227" s="155" t="s">
        <v>1117</v>
      </c>
    </row>
    <row r="228" spans="1:13" x14ac:dyDescent="0.2">
      <c r="A228" s="155" t="s">
        <v>905</v>
      </c>
      <c r="B228" s="178" t="s">
        <v>722</v>
      </c>
      <c r="C228" s="179" t="str">
        <f t="shared" si="12"/>
        <v>x</v>
      </c>
      <c r="D228" s="178" t="s">
        <v>766</v>
      </c>
      <c r="E228" s="179" t="str">
        <f t="shared" si="13"/>
        <v>x</v>
      </c>
      <c r="F228" s="178">
        <v>25.931999999999999</v>
      </c>
      <c r="G228" s="179">
        <f t="shared" si="14"/>
        <v>2.3030403424557268E-4</v>
      </c>
      <c r="H228" s="178">
        <v>5.2590000000000003</v>
      </c>
      <c r="I228" s="179">
        <f t="shared" si="15"/>
        <v>4.4862162697998091E-5</v>
      </c>
      <c r="J228" s="178">
        <v>25.515999999999998</v>
      </c>
      <c r="K228" s="178">
        <v>5.2590000000000003</v>
      </c>
      <c r="L228" s="178"/>
      <c r="M228" s="155" t="s">
        <v>1118</v>
      </c>
    </row>
    <row r="229" spans="1:13" x14ac:dyDescent="0.2">
      <c r="A229" s="155" t="s">
        <v>906</v>
      </c>
      <c r="B229" s="178" t="s">
        <v>722</v>
      </c>
      <c r="C229" s="179" t="str">
        <f t="shared" si="12"/>
        <v>x</v>
      </c>
      <c r="D229" s="178" t="s">
        <v>766</v>
      </c>
      <c r="E229" s="179" t="str">
        <f t="shared" si="13"/>
        <v>x</v>
      </c>
      <c r="F229" s="178" t="s">
        <v>766</v>
      </c>
      <c r="G229" s="179" t="str">
        <f t="shared" si="14"/>
        <v>x</v>
      </c>
      <c r="H229" s="178" t="s">
        <v>766</v>
      </c>
      <c r="I229" s="179" t="str">
        <f t="shared" si="15"/>
        <v>x</v>
      </c>
      <c r="J229" s="178" t="s">
        <v>722</v>
      </c>
      <c r="K229" s="178" t="s">
        <v>766</v>
      </c>
      <c r="L229" s="178"/>
      <c r="M229" s="155" t="s">
        <v>1119</v>
      </c>
    </row>
    <row r="230" spans="1:13" x14ac:dyDescent="0.2">
      <c r="A230" s="155" t="s">
        <v>907</v>
      </c>
      <c r="B230" s="178" t="s">
        <v>766</v>
      </c>
      <c r="C230" s="179" t="str">
        <f t="shared" si="12"/>
        <v>x</v>
      </c>
      <c r="D230" s="178" t="s">
        <v>722</v>
      </c>
      <c r="E230" s="179" t="str">
        <f t="shared" si="13"/>
        <v>x</v>
      </c>
      <c r="F230" s="178" t="s">
        <v>766</v>
      </c>
      <c r="G230" s="179" t="str">
        <f t="shared" si="14"/>
        <v>x</v>
      </c>
      <c r="H230" s="178">
        <v>75.66</v>
      </c>
      <c r="I230" s="179">
        <f t="shared" si="15"/>
        <v>6.4542141656789029E-4</v>
      </c>
      <c r="J230" s="178" t="s">
        <v>766</v>
      </c>
      <c r="K230" s="178">
        <v>75.570999999999998</v>
      </c>
      <c r="L230" s="178"/>
      <c r="M230" s="155" t="s">
        <v>1120</v>
      </c>
    </row>
    <row r="231" spans="1:13" x14ac:dyDescent="0.2">
      <c r="A231" s="155" t="s">
        <v>908</v>
      </c>
      <c r="B231" s="178">
        <v>55.05</v>
      </c>
      <c r="C231" s="179">
        <f t="shared" si="12"/>
        <v>3.3755118939183604E-4</v>
      </c>
      <c r="D231" s="178">
        <v>10.685</v>
      </c>
      <c r="E231" s="179">
        <f t="shared" si="13"/>
        <v>7.7241914145009555E-5</v>
      </c>
      <c r="F231" s="178">
        <v>217.16800000000001</v>
      </c>
      <c r="G231" s="179">
        <f t="shared" si="14"/>
        <v>1.9286852733704507E-3</v>
      </c>
      <c r="H231" s="178">
        <v>224.93700000000001</v>
      </c>
      <c r="I231" s="179">
        <f t="shared" si="15"/>
        <v>1.9188363359573296E-3</v>
      </c>
      <c r="J231" s="178">
        <v>162.11799999999999</v>
      </c>
      <c r="K231" s="178">
        <v>214.25200000000001</v>
      </c>
      <c r="L231" s="178"/>
      <c r="M231" s="155" t="s">
        <v>1121</v>
      </c>
    </row>
    <row r="232" spans="1:13" x14ac:dyDescent="0.2">
      <c r="A232" s="155" t="s">
        <v>909</v>
      </c>
      <c r="B232" s="178" t="s">
        <v>766</v>
      </c>
      <c r="C232" s="179" t="str">
        <f t="shared" si="12"/>
        <v>x</v>
      </c>
      <c r="D232" s="178" t="s">
        <v>766</v>
      </c>
      <c r="E232" s="179" t="str">
        <f t="shared" si="13"/>
        <v>x</v>
      </c>
      <c r="F232" s="178">
        <v>60.652999999999999</v>
      </c>
      <c r="G232" s="179">
        <f t="shared" si="14"/>
        <v>5.3866383576649387E-4</v>
      </c>
      <c r="H232" s="178" t="s">
        <v>722</v>
      </c>
      <c r="I232" s="179" t="str">
        <f t="shared" si="15"/>
        <v>x</v>
      </c>
      <c r="J232" s="178">
        <v>60.652999999999999</v>
      </c>
      <c r="K232" s="178" t="s">
        <v>722</v>
      </c>
      <c r="L232" s="178"/>
      <c r="M232" s="155" t="s">
        <v>1122</v>
      </c>
    </row>
    <row r="233" spans="1:13" x14ac:dyDescent="0.2">
      <c r="A233" s="155" t="s">
        <v>910</v>
      </c>
      <c r="B233" s="178">
        <v>1.504</v>
      </c>
      <c r="C233" s="179">
        <f t="shared" si="12"/>
        <v>9.2221069726670567E-6</v>
      </c>
      <c r="D233" s="178">
        <v>5.8789999999999996</v>
      </c>
      <c r="E233" s="179">
        <f t="shared" si="13"/>
        <v>4.2499318040103978E-5</v>
      </c>
      <c r="F233" s="178">
        <v>972.79200000000003</v>
      </c>
      <c r="G233" s="179">
        <f t="shared" si="14"/>
        <v>8.6394386118239692E-3</v>
      </c>
      <c r="H233" s="178">
        <v>1290.7159999999999</v>
      </c>
      <c r="I233" s="179">
        <f t="shared" si="15"/>
        <v>1.1010517434666153E-2</v>
      </c>
      <c r="J233" s="178">
        <v>971.28800000000001</v>
      </c>
      <c r="K233" s="178">
        <v>1284.837</v>
      </c>
      <c r="L233" s="178"/>
      <c r="M233" s="155" t="s">
        <v>1123</v>
      </c>
    </row>
    <row r="234" spans="1:13" x14ac:dyDescent="0.2">
      <c r="A234" s="155" t="s">
        <v>911</v>
      </c>
      <c r="B234" s="178" t="s">
        <v>722</v>
      </c>
      <c r="C234" s="179" t="str">
        <f t="shared" si="12"/>
        <v>x</v>
      </c>
      <c r="D234" s="178">
        <v>1.0900000000000001</v>
      </c>
      <c r="E234" s="179">
        <f t="shared" si="13"/>
        <v>7.8796150133889E-6</v>
      </c>
      <c r="F234" s="178" t="s">
        <v>766</v>
      </c>
      <c r="G234" s="179" t="str">
        <f t="shared" si="14"/>
        <v>x</v>
      </c>
      <c r="H234" s="178" t="s">
        <v>766</v>
      </c>
      <c r="I234" s="179" t="str">
        <f t="shared" si="15"/>
        <v>x</v>
      </c>
      <c r="J234" s="178" t="s">
        <v>722</v>
      </c>
      <c r="K234" s="178">
        <v>-1.0900000000000001</v>
      </c>
      <c r="L234" s="178"/>
      <c r="M234" s="155" t="s">
        <v>1124</v>
      </c>
    </row>
    <row r="235" spans="1:13" x14ac:dyDescent="0.2">
      <c r="A235" s="155" t="s">
        <v>912</v>
      </c>
      <c r="B235" s="178">
        <v>11365.757</v>
      </c>
      <c r="C235" s="179">
        <f t="shared" si="12"/>
        <v>6.9691640212326725E-2</v>
      </c>
      <c r="D235" s="178">
        <v>11401.684999999999</v>
      </c>
      <c r="E235" s="179">
        <f t="shared" si="13"/>
        <v>8.2422833306358731E-2</v>
      </c>
      <c r="F235" s="178">
        <v>21945.988000000001</v>
      </c>
      <c r="G235" s="179">
        <f t="shared" si="14"/>
        <v>0.19490396313068517</v>
      </c>
      <c r="H235" s="178">
        <v>16742.983</v>
      </c>
      <c r="I235" s="179">
        <f t="shared" si="15"/>
        <v>0.14282685442019702</v>
      </c>
      <c r="J235" s="178">
        <v>10580.231000000002</v>
      </c>
      <c r="K235" s="178">
        <v>5341.2980000000007</v>
      </c>
      <c r="L235" s="178"/>
      <c r="M235" s="155" t="s">
        <v>1125</v>
      </c>
    </row>
    <row r="236" spans="1:13" x14ac:dyDescent="0.2">
      <c r="A236" s="155" t="s">
        <v>913</v>
      </c>
      <c r="B236" s="178">
        <v>1.907</v>
      </c>
      <c r="C236" s="179">
        <f t="shared" si="12"/>
        <v>1.169319015749739E-5</v>
      </c>
      <c r="D236" s="178">
        <v>6.3579999999999997</v>
      </c>
      <c r="E236" s="179">
        <f t="shared" si="13"/>
        <v>4.596201124323544E-5</v>
      </c>
      <c r="F236" s="178">
        <v>737.65599999999995</v>
      </c>
      <c r="G236" s="179">
        <f t="shared" si="14"/>
        <v>6.5511781846927415E-3</v>
      </c>
      <c r="H236" s="178">
        <v>1720.1610000000001</v>
      </c>
      <c r="I236" s="179">
        <f t="shared" si="15"/>
        <v>1.4673919499667443E-2</v>
      </c>
      <c r="J236" s="178">
        <v>735.74899999999991</v>
      </c>
      <c r="K236" s="178">
        <v>1713.8030000000001</v>
      </c>
      <c r="L236" s="178"/>
      <c r="M236" s="155" t="s">
        <v>1126</v>
      </c>
    </row>
    <row r="237" spans="1:13" x14ac:dyDescent="0.2">
      <c r="A237" s="155" t="s">
        <v>914</v>
      </c>
      <c r="B237" s="178">
        <v>2580.5909999999999</v>
      </c>
      <c r="C237" s="179">
        <f t="shared" si="12"/>
        <v>1.5823461605519847E-2</v>
      </c>
      <c r="D237" s="178">
        <v>7031.44</v>
      </c>
      <c r="E237" s="179">
        <f t="shared" si="13"/>
        <v>5.0830312100681882E-2</v>
      </c>
      <c r="F237" s="178">
        <v>71.822000000000003</v>
      </c>
      <c r="G237" s="179">
        <f t="shared" si="14"/>
        <v>6.3785656129822319E-4</v>
      </c>
      <c r="H237" s="178">
        <v>36.603999999999999</v>
      </c>
      <c r="I237" s="179">
        <f t="shared" si="15"/>
        <v>3.1225225392613083E-4</v>
      </c>
      <c r="J237" s="178">
        <v>-2508.7689999999998</v>
      </c>
      <c r="K237" s="178">
        <v>-6994.8359999999993</v>
      </c>
      <c r="L237" s="178"/>
      <c r="M237" s="155" t="s">
        <v>1127</v>
      </c>
    </row>
    <row r="238" spans="1:13" x14ac:dyDescent="0.2">
      <c r="A238" s="155" t="s">
        <v>915</v>
      </c>
      <c r="B238" s="178" t="s">
        <v>766</v>
      </c>
      <c r="C238" s="179" t="str">
        <f t="shared" si="12"/>
        <v>x</v>
      </c>
      <c r="D238" s="178" t="s">
        <v>766</v>
      </c>
      <c r="E238" s="179" t="str">
        <f t="shared" si="13"/>
        <v>x</v>
      </c>
      <c r="F238" s="178" t="s">
        <v>766</v>
      </c>
      <c r="G238" s="179" t="str">
        <f t="shared" si="14"/>
        <v>x</v>
      </c>
      <c r="H238" s="178">
        <v>3.7970000000000002</v>
      </c>
      <c r="I238" s="179">
        <f t="shared" si="15"/>
        <v>3.2390498529054714E-5</v>
      </c>
      <c r="J238" s="178" t="s">
        <v>766</v>
      </c>
      <c r="K238" s="178">
        <v>3.7970000000000002</v>
      </c>
      <c r="L238" s="178"/>
      <c r="M238" s="155" t="s">
        <v>1128</v>
      </c>
    </row>
    <row r="239" spans="1:13" x14ac:dyDescent="0.2">
      <c r="A239" s="155" t="s">
        <v>916</v>
      </c>
      <c r="B239" s="178" t="s">
        <v>766</v>
      </c>
      <c r="C239" s="179" t="str">
        <f t="shared" si="12"/>
        <v>x</v>
      </c>
      <c r="D239" s="178" t="s">
        <v>722</v>
      </c>
      <c r="E239" s="179" t="str">
        <f t="shared" si="13"/>
        <v>x</v>
      </c>
      <c r="F239" s="178" t="s">
        <v>722</v>
      </c>
      <c r="G239" s="179" t="str">
        <f t="shared" si="14"/>
        <v>x</v>
      </c>
      <c r="H239" s="178" t="s">
        <v>722</v>
      </c>
      <c r="I239" s="179" t="str">
        <f t="shared" si="15"/>
        <v>x</v>
      </c>
      <c r="J239" s="178" t="s">
        <v>722</v>
      </c>
      <c r="K239" s="178" t="s">
        <v>722</v>
      </c>
      <c r="L239" s="178"/>
      <c r="M239" s="155" t="s">
        <v>1129</v>
      </c>
    </row>
    <row r="240" spans="1:13" x14ac:dyDescent="0.2">
      <c r="A240" s="155" t="s">
        <v>917</v>
      </c>
      <c r="B240" s="178">
        <v>1.355</v>
      </c>
      <c r="C240" s="179">
        <f t="shared" si="12"/>
        <v>8.3084806834866082E-6</v>
      </c>
      <c r="D240" s="178" t="s">
        <v>766</v>
      </c>
      <c r="E240" s="179" t="str">
        <f t="shared" si="13"/>
        <v>x</v>
      </c>
      <c r="F240" s="178" t="s">
        <v>722</v>
      </c>
      <c r="G240" s="179" t="str">
        <f t="shared" si="14"/>
        <v>x</v>
      </c>
      <c r="H240" s="178" t="s">
        <v>722</v>
      </c>
      <c r="I240" s="179" t="str">
        <f t="shared" si="15"/>
        <v>x</v>
      </c>
      <c r="J240" s="178">
        <v>-1.2010000000000001</v>
      </c>
      <c r="K240" s="178" t="s">
        <v>722</v>
      </c>
      <c r="L240" s="178"/>
      <c r="M240" s="155" t="s">
        <v>1130</v>
      </c>
    </row>
    <row r="241" spans="1:13" x14ac:dyDescent="0.2">
      <c r="A241" s="155" t="s">
        <v>918</v>
      </c>
      <c r="B241" s="178">
        <v>4.3449999999999998</v>
      </c>
      <c r="C241" s="179">
        <f t="shared" si="12"/>
        <v>2.6642323667711671E-5</v>
      </c>
      <c r="D241" s="178" t="s">
        <v>766</v>
      </c>
      <c r="E241" s="179" t="str">
        <f t="shared" si="13"/>
        <v>x</v>
      </c>
      <c r="F241" s="178" t="s">
        <v>766</v>
      </c>
      <c r="G241" s="179" t="str">
        <f t="shared" si="14"/>
        <v>x</v>
      </c>
      <c r="H241" s="178" t="s">
        <v>766</v>
      </c>
      <c r="I241" s="179" t="str">
        <f t="shared" si="15"/>
        <v>x</v>
      </c>
      <c r="J241" s="178">
        <v>-4.3449999999999998</v>
      </c>
      <c r="K241" s="178" t="s">
        <v>766</v>
      </c>
      <c r="L241" s="178"/>
      <c r="M241" s="155" t="s">
        <v>1131</v>
      </c>
    </row>
    <row r="242" spans="1:13" x14ac:dyDescent="0.2">
      <c r="A242" s="155" t="s">
        <v>919</v>
      </c>
      <c r="B242" s="178" t="s">
        <v>766</v>
      </c>
      <c r="C242" s="179" t="str">
        <f t="shared" si="12"/>
        <v>x</v>
      </c>
      <c r="D242" s="178" t="s">
        <v>722</v>
      </c>
      <c r="E242" s="179" t="str">
        <f t="shared" si="13"/>
        <v>x</v>
      </c>
      <c r="F242" s="178" t="s">
        <v>766</v>
      </c>
      <c r="G242" s="179" t="str">
        <f t="shared" si="14"/>
        <v>x</v>
      </c>
      <c r="H242" s="178" t="s">
        <v>766</v>
      </c>
      <c r="I242" s="179" t="str">
        <f t="shared" si="15"/>
        <v>x</v>
      </c>
      <c r="J242" s="178" t="s">
        <v>766</v>
      </c>
      <c r="K242" s="178" t="s">
        <v>722</v>
      </c>
      <c r="L242" s="178"/>
      <c r="M242" s="155" t="s">
        <v>1132</v>
      </c>
    </row>
    <row r="243" spans="1:13" x14ac:dyDescent="0.2">
      <c r="A243" s="155" t="s">
        <v>920</v>
      </c>
      <c r="B243" s="178" t="s">
        <v>766</v>
      </c>
      <c r="C243" s="179" t="str">
        <f t="shared" si="12"/>
        <v>x</v>
      </c>
      <c r="D243" s="178" t="s">
        <v>766</v>
      </c>
      <c r="E243" s="179" t="str">
        <f t="shared" si="13"/>
        <v>x</v>
      </c>
      <c r="F243" s="178" t="s">
        <v>766</v>
      </c>
      <c r="G243" s="179" t="str">
        <f t="shared" si="14"/>
        <v>x</v>
      </c>
      <c r="H243" s="178">
        <v>2.524</v>
      </c>
      <c r="I243" s="179">
        <f t="shared" si="15"/>
        <v>2.1531108319023992E-5</v>
      </c>
      <c r="J243" s="178" t="s">
        <v>766</v>
      </c>
      <c r="K243" s="178">
        <v>2.524</v>
      </c>
      <c r="L243" s="178"/>
      <c r="M243" s="155" t="s">
        <v>1133</v>
      </c>
    </row>
    <row r="244" spans="1:13" x14ac:dyDescent="0.2">
      <c r="A244" s="155" t="s">
        <v>921</v>
      </c>
      <c r="B244" s="178" t="s">
        <v>722</v>
      </c>
      <c r="C244" s="179" t="str">
        <f t="shared" si="12"/>
        <v>x</v>
      </c>
      <c r="D244" s="178" t="s">
        <v>722</v>
      </c>
      <c r="E244" s="179" t="str">
        <f t="shared" si="13"/>
        <v>x</v>
      </c>
      <c r="F244" s="178" t="s">
        <v>766</v>
      </c>
      <c r="G244" s="179" t="str">
        <f t="shared" si="14"/>
        <v>x</v>
      </c>
      <c r="H244" s="178">
        <v>40</v>
      </c>
      <c r="I244" s="179">
        <f t="shared" si="15"/>
        <v>3.4122200188627561E-4</v>
      </c>
      <c r="J244" s="178" t="s">
        <v>722</v>
      </c>
      <c r="K244" s="178">
        <v>39.554000000000002</v>
      </c>
      <c r="L244" s="178"/>
      <c r="M244" s="155" t="s">
        <v>1134</v>
      </c>
    </row>
    <row r="245" spans="1:13" x14ac:dyDescent="0.2">
      <c r="A245" s="155" t="s">
        <v>922</v>
      </c>
      <c r="B245" s="178" t="s">
        <v>722</v>
      </c>
      <c r="C245" s="179" t="str">
        <f t="shared" si="12"/>
        <v>x</v>
      </c>
      <c r="D245" s="178" t="s">
        <v>722</v>
      </c>
      <c r="E245" s="179" t="str">
        <f t="shared" si="13"/>
        <v>x</v>
      </c>
      <c r="F245" s="178">
        <v>0.56799999999999995</v>
      </c>
      <c r="G245" s="179">
        <f t="shared" si="14"/>
        <v>5.0444505418589107E-6</v>
      </c>
      <c r="H245" s="178" t="s">
        <v>766</v>
      </c>
      <c r="I245" s="179" t="str">
        <f t="shared" si="15"/>
        <v>x</v>
      </c>
      <c r="J245" s="178" t="s">
        <v>722</v>
      </c>
      <c r="K245" s="178" t="s">
        <v>722</v>
      </c>
      <c r="L245" s="178"/>
      <c r="M245" s="155" t="s">
        <v>1135</v>
      </c>
    </row>
    <row r="246" spans="1:13" x14ac:dyDescent="0.2">
      <c r="A246" s="155" t="s">
        <v>923</v>
      </c>
      <c r="B246" s="178">
        <v>1.5960000000000001</v>
      </c>
      <c r="C246" s="179">
        <f t="shared" ref="C246" si="16">IF(B246=0,0,IF(OR(B246="x",B246="Ə"),"x",B246/$B$12*100))</f>
        <v>9.7862252183355201E-6</v>
      </c>
      <c r="D246" s="178" t="s">
        <v>766</v>
      </c>
      <c r="E246" s="179" t="str">
        <f t="shared" ref="E246" si="17">IF(D246=0,0,IF(OR(D246="x",D246="Ə"),"x",D246/$D$12*100))</f>
        <v>x</v>
      </c>
      <c r="F246" s="178" t="s">
        <v>766</v>
      </c>
      <c r="G246" s="179" t="str">
        <f t="shared" ref="G246" si="18">IF(F246=0,0,IF(OR(F246="x",F246="Ə"),"x",F246/$F$12*100))</f>
        <v>x</v>
      </c>
      <c r="H246" s="178" t="s">
        <v>722</v>
      </c>
      <c r="I246" s="179" t="str">
        <f t="shared" ref="I246" si="19">IF(H246=0,0,IF(OR(H246="x",H246="Ə"),"x",H246/$H$12*100))</f>
        <v>x</v>
      </c>
      <c r="J246" s="178">
        <v>-1.5960000000000001</v>
      </c>
      <c r="K246" s="178" t="s">
        <v>722</v>
      </c>
      <c r="L246" s="178"/>
      <c r="M246" s="155" t="s">
        <v>1136</v>
      </c>
    </row>
    <row r="247" spans="1:13" x14ac:dyDescent="0.2">
      <c r="A247" s="155" t="s">
        <v>924</v>
      </c>
      <c r="B247" s="178" t="s">
        <v>722</v>
      </c>
      <c r="C247" s="179" t="str">
        <f t="shared" ref="C247" si="20">IF(B247=0,0,IF(OR(B247="x",B247="Ə"),"x",B247/$B$12*100))</f>
        <v>x</v>
      </c>
      <c r="D247" s="178" t="s">
        <v>766</v>
      </c>
      <c r="E247" s="179" t="str">
        <f t="shared" ref="E247" si="21">IF(D247=0,0,IF(OR(D247="x",D247="Ə"),"x",D247/$D$12*100))</f>
        <v>x</v>
      </c>
      <c r="F247" s="178" t="s">
        <v>766</v>
      </c>
      <c r="G247" s="179" t="str">
        <f t="shared" ref="G247" si="22">IF(F247=0,0,IF(OR(F247="x",F247="Ə"),"x",F247/$F$12*100))</f>
        <v>x</v>
      </c>
      <c r="H247" s="178" t="s">
        <v>766</v>
      </c>
      <c r="I247" s="179" t="str">
        <f t="shared" ref="I247" si="23">IF(H247=0,0,IF(OR(H247="x",H247="Ə"),"x",H247/$H$12*100))</f>
        <v>x</v>
      </c>
      <c r="J247" s="178" t="s">
        <v>722</v>
      </c>
      <c r="K247" s="178" t="s">
        <v>766</v>
      </c>
      <c r="L247" s="178"/>
      <c r="M247" s="155" t="s">
        <v>1137</v>
      </c>
    </row>
    <row r="248" spans="1:13" x14ac:dyDescent="0.2">
      <c r="A248" s="155" t="s">
        <v>925</v>
      </c>
      <c r="B248" s="178">
        <v>70585.820000000007</v>
      </c>
      <c r="C248" s="179">
        <f t="shared" ref="C248:C250" si="24">IF(B248=0,0,IF(OR(B248="x",B248="Ə"),"x",B248/$B$12*100))</f>
        <v>0.43281248855945598</v>
      </c>
      <c r="D248" s="178">
        <v>35893.597999999998</v>
      </c>
      <c r="E248" s="179">
        <f t="shared" ref="E248:E250" si="25">IF(D248=0,0,IF(OR(D248="x",D248="Ə"),"x",D248/$D$12*100))</f>
        <v>0.25947498503242733</v>
      </c>
      <c r="F248" s="178">
        <v>575400.23199999996</v>
      </c>
      <c r="G248" s="179">
        <f t="shared" ref="G248:G250" si="26">IF(F248=0,0,IF(OR(F248="x",F248="Ə"),"x",F248/$F$12*100))</f>
        <v>5.1101725565108156</v>
      </c>
      <c r="H248" s="178">
        <v>580504.777</v>
      </c>
      <c r="I248" s="179">
        <f t="shared" ref="I248:I250" si="27">IF(H248=0,0,IF(OR(H248="x",H248="Ə"),"x",H248/$H$12*100))</f>
        <v>4.9520250528121501</v>
      </c>
      <c r="J248" s="178">
        <v>504814.41199999995</v>
      </c>
      <c r="K248" s="178">
        <v>544611.179</v>
      </c>
      <c r="L248" s="178"/>
      <c r="M248" s="155" t="s">
        <v>1138</v>
      </c>
    </row>
    <row r="249" spans="1:13" x14ac:dyDescent="0.2">
      <c r="A249" s="155" t="s">
        <v>926</v>
      </c>
      <c r="B249" s="178" t="s">
        <v>766</v>
      </c>
      <c r="C249" s="179" t="str">
        <f t="shared" si="24"/>
        <v>x</v>
      </c>
      <c r="D249" s="178" t="s">
        <v>766</v>
      </c>
      <c r="E249" s="179" t="str">
        <f t="shared" si="25"/>
        <v>x</v>
      </c>
      <c r="F249" s="178">
        <v>562883.61800000002</v>
      </c>
      <c r="G249" s="179">
        <f t="shared" si="26"/>
        <v>4.9990115701119802</v>
      </c>
      <c r="H249" s="178">
        <v>562274.50300000003</v>
      </c>
      <c r="I249" s="179">
        <f t="shared" si="27"/>
        <v>4.7965107880817675</v>
      </c>
      <c r="J249" s="178">
        <v>562883.61800000002</v>
      </c>
      <c r="K249" s="178">
        <v>562274.50300000003</v>
      </c>
      <c r="L249" s="178"/>
      <c r="M249" s="155" t="s">
        <v>1139</v>
      </c>
    </row>
    <row r="250" spans="1:13" x14ac:dyDescent="0.2">
      <c r="A250" s="155" t="s">
        <v>927</v>
      </c>
      <c r="B250" s="178">
        <v>70585.820000000007</v>
      </c>
      <c r="C250" s="179">
        <f t="shared" si="24"/>
        <v>0.43281248855945598</v>
      </c>
      <c r="D250" s="178">
        <v>35893.597999999998</v>
      </c>
      <c r="E250" s="179">
        <f t="shared" si="25"/>
        <v>0.25947498503242733</v>
      </c>
      <c r="F250" s="178">
        <v>12516.614</v>
      </c>
      <c r="G250" s="179">
        <f t="shared" si="26"/>
        <v>0.11116098639883598</v>
      </c>
      <c r="H250" s="178">
        <v>18230.274000000001</v>
      </c>
      <c r="I250" s="179">
        <f t="shared" si="27"/>
        <v>0.15551426473038304</v>
      </c>
      <c r="J250" s="178">
        <v>-58069.206000000006</v>
      </c>
      <c r="K250" s="178">
        <v>-17663.323999999997</v>
      </c>
      <c r="L250" s="178"/>
      <c r="M250" s="155" t="s">
        <v>1140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1</v>
      </c>
      <c r="B2" s="260"/>
      <c r="C2" s="260"/>
      <c r="D2" s="260"/>
      <c r="E2" s="260"/>
      <c r="F2" s="261"/>
    </row>
    <row r="3" spans="1:9" ht="18" customHeight="1" thickBot="1" x14ac:dyDescent="0.25">
      <c r="A3" s="259" t="s">
        <v>2</v>
      </c>
      <c r="B3" s="261"/>
      <c r="C3" s="259" t="s">
        <v>2</v>
      </c>
      <c r="D3" s="261"/>
      <c r="E3" s="259" t="s">
        <v>2</v>
      </c>
      <c r="F3" s="261"/>
      <c r="H3" s="258" t="s">
        <v>189</v>
      </c>
      <c r="I3" s="258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392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393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394</v>
      </c>
    </row>
    <row r="8" spans="2:2" s="14" customFormat="1" ht="18" customHeight="1" x14ac:dyDescent="0.2">
      <c r="B8" s="17" t="s">
        <v>395</v>
      </c>
    </row>
    <row r="9" spans="2:2" s="14" customFormat="1" ht="18" customHeight="1" x14ac:dyDescent="0.2">
      <c r="B9" s="17" t="s">
        <v>396</v>
      </c>
    </row>
    <row r="10" spans="2:2" s="14" customFormat="1" ht="18" customHeight="1" x14ac:dyDescent="0.2">
      <c r="B10" s="17" t="s">
        <v>397</v>
      </c>
    </row>
    <row r="11" spans="2:2" s="14" customFormat="1" ht="18" customHeight="1" x14ac:dyDescent="0.2">
      <c r="B11" s="17" t="s">
        <v>398</v>
      </c>
    </row>
    <row r="12" spans="2:2" s="14" customFormat="1" ht="18" customHeight="1" x14ac:dyDescent="0.2">
      <c r="B12" s="17" t="s">
        <v>399</v>
      </c>
    </row>
    <row r="13" spans="2:2" s="14" customFormat="1" ht="18" customHeight="1" x14ac:dyDescent="0.2">
      <c r="B13" s="17" t="s">
        <v>400</v>
      </c>
    </row>
    <row r="14" spans="2:2" s="14" customFormat="1" ht="18" customHeight="1" x14ac:dyDescent="0.2">
      <c r="B14" s="17" t="s">
        <v>401</v>
      </c>
    </row>
    <row r="15" spans="2:2" s="14" customFormat="1" ht="18" customHeight="1" x14ac:dyDescent="0.2">
      <c r="B15" s="17" t="s">
        <v>402</v>
      </c>
    </row>
    <row r="16" spans="2:2" s="14" customFormat="1" ht="18" customHeight="1" x14ac:dyDescent="0.2">
      <c r="B16" s="17" t="s">
        <v>403</v>
      </c>
    </row>
    <row r="17" spans="2:2" s="14" customFormat="1" ht="18" customHeight="1" x14ac:dyDescent="0.2">
      <c r="B17" s="17" t="s">
        <v>1145</v>
      </c>
    </row>
    <row r="18" spans="2:2" s="14" customFormat="1" ht="18" customHeight="1" x14ac:dyDescent="0.2">
      <c r="B18" s="17" t="s">
        <v>404</v>
      </c>
    </row>
    <row r="19" spans="2:2" ht="18" customHeight="1" x14ac:dyDescent="0.25">
      <c r="B19" s="17" t="s">
        <v>405</v>
      </c>
    </row>
    <row r="20" spans="2:2" ht="18" customHeight="1" x14ac:dyDescent="0.25">
      <c r="B20" s="17" t="s">
        <v>406</v>
      </c>
    </row>
    <row r="21" spans="2:2" ht="18" customHeight="1" x14ac:dyDescent="0.25">
      <c r="B21" s="17" t="s">
        <v>407</v>
      </c>
    </row>
    <row r="22" spans="2:2" ht="18" customHeight="1" x14ac:dyDescent="0.25">
      <c r="B22" s="17" t="s">
        <v>408</v>
      </c>
    </row>
    <row r="23" spans="2:2" ht="18" customHeight="1" x14ac:dyDescent="0.25"/>
    <row r="24" spans="2:2" ht="18" customHeight="1" x14ac:dyDescent="0.25">
      <c r="B24" s="17" t="s">
        <v>409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2" t="s">
        <v>410</v>
      </c>
      <c r="B2" s="263"/>
      <c r="C2" s="263"/>
      <c r="D2" s="263"/>
      <c r="E2" s="263"/>
      <c r="F2" s="264"/>
    </row>
    <row r="3" spans="1:9" ht="18" customHeight="1" thickBot="1" x14ac:dyDescent="0.25">
      <c r="A3" s="259" t="s">
        <v>411</v>
      </c>
      <c r="B3" s="261"/>
      <c r="C3" s="259" t="s">
        <v>411</v>
      </c>
      <c r="D3" s="261"/>
      <c r="E3" s="259" t="s">
        <v>411</v>
      </c>
      <c r="F3" s="261"/>
      <c r="H3" s="258" t="s">
        <v>512</v>
      </c>
      <c r="I3" s="258"/>
    </row>
    <row r="4" spans="1:9" ht="18" customHeight="1" thickBot="1" x14ac:dyDescent="0.25">
      <c r="A4" s="6" t="s">
        <v>412</v>
      </c>
      <c r="B4" s="6" t="s">
        <v>413</v>
      </c>
      <c r="C4" s="6" t="s">
        <v>412</v>
      </c>
      <c r="D4" s="6" t="s">
        <v>413</v>
      </c>
      <c r="E4" s="6" t="s">
        <v>412</v>
      </c>
      <c r="F4" s="6" t="s">
        <v>413</v>
      </c>
    </row>
    <row r="5" spans="1:9" ht="9.75" customHeight="1" x14ac:dyDescent="0.2">
      <c r="A5" s="1" t="s">
        <v>5</v>
      </c>
      <c r="B5" s="2" t="s">
        <v>414</v>
      </c>
      <c r="C5" s="1" t="s">
        <v>242</v>
      </c>
      <c r="D5" s="2" t="s">
        <v>415</v>
      </c>
      <c r="E5" s="1" t="s">
        <v>268</v>
      </c>
      <c r="F5" s="2" t="s">
        <v>416</v>
      </c>
    </row>
    <row r="6" spans="1:9" ht="9.75" customHeight="1" x14ac:dyDescent="0.2">
      <c r="A6" s="1" t="s">
        <v>8</v>
      </c>
      <c r="B6" s="3" t="s">
        <v>417</v>
      </c>
      <c r="C6" s="1" t="s">
        <v>243</v>
      </c>
      <c r="D6" s="2" t="s">
        <v>418</v>
      </c>
      <c r="E6" s="1" t="s">
        <v>269</v>
      </c>
      <c r="F6" s="2" t="s">
        <v>419</v>
      </c>
    </row>
    <row r="7" spans="1:9" ht="9.75" customHeight="1" x14ac:dyDescent="0.2">
      <c r="A7" s="1" t="s">
        <v>12</v>
      </c>
      <c r="B7" s="2" t="s">
        <v>420</v>
      </c>
      <c r="C7" s="1" t="s">
        <v>244</v>
      </c>
      <c r="D7" s="2" t="s">
        <v>421</v>
      </c>
      <c r="E7" s="1" t="s">
        <v>270</v>
      </c>
      <c r="F7" s="2" t="s">
        <v>422</v>
      </c>
      <c r="G7" s="5" t="s">
        <v>423</v>
      </c>
    </row>
    <row r="8" spans="1:9" ht="9.75" customHeight="1" x14ac:dyDescent="0.2">
      <c r="A8" s="1" t="s">
        <v>16</v>
      </c>
      <c r="B8" s="3" t="s">
        <v>424</v>
      </c>
      <c r="C8" s="1" t="s">
        <v>245</v>
      </c>
      <c r="D8" s="2" t="s">
        <v>425</v>
      </c>
      <c r="E8" s="1" t="s">
        <v>271</v>
      </c>
      <c r="F8" s="2" t="s">
        <v>426</v>
      </c>
    </row>
    <row r="9" spans="1:9" ht="9.75" customHeight="1" x14ac:dyDescent="0.2">
      <c r="A9" s="1" t="s">
        <v>23</v>
      </c>
      <c r="B9" s="2" t="s">
        <v>427</v>
      </c>
      <c r="C9" s="1" t="s">
        <v>246</v>
      </c>
      <c r="D9" s="2" t="s">
        <v>428</v>
      </c>
      <c r="E9" s="1" t="s">
        <v>272</v>
      </c>
      <c r="F9" s="2" t="s">
        <v>429</v>
      </c>
    </row>
    <row r="10" spans="1:9" ht="9.75" customHeight="1" x14ac:dyDescent="0.2">
      <c r="A10" s="1" t="s">
        <v>27</v>
      </c>
      <c r="B10" s="3" t="s">
        <v>430</v>
      </c>
      <c r="C10" s="1" t="s">
        <v>247</v>
      </c>
      <c r="D10" s="2" t="s">
        <v>431</v>
      </c>
      <c r="E10" s="1" t="s">
        <v>273</v>
      </c>
      <c r="F10" s="2" t="s">
        <v>432</v>
      </c>
    </row>
    <row r="11" spans="1:9" ht="9.75" customHeight="1" x14ac:dyDescent="0.2">
      <c r="A11" s="1" t="s">
        <v>34</v>
      </c>
      <c r="B11" s="3" t="s">
        <v>433</v>
      </c>
      <c r="C11" s="1" t="s">
        <v>193</v>
      </c>
      <c r="D11" s="2" t="s">
        <v>434</v>
      </c>
      <c r="E11" s="1" t="s">
        <v>274</v>
      </c>
      <c r="F11" s="2" t="s">
        <v>435</v>
      </c>
    </row>
    <row r="12" spans="1:9" ht="9.75" customHeight="1" x14ac:dyDescent="0.2">
      <c r="A12" s="1" t="s">
        <v>40</v>
      </c>
      <c r="B12" s="3" t="s">
        <v>436</v>
      </c>
      <c r="C12" s="1" t="s">
        <v>194</v>
      </c>
      <c r="D12" s="2" t="s">
        <v>437</v>
      </c>
      <c r="E12" s="1" t="s">
        <v>275</v>
      </c>
      <c r="F12" s="2" t="s">
        <v>438</v>
      </c>
    </row>
    <row r="13" spans="1:9" ht="9.75" customHeight="1" x14ac:dyDescent="0.2">
      <c r="A13" s="1" t="s">
        <v>47</v>
      </c>
      <c r="B13" s="3" t="s">
        <v>439</v>
      </c>
      <c r="C13" s="1" t="s">
        <v>248</v>
      </c>
      <c r="D13" s="2" t="s">
        <v>440</v>
      </c>
      <c r="E13" s="1" t="s">
        <v>276</v>
      </c>
      <c r="F13" s="2" t="s">
        <v>441</v>
      </c>
    </row>
    <row r="14" spans="1:9" ht="9.75" customHeight="1" x14ac:dyDescent="0.2">
      <c r="A14" s="1" t="s">
        <v>223</v>
      </c>
      <c r="B14" s="3" t="s">
        <v>442</v>
      </c>
      <c r="C14" s="1" t="s">
        <v>249</v>
      </c>
      <c r="D14" s="2" t="s">
        <v>443</v>
      </c>
      <c r="E14" s="1" t="s">
        <v>277</v>
      </c>
      <c r="F14" s="2" t="s">
        <v>444</v>
      </c>
    </row>
    <row r="15" spans="1:9" ht="9.75" customHeight="1" x14ac:dyDescent="0.2">
      <c r="A15" s="1" t="s">
        <v>202</v>
      </c>
      <c r="B15" s="3" t="s">
        <v>445</v>
      </c>
      <c r="C15" s="1" t="s">
        <v>250</v>
      </c>
      <c r="D15" s="2" t="s">
        <v>446</v>
      </c>
      <c r="E15" s="1" t="s">
        <v>278</v>
      </c>
      <c r="F15" s="2" t="s">
        <v>447</v>
      </c>
    </row>
    <row r="16" spans="1:9" ht="9.75" customHeight="1" x14ac:dyDescent="0.2">
      <c r="A16" s="1" t="s">
        <v>207</v>
      </c>
      <c r="B16" s="3" t="s">
        <v>448</v>
      </c>
      <c r="C16" s="1" t="s">
        <v>251</v>
      </c>
      <c r="D16" s="2" t="s">
        <v>449</v>
      </c>
      <c r="E16" s="1" t="s">
        <v>279</v>
      </c>
      <c r="F16" s="2" t="s">
        <v>450</v>
      </c>
      <c r="G16" s="5" t="s">
        <v>423</v>
      </c>
    </row>
    <row r="17" spans="1:7" x14ac:dyDescent="0.2">
      <c r="A17" s="1" t="s">
        <v>224</v>
      </c>
      <c r="B17" s="2" t="s">
        <v>451</v>
      </c>
      <c r="C17" s="1" t="s">
        <v>252</v>
      </c>
      <c r="D17" s="2" t="s">
        <v>452</v>
      </c>
      <c r="E17" s="1" t="s">
        <v>280</v>
      </c>
      <c r="F17" s="2" t="s">
        <v>453</v>
      </c>
      <c r="G17" s="5" t="s">
        <v>423</v>
      </c>
    </row>
    <row r="18" spans="1:7" x14ac:dyDescent="0.2">
      <c r="A18" s="1" t="s">
        <v>225</v>
      </c>
      <c r="B18" s="2" t="s">
        <v>454</v>
      </c>
      <c r="C18" s="1" t="s">
        <v>253</v>
      </c>
      <c r="D18" s="2" t="s">
        <v>455</v>
      </c>
      <c r="E18" s="1" t="s">
        <v>281</v>
      </c>
      <c r="F18" s="2" t="s">
        <v>456</v>
      </c>
    </row>
    <row r="19" spans="1:7" x14ac:dyDescent="0.2">
      <c r="A19" s="1" t="s">
        <v>226</v>
      </c>
      <c r="B19" s="2" t="s">
        <v>457</v>
      </c>
      <c r="C19" s="1" t="s">
        <v>254</v>
      </c>
      <c r="D19" s="2" t="s">
        <v>458</v>
      </c>
      <c r="E19" s="1" t="s">
        <v>282</v>
      </c>
      <c r="F19" s="2" t="s">
        <v>459</v>
      </c>
      <c r="G19" s="5" t="s">
        <v>423</v>
      </c>
    </row>
    <row r="20" spans="1:7" x14ac:dyDescent="0.2">
      <c r="A20" s="1" t="s">
        <v>227</v>
      </c>
      <c r="B20" s="2" t="s">
        <v>460</v>
      </c>
      <c r="C20" s="1" t="s">
        <v>255</v>
      </c>
      <c r="D20" s="2" t="s">
        <v>461</v>
      </c>
      <c r="E20" s="1" t="s">
        <v>283</v>
      </c>
      <c r="F20" s="2" t="s">
        <v>462</v>
      </c>
      <c r="G20" s="5" t="s">
        <v>423</v>
      </c>
    </row>
    <row r="21" spans="1:7" x14ac:dyDescent="0.2">
      <c r="A21" s="1" t="s">
        <v>228</v>
      </c>
      <c r="B21" s="2" t="s">
        <v>463</v>
      </c>
      <c r="C21" s="1" t="s">
        <v>195</v>
      </c>
      <c r="D21" s="2" t="s">
        <v>464</v>
      </c>
      <c r="E21" s="1" t="s">
        <v>284</v>
      </c>
      <c r="F21" s="2" t="s">
        <v>465</v>
      </c>
      <c r="G21" s="5" t="s">
        <v>423</v>
      </c>
    </row>
    <row r="22" spans="1:7" x14ac:dyDescent="0.2">
      <c r="A22" s="1" t="s">
        <v>229</v>
      </c>
      <c r="B22" s="2" t="s">
        <v>466</v>
      </c>
      <c r="C22" s="1" t="s">
        <v>210</v>
      </c>
      <c r="D22" s="2" t="s">
        <v>467</v>
      </c>
      <c r="E22" s="1" t="s">
        <v>285</v>
      </c>
      <c r="F22" s="2" t="s">
        <v>468</v>
      </c>
      <c r="G22" s="5" t="s">
        <v>423</v>
      </c>
    </row>
    <row r="23" spans="1:7" x14ac:dyDescent="0.2">
      <c r="A23" s="1" t="s">
        <v>230</v>
      </c>
      <c r="B23" s="2" t="s">
        <v>469</v>
      </c>
      <c r="C23" s="1" t="s">
        <v>196</v>
      </c>
      <c r="D23" s="2" t="s">
        <v>470</v>
      </c>
      <c r="E23" s="1" t="s">
        <v>286</v>
      </c>
      <c r="F23" s="2" t="s">
        <v>471</v>
      </c>
      <c r="G23" s="5" t="s">
        <v>423</v>
      </c>
    </row>
    <row r="24" spans="1:7" x14ac:dyDescent="0.2">
      <c r="A24" s="1" t="s">
        <v>231</v>
      </c>
      <c r="B24" s="2" t="s">
        <v>472</v>
      </c>
      <c r="C24" s="1" t="s">
        <v>256</v>
      </c>
      <c r="D24" s="2" t="s">
        <v>473</v>
      </c>
      <c r="E24" s="1" t="s">
        <v>287</v>
      </c>
      <c r="F24" s="2" t="s">
        <v>474</v>
      </c>
    </row>
    <row r="25" spans="1:7" x14ac:dyDescent="0.2">
      <c r="A25" s="1" t="s">
        <v>190</v>
      </c>
      <c r="B25" s="2" t="s">
        <v>475</v>
      </c>
      <c r="C25" s="1" t="s">
        <v>257</v>
      </c>
      <c r="D25" s="2" t="s">
        <v>476</v>
      </c>
      <c r="E25" s="1" t="s">
        <v>288</v>
      </c>
      <c r="F25" s="2" t="s">
        <v>477</v>
      </c>
      <c r="G25" s="5" t="s">
        <v>423</v>
      </c>
    </row>
    <row r="26" spans="1:7" x14ac:dyDescent="0.2">
      <c r="A26" s="1" t="s">
        <v>191</v>
      </c>
      <c r="B26" s="2" t="s">
        <v>478</v>
      </c>
      <c r="C26" s="1" t="s">
        <v>258</v>
      </c>
      <c r="D26" s="2" t="s">
        <v>479</v>
      </c>
      <c r="E26" s="1" t="s">
        <v>289</v>
      </c>
      <c r="F26" s="2" t="s">
        <v>480</v>
      </c>
    </row>
    <row r="27" spans="1:7" x14ac:dyDescent="0.2">
      <c r="A27" s="1" t="s">
        <v>232</v>
      </c>
      <c r="B27" s="2" t="s">
        <v>481</v>
      </c>
      <c r="C27" s="1" t="s">
        <v>259</v>
      </c>
      <c r="D27" s="2" t="s">
        <v>482</v>
      </c>
      <c r="E27" s="1" t="s">
        <v>290</v>
      </c>
      <c r="F27" s="2" t="s">
        <v>483</v>
      </c>
      <c r="G27" s="5" t="s">
        <v>423</v>
      </c>
    </row>
    <row r="28" spans="1:7" x14ac:dyDescent="0.2">
      <c r="A28" s="1" t="s">
        <v>233</v>
      </c>
      <c r="B28" s="2" t="s">
        <v>484</v>
      </c>
      <c r="C28" s="1" t="s">
        <v>260</v>
      </c>
      <c r="D28" s="2" t="s">
        <v>485</v>
      </c>
      <c r="E28" s="1" t="s">
        <v>291</v>
      </c>
      <c r="F28" s="2" t="s">
        <v>486</v>
      </c>
      <c r="G28" s="5" t="s">
        <v>423</v>
      </c>
    </row>
    <row r="29" spans="1:7" x14ac:dyDescent="0.2">
      <c r="A29" s="1" t="s">
        <v>234</v>
      </c>
      <c r="B29" s="2" t="s">
        <v>487</v>
      </c>
      <c r="C29" s="1" t="s">
        <v>261</v>
      </c>
      <c r="D29" s="2" t="s">
        <v>488</v>
      </c>
      <c r="E29" s="1" t="s">
        <v>292</v>
      </c>
      <c r="F29" s="2" t="s">
        <v>489</v>
      </c>
      <c r="G29" s="5" t="s">
        <v>423</v>
      </c>
    </row>
    <row r="30" spans="1:7" x14ac:dyDescent="0.2">
      <c r="A30" s="1" t="s">
        <v>235</v>
      </c>
      <c r="B30" s="2" t="s">
        <v>490</v>
      </c>
      <c r="C30" s="1" t="s">
        <v>262</v>
      </c>
      <c r="D30" s="2" t="s">
        <v>491</v>
      </c>
      <c r="E30" s="1" t="s">
        <v>293</v>
      </c>
      <c r="F30" s="2" t="s">
        <v>492</v>
      </c>
      <c r="G30" s="5" t="s">
        <v>423</v>
      </c>
    </row>
    <row r="31" spans="1:7" x14ac:dyDescent="0.2">
      <c r="A31" s="1" t="s">
        <v>236</v>
      </c>
      <c r="B31" s="2" t="s">
        <v>493</v>
      </c>
      <c r="C31" s="1" t="s">
        <v>197</v>
      </c>
      <c r="D31" s="2" t="s">
        <v>494</v>
      </c>
      <c r="E31" s="1" t="s">
        <v>294</v>
      </c>
      <c r="F31" s="2" t="s">
        <v>495</v>
      </c>
    </row>
    <row r="32" spans="1:7" x14ac:dyDescent="0.2">
      <c r="A32" s="1" t="s">
        <v>237</v>
      </c>
      <c r="B32" s="2" t="s">
        <v>496</v>
      </c>
      <c r="C32" s="1" t="s">
        <v>198</v>
      </c>
      <c r="D32" s="2" t="s">
        <v>497</v>
      </c>
      <c r="E32" s="1">
        <v>97</v>
      </c>
      <c r="F32" s="2" t="s">
        <v>498</v>
      </c>
    </row>
    <row r="33" spans="1:6" x14ac:dyDescent="0.2">
      <c r="A33" s="1" t="s">
        <v>238</v>
      </c>
      <c r="B33" s="2" t="s">
        <v>499</v>
      </c>
      <c r="C33" s="1" t="s">
        <v>199</v>
      </c>
      <c r="D33" s="2" t="s">
        <v>500</v>
      </c>
      <c r="E33" s="1">
        <v>98</v>
      </c>
      <c r="F33" s="2" t="s">
        <v>501</v>
      </c>
    </row>
    <row r="34" spans="1:6" x14ac:dyDescent="0.2">
      <c r="A34" s="1" t="s">
        <v>239</v>
      </c>
      <c r="B34" s="2" t="s">
        <v>502</v>
      </c>
      <c r="C34" s="1" t="s">
        <v>263</v>
      </c>
      <c r="D34" s="2" t="s">
        <v>503</v>
      </c>
      <c r="E34" s="1" t="s">
        <v>423</v>
      </c>
      <c r="F34" s="2"/>
    </row>
    <row r="35" spans="1:6" x14ac:dyDescent="0.2">
      <c r="A35" s="1" t="s">
        <v>192</v>
      </c>
      <c r="B35" s="2" t="s">
        <v>504</v>
      </c>
      <c r="C35" s="1" t="s">
        <v>264</v>
      </c>
      <c r="D35" s="2" t="s">
        <v>505</v>
      </c>
      <c r="E35" s="1" t="s">
        <v>423</v>
      </c>
      <c r="F35" s="2"/>
    </row>
    <row r="36" spans="1:6" x14ac:dyDescent="0.2">
      <c r="A36" s="1" t="s">
        <v>218</v>
      </c>
      <c r="B36" s="2" t="s">
        <v>506</v>
      </c>
      <c r="C36" s="1" t="s">
        <v>265</v>
      </c>
      <c r="D36" s="2" t="s">
        <v>507</v>
      </c>
      <c r="E36" s="1" t="s">
        <v>423</v>
      </c>
      <c r="F36" s="2"/>
    </row>
    <row r="37" spans="1:6" x14ac:dyDescent="0.2">
      <c r="A37" s="1" t="s">
        <v>240</v>
      </c>
      <c r="B37" s="2" t="s">
        <v>508</v>
      </c>
      <c r="C37" s="1" t="s">
        <v>266</v>
      </c>
      <c r="D37" s="2" t="s">
        <v>509</v>
      </c>
      <c r="E37" s="1" t="s">
        <v>423</v>
      </c>
      <c r="F37" s="2"/>
    </row>
    <row r="38" spans="1:6" x14ac:dyDescent="0.2">
      <c r="A38" s="1" t="s">
        <v>241</v>
      </c>
      <c r="B38" s="2" t="s">
        <v>510</v>
      </c>
      <c r="C38" s="1" t="s">
        <v>267</v>
      </c>
      <c r="D38" s="2" t="s">
        <v>511</v>
      </c>
      <c r="E38" s="1" t="s">
        <v>423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/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7" t="s">
        <v>642</v>
      </c>
      <c r="C1" s="188"/>
      <c r="D1" s="188"/>
      <c r="E1" s="188"/>
      <c r="F1" s="188"/>
      <c r="G1" s="188"/>
      <c r="H1" s="188"/>
      <c r="I1" s="188"/>
      <c r="J1" s="188"/>
      <c r="K1" s="188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90" t="s">
        <v>643</v>
      </c>
      <c r="C4" s="190"/>
      <c r="D4" s="190"/>
      <c r="E4" s="190"/>
      <c r="F4" s="21"/>
      <c r="G4" s="191" t="s">
        <v>644</v>
      </c>
      <c r="H4" s="191"/>
      <c r="I4" s="191"/>
      <c r="J4" s="22"/>
      <c r="K4" s="23" t="s">
        <v>645</v>
      </c>
    </row>
    <row r="5" spans="1:15" ht="3" customHeight="1" x14ac:dyDescent="0.2">
      <c r="B5" s="190"/>
      <c r="C5" s="190"/>
      <c r="D5" s="190"/>
      <c r="E5" s="190"/>
      <c r="F5" s="21"/>
      <c r="G5" s="22"/>
      <c r="H5" s="22"/>
      <c r="I5" s="22"/>
      <c r="J5" s="22"/>
      <c r="K5" s="24"/>
    </row>
    <row r="6" spans="1:15" ht="30" customHeight="1" x14ac:dyDescent="0.2">
      <c r="B6" s="190"/>
      <c r="C6" s="190"/>
      <c r="D6" s="190"/>
      <c r="E6" s="190"/>
      <c r="F6" s="21"/>
      <c r="G6" s="51" t="s">
        <v>1141</v>
      </c>
      <c r="H6" s="25"/>
      <c r="I6" s="51" t="s">
        <v>1142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515</v>
      </c>
      <c r="E9" s="32"/>
      <c r="F9" s="29"/>
      <c r="G9" s="33">
        <f>G15+G27</f>
        <v>20733.463607999998</v>
      </c>
      <c r="H9" s="34"/>
      <c r="I9" s="33">
        <f>I15+I27</f>
        <v>19724.517786999982</v>
      </c>
      <c r="J9" s="34"/>
      <c r="K9" s="35">
        <f>I9/G9*100-100</f>
        <v>-4.8662675955922623</v>
      </c>
    </row>
    <row r="10" spans="1:15" ht="13.5" customHeight="1" x14ac:dyDescent="0.2">
      <c r="B10" s="29"/>
      <c r="C10" s="29"/>
      <c r="D10" s="29" t="s">
        <v>519</v>
      </c>
      <c r="E10" s="29"/>
      <c r="F10" s="29"/>
      <c r="G10" s="34">
        <f>G16+G28</f>
        <v>28286.397825000055</v>
      </c>
      <c r="H10" s="34"/>
      <c r="I10" s="34">
        <f>I16+I28</f>
        <v>26565.547044000032</v>
      </c>
      <c r="J10" s="34"/>
      <c r="K10" s="36">
        <f>I10/G10*100-100</f>
        <v>-6.0836688773397043</v>
      </c>
      <c r="N10" s="28"/>
      <c r="O10" s="28"/>
    </row>
    <row r="11" spans="1:15" ht="13.5" customHeight="1" x14ac:dyDescent="0.2">
      <c r="B11" s="32"/>
      <c r="C11" s="32"/>
      <c r="D11" s="32" t="s">
        <v>516</v>
      </c>
      <c r="E11" s="32"/>
      <c r="F11" s="29"/>
      <c r="G11" s="33">
        <f>G9-G10</f>
        <v>-7552.9342170000564</v>
      </c>
      <c r="H11" s="34"/>
      <c r="I11" s="33">
        <f>I9-I10</f>
        <v>-6841.0292570000493</v>
      </c>
      <c r="J11" s="34"/>
      <c r="K11" s="35"/>
    </row>
    <row r="12" spans="1:15" ht="13.5" customHeight="1" x14ac:dyDescent="0.2">
      <c r="B12" s="29"/>
      <c r="C12" s="29"/>
      <c r="D12" s="29" t="s">
        <v>517</v>
      </c>
      <c r="E12" s="29"/>
      <c r="F12" s="29"/>
      <c r="G12" s="34">
        <f>G9/G10*100</f>
        <v>73.298352573106257</v>
      </c>
      <c r="H12" s="34"/>
      <c r="I12" s="34">
        <f>I9/I10*100</f>
        <v>74.248490928233551</v>
      </c>
      <c r="J12" s="34"/>
      <c r="K12" s="37"/>
    </row>
    <row r="13" spans="1:15" ht="25.5" customHeight="1" x14ac:dyDescent="0.2">
      <c r="B13" s="38"/>
      <c r="C13" s="32"/>
      <c r="D13" s="189" t="s">
        <v>646</v>
      </c>
      <c r="E13" s="189"/>
      <c r="F13" s="29"/>
      <c r="G13" s="39">
        <v>-4283.2796150000322</v>
      </c>
      <c r="H13" s="40"/>
      <c r="I13" s="39">
        <v>-5210.3661950000569</v>
      </c>
      <c r="J13" s="40"/>
      <c r="K13" s="41"/>
    </row>
    <row r="14" spans="1:15" ht="13.5" customHeight="1" x14ac:dyDescent="0.2">
      <c r="B14" s="8" t="s">
        <v>640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515</v>
      </c>
      <c r="E15" s="32"/>
      <c r="G15" s="33">
        <v>14365.199054999997</v>
      </c>
      <c r="H15" s="42"/>
      <c r="I15" s="33">
        <v>14109.187780999986</v>
      </c>
      <c r="J15" s="42"/>
      <c r="K15" s="35">
        <f>I15/G15*100-100</f>
        <v>-1.782163080510216</v>
      </c>
    </row>
    <row r="16" spans="1:15" ht="13.5" customHeight="1" x14ac:dyDescent="0.2">
      <c r="D16" s="29" t="s">
        <v>519</v>
      </c>
      <c r="E16" s="29"/>
      <c r="G16" s="42">
        <v>19259.427909000013</v>
      </c>
      <c r="H16" s="42"/>
      <c r="I16" s="42">
        <v>19535.247751000006</v>
      </c>
      <c r="J16" s="42"/>
      <c r="K16" s="43">
        <f>I16/G16*100-100</f>
        <v>1.4321289464216136</v>
      </c>
    </row>
    <row r="17" spans="2:11" ht="13.5" customHeight="1" x14ac:dyDescent="0.2">
      <c r="B17" s="32"/>
      <c r="C17" s="32"/>
      <c r="D17" s="32" t="s">
        <v>516</v>
      </c>
      <c r="E17" s="32"/>
      <c r="G17" s="33">
        <f>G15-G16</f>
        <v>-4894.2288540000154</v>
      </c>
      <c r="H17" s="42"/>
      <c r="I17" s="33">
        <f>I15-I16</f>
        <v>-5426.0599700000203</v>
      </c>
      <c r="J17" s="42"/>
      <c r="K17" s="35"/>
    </row>
    <row r="18" spans="2:11" ht="13.5" customHeight="1" x14ac:dyDescent="0.2">
      <c r="D18" s="29" t="s">
        <v>517</v>
      </c>
      <c r="E18" s="29"/>
      <c r="G18" s="44">
        <f>G15/G16*100</f>
        <v>74.587880402652445</v>
      </c>
      <c r="H18" s="44"/>
      <c r="I18" s="44">
        <f>I15/I16*100</f>
        <v>72.224258227171646</v>
      </c>
      <c r="J18" s="42"/>
      <c r="K18" s="45"/>
    </row>
    <row r="19" spans="2:11" ht="26.25" customHeight="1" x14ac:dyDescent="0.2">
      <c r="B19" s="38"/>
      <c r="C19" s="32"/>
      <c r="D19" s="189" t="s">
        <v>646</v>
      </c>
      <c r="E19" s="189"/>
      <c r="G19" s="39">
        <v>-4139.5547530000222</v>
      </c>
      <c r="H19" s="46"/>
      <c r="I19" s="39">
        <v>-5157.9721720000289</v>
      </c>
      <c r="J19" s="46"/>
      <c r="K19" s="41"/>
    </row>
    <row r="20" spans="2:11" ht="13.5" customHeight="1" x14ac:dyDescent="0.2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515</v>
      </c>
      <c r="G21" s="33">
        <v>13143.265608999991</v>
      </c>
      <c r="H21" s="42"/>
      <c r="I21" s="33">
        <v>12941.251593999996</v>
      </c>
      <c r="J21" s="42"/>
      <c r="K21" s="35">
        <f>I21/G21*100-100</f>
        <v>-1.5370153887909339</v>
      </c>
    </row>
    <row r="22" spans="2:11" ht="13.5" customHeight="1" x14ac:dyDescent="0.2">
      <c r="E22" s="29" t="s">
        <v>519</v>
      </c>
      <c r="F22" s="29"/>
      <c r="G22" s="42">
        <v>17951.383226999988</v>
      </c>
      <c r="H22" s="42"/>
      <c r="I22" s="42">
        <v>18100.776944000001</v>
      </c>
      <c r="J22" s="42"/>
      <c r="K22" s="43">
        <f>I22/G22*100-100</f>
        <v>0.83221284460863387</v>
      </c>
    </row>
    <row r="23" spans="2:11" ht="13.5" customHeight="1" x14ac:dyDescent="0.2">
      <c r="B23" s="32"/>
      <c r="C23" s="32"/>
      <c r="D23" s="32"/>
      <c r="E23" s="32" t="s">
        <v>516</v>
      </c>
      <c r="G23" s="33">
        <f>G21-G22</f>
        <v>-4808.1176179999966</v>
      </c>
      <c r="H23" s="42"/>
      <c r="I23" s="33">
        <f>I21-I22</f>
        <v>-5159.5253500000053</v>
      </c>
      <c r="J23" s="42"/>
      <c r="K23" s="35"/>
    </row>
    <row r="24" spans="2:11" ht="13.5" customHeight="1" x14ac:dyDescent="0.2">
      <c r="E24" s="29" t="s">
        <v>517</v>
      </c>
      <c r="F24" s="29"/>
      <c r="G24" s="42">
        <f>G21/G22*100</f>
        <v>73.215893409437712</v>
      </c>
      <c r="H24" s="42"/>
      <c r="I24" s="42">
        <f>I21/I22*100</f>
        <v>71.495558638380601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697</v>
      </c>
      <c r="G25" s="39">
        <v>-4054.8232819999994</v>
      </c>
      <c r="H25" s="46"/>
      <c r="I25" s="39">
        <v>-4895.4669639999993</v>
      </c>
      <c r="J25" s="46"/>
      <c r="K25" s="41"/>
    </row>
    <row r="26" spans="2:11" ht="13.5" customHeight="1" x14ac:dyDescent="0.2">
      <c r="B26" s="8" t="s">
        <v>641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515</v>
      </c>
      <c r="E27" s="32"/>
      <c r="G27" s="33">
        <v>6368.2645530000018</v>
      </c>
      <c r="H27" s="42"/>
      <c r="I27" s="33">
        <v>5615.3300059999947</v>
      </c>
      <c r="J27" s="42"/>
      <c r="K27" s="35">
        <f>I27/G27*100-100</f>
        <v>-11.823229715626525</v>
      </c>
    </row>
    <row r="28" spans="2:11" ht="13.5" customHeight="1" x14ac:dyDescent="0.2">
      <c r="D28" s="29" t="s">
        <v>519</v>
      </c>
      <c r="G28" s="42">
        <v>9026.9699160000418</v>
      </c>
      <c r="H28" s="42"/>
      <c r="I28" s="42">
        <v>7030.2992930000255</v>
      </c>
      <c r="J28" s="42"/>
      <c r="K28" s="43">
        <f>I28/G28*100-100</f>
        <v>-22.118946241982883</v>
      </c>
    </row>
    <row r="29" spans="2:11" ht="13.5" customHeight="1" x14ac:dyDescent="0.2">
      <c r="B29" s="32"/>
      <c r="C29" s="32"/>
      <c r="D29" s="32" t="s">
        <v>516</v>
      </c>
      <c r="E29" s="32"/>
      <c r="G29" s="33">
        <f>G27-G28</f>
        <v>-2658.7053630000401</v>
      </c>
      <c r="H29" s="42"/>
      <c r="I29" s="33">
        <f>I27-I28</f>
        <v>-1414.9692870000308</v>
      </c>
      <c r="J29" s="42"/>
      <c r="K29" s="35"/>
    </row>
    <row r="30" spans="2:11" ht="13.5" customHeight="1" x14ac:dyDescent="0.2">
      <c r="D30" s="29" t="s">
        <v>517</v>
      </c>
      <c r="G30" s="42">
        <f>G27/G28*100</f>
        <v>70.547089579997802</v>
      </c>
      <c r="H30" s="42"/>
      <c r="I30" s="42">
        <f>I27/I28*100</f>
        <v>79.873270994182334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515</v>
      </c>
      <c r="G32" s="42">
        <v>5150.6855819999973</v>
      </c>
      <c r="H32" s="42"/>
      <c r="I32" s="42">
        <v>4832.2106629999907</v>
      </c>
      <c r="J32" s="42"/>
      <c r="K32" s="43">
        <f>I32/G32*100-100</f>
        <v>-6.1831558911880506</v>
      </c>
    </row>
    <row r="33" spans="2:14" ht="13.5" customHeight="1" x14ac:dyDescent="0.2">
      <c r="B33" s="32"/>
      <c r="C33" s="32"/>
      <c r="D33" s="32" t="s">
        <v>353</v>
      </c>
      <c r="E33" s="32" t="s">
        <v>519</v>
      </c>
      <c r="G33" s="33">
        <v>5294.4104440000092</v>
      </c>
      <c r="H33" s="42"/>
      <c r="I33" s="33">
        <v>4884.604686000017</v>
      </c>
      <c r="J33" s="42"/>
      <c r="K33" s="35">
        <f>I33/G33*100-100</f>
        <v>-7.7403473405506844</v>
      </c>
    </row>
    <row r="34" spans="2:14" ht="13.5" customHeight="1" x14ac:dyDescent="0.2">
      <c r="D34" s="7" t="s">
        <v>353</v>
      </c>
      <c r="E34" s="7" t="s">
        <v>516</v>
      </c>
      <c r="G34" s="42">
        <f>G32-G33</f>
        <v>-143.72486200001185</v>
      </c>
      <c r="H34" s="42"/>
      <c r="I34" s="42">
        <f>I32-I33</f>
        <v>-52.394023000026209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517</v>
      </c>
      <c r="G35" s="33">
        <f>G32/G33*100</f>
        <v>97.285347187940616</v>
      </c>
      <c r="H35" s="42"/>
      <c r="I35" s="33">
        <f>I32/I33*100</f>
        <v>98.927364108907426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2" t="s">
        <v>355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O1" s="192"/>
      <c r="AP1" s="192"/>
      <c r="AQ1" s="192"/>
    </row>
    <row r="2" spans="1:46" ht="14.25" customHeight="1" x14ac:dyDescent="0.2">
      <c r="A2" s="192" t="s">
        <v>534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0" t="s">
        <v>163</v>
      </c>
      <c r="B5" s="53"/>
      <c r="C5" s="190" t="s">
        <v>647</v>
      </c>
      <c r="D5" s="191"/>
      <c r="E5" s="191"/>
      <c r="F5" s="191"/>
      <c r="G5" s="191"/>
      <c r="H5" s="191"/>
      <c r="I5" s="191"/>
      <c r="J5" s="53"/>
      <c r="K5" s="190" t="s">
        <v>648</v>
      </c>
      <c r="L5" s="191"/>
      <c r="M5" s="191"/>
      <c r="N5" s="191"/>
      <c r="O5" s="191"/>
      <c r="P5" s="191"/>
      <c r="Q5" s="191"/>
      <c r="R5" s="53"/>
      <c r="S5" s="190" t="s">
        <v>649</v>
      </c>
      <c r="T5" s="191"/>
      <c r="U5" s="191"/>
      <c r="V5" s="191"/>
      <c r="W5" s="191"/>
      <c r="X5" s="191"/>
      <c r="Y5" s="191"/>
      <c r="Z5" s="53"/>
      <c r="AA5" s="190" t="s">
        <v>650</v>
      </c>
      <c r="AB5" s="191"/>
      <c r="AC5" s="191"/>
      <c r="AD5" s="191"/>
      <c r="AE5" s="191"/>
      <c r="AF5" s="191"/>
      <c r="AG5" s="191"/>
      <c r="AH5" s="53"/>
      <c r="AI5" s="190" t="s">
        <v>651</v>
      </c>
      <c r="AJ5" s="191"/>
      <c r="AK5" s="191"/>
      <c r="AL5" s="191"/>
      <c r="AM5" s="191"/>
      <c r="AN5" s="191"/>
      <c r="AO5" s="191"/>
      <c r="AP5" s="53"/>
      <c r="AQ5" s="190" t="s">
        <v>520</v>
      </c>
      <c r="AS5" s="28"/>
      <c r="AT5" s="28"/>
    </row>
    <row r="6" spans="1:46" ht="2.25" customHeight="1" x14ac:dyDescent="0.2">
      <c r="A6" s="190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0"/>
    </row>
    <row r="7" spans="1:46" ht="27" customHeight="1" x14ac:dyDescent="0.2">
      <c r="A7" s="190"/>
      <c r="B7" s="53"/>
      <c r="C7" s="191" t="s">
        <v>644</v>
      </c>
      <c r="D7" s="191"/>
      <c r="E7" s="191"/>
      <c r="F7" s="53"/>
      <c r="G7" s="190" t="s">
        <v>652</v>
      </c>
      <c r="H7" s="191"/>
      <c r="I7" s="191"/>
      <c r="J7" s="53"/>
      <c r="K7" s="191" t="s">
        <v>644</v>
      </c>
      <c r="L7" s="191"/>
      <c r="M7" s="191"/>
      <c r="N7" s="53"/>
      <c r="O7" s="190" t="s">
        <v>652</v>
      </c>
      <c r="P7" s="191"/>
      <c r="Q7" s="191"/>
      <c r="R7" s="53"/>
      <c r="S7" s="191" t="s">
        <v>644</v>
      </c>
      <c r="T7" s="191"/>
      <c r="U7" s="191"/>
      <c r="V7" s="53"/>
      <c r="W7" s="190" t="s">
        <v>652</v>
      </c>
      <c r="X7" s="191"/>
      <c r="Y7" s="191"/>
      <c r="Z7" s="53"/>
      <c r="AA7" s="191" t="s">
        <v>644</v>
      </c>
      <c r="AB7" s="191"/>
      <c r="AC7" s="191"/>
      <c r="AD7" s="53"/>
      <c r="AE7" s="190" t="s">
        <v>652</v>
      </c>
      <c r="AF7" s="191"/>
      <c r="AG7" s="191"/>
      <c r="AH7" s="53"/>
      <c r="AI7" s="191" t="s">
        <v>644</v>
      </c>
      <c r="AJ7" s="191"/>
      <c r="AK7" s="191"/>
      <c r="AL7" s="53"/>
      <c r="AM7" s="190" t="s">
        <v>652</v>
      </c>
      <c r="AN7" s="191"/>
      <c r="AO7" s="191"/>
      <c r="AP7" s="53"/>
      <c r="AQ7" s="190"/>
    </row>
    <row r="8" spans="1:46" ht="3" customHeight="1" x14ac:dyDescent="0.2">
      <c r="A8" s="190"/>
      <c r="B8" s="53"/>
      <c r="C8" s="191"/>
      <c r="D8" s="191"/>
      <c r="E8" s="191"/>
      <c r="F8" s="53"/>
      <c r="G8" s="53"/>
      <c r="H8" s="53"/>
      <c r="I8" s="53"/>
      <c r="J8" s="53"/>
      <c r="K8" s="191"/>
      <c r="L8" s="191"/>
      <c r="M8" s="191"/>
      <c r="N8" s="53"/>
      <c r="O8" s="53"/>
      <c r="P8" s="53"/>
      <c r="Q8" s="53"/>
      <c r="R8" s="53"/>
      <c r="S8" s="191"/>
      <c r="T8" s="191"/>
      <c r="U8" s="191"/>
      <c r="V8" s="53"/>
      <c r="W8" s="53"/>
      <c r="X8" s="53"/>
      <c r="Y8" s="53"/>
      <c r="Z8" s="53"/>
      <c r="AA8" s="191"/>
      <c r="AB8" s="191"/>
      <c r="AC8" s="191"/>
      <c r="AD8" s="53"/>
      <c r="AE8" s="53"/>
      <c r="AF8" s="53"/>
      <c r="AG8" s="53"/>
      <c r="AH8" s="53"/>
      <c r="AI8" s="191"/>
      <c r="AJ8" s="191"/>
      <c r="AK8" s="191"/>
      <c r="AL8" s="53"/>
      <c r="AM8" s="53"/>
      <c r="AN8" s="53"/>
      <c r="AO8" s="53"/>
      <c r="AP8" s="53"/>
      <c r="AQ8" s="190"/>
    </row>
    <row r="9" spans="1:46" x14ac:dyDescent="0.2">
      <c r="A9" s="190"/>
      <c r="B9" s="53"/>
      <c r="C9" s="191"/>
      <c r="D9" s="191"/>
      <c r="E9" s="191"/>
      <c r="F9" s="53"/>
      <c r="G9" s="191" t="s">
        <v>295</v>
      </c>
      <c r="H9" s="191"/>
      <c r="I9" s="191"/>
      <c r="J9" s="53"/>
      <c r="K9" s="191"/>
      <c r="L9" s="191"/>
      <c r="M9" s="191"/>
      <c r="N9" s="53"/>
      <c r="O9" s="191" t="s">
        <v>295</v>
      </c>
      <c r="P9" s="191"/>
      <c r="Q9" s="191"/>
      <c r="R9" s="53"/>
      <c r="S9" s="191"/>
      <c r="T9" s="191"/>
      <c r="U9" s="191"/>
      <c r="V9" s="53"/>
      <c r="W9" s="191" t="s">
        <v>295</v>
      </c>
      <c r="X9" s="191"/>
      <c r="Y9" s="191"/>
      <c r="Z9" s="53"/>
      <c r="AA9" s="191"/>
      <c r="AB9" s="191"/>
      <c r="AC9" s="191"/>
      <c r="AD9" s="53"/>
      <c r="AE9" s="191" t="s">
        <v>295</v>
      </c>
      <c r="AF9" s="191"/>
      <c r="AG9" s="191"/>
      <c r="AH9" s="53"/>
      <c r="AI9" s="191"/>
      <c r="AJ9" s="191"/>
      <c r="AK9" s="191"/>
      <c r="AL9" s="53"/>
      <c r="AM9" s="191" t="s">
        <v>295</v>
      </c>
      <c r="AN9" s="191"/>
      <c r="AO9" s="191"/>
      <c r="AP9" s="53"/>
      <c r="AQ9" s="190"/>
      <c r="AS9" s="28"/>
      <c r="AT9" s="28"/>
    </row>
    <row r="10" spans="1:46" ht="3" customHeight="1" x14ac:dyDescent="0.2">
      <c r="A10" s="190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0"/>
    </row>
    <row r="11" spans="1:46" ht="55.5" customHeight="1" x14ac:dyDescent="0.2">
      <c r="A11" s="190"/>
      <c r="B11" s="53"/>
      <c r="C11" s="54">
        <v>2022</v>
      </c>
      <c r="D11" s="53"/>
      <c r="E11" s="54">
        <v>2023</v>
      </c>
      <c r="F11" s="53"/>
      <c r="G11" s="27" t="s">
        <v>653</v>
      </c>
      <c r="H11" s="53"/>
      <c r="I11" s="27" t="s">
        <v>654</v>
      </c>
      <c r="J11" s="53"/>
      <c r="K11" s="54">
        <v>2022</v>
      </c>
      <c r="L11" s="53"/>
      <c r="M11" s="54">
        <v>2023</v>
      </c>
      <c r="N11" s="53"/>
      <c r="O11" s="27" t="s">
        <v>653</v>
      </c>
      <c r="P11" s="53"/>
      <c r="Q11" s="27" t="s">
        <v>654</v>
      </c>
      <c r="R11" s="53"/>
      <c r="S11" s="54">
        <v>2022</v>
      </c>
      <c r="T11" s="53"/>
      <c r="U11" s="54">
        <v>2023</v>
      </c>
      <c r="V11" s="53"/>
      <c r="W11" s="27" t="s">
        <v>653</v>
      </c>
      <c r="X11" s="53"/>
      <c r="Y11" s="27" t="s">
        <v>654</v>
      </c>
      <c r="Z11" s="53"/>
      <c r="AA11" s="54">
        <v>2022</v>
      </c>
      <c r="AB11" s="53"/>
      <c r="AC11" s="54">
        <v>2023</v>
      </c>
      <c r="AD11" s="53"/>
      <c r="AE11" s="27" t="s">
        <v>653</v>
      </c>
      <c r="AF11" s="53"/>
      <c r="AG11" s="27" t="s">
        <v>654</v>
      </c>
      <c r="AH11" s="53"/>
      <c r="AI11" s="54">
        <v>2022</v>
      </c>
      <c r="AJ11" s="53"/>
      <c r="AK11" s="54">
        <v>2023</v>
      </c>
      <c r="AL11" s="53"/>
      <c r="AM11" s="27" t="s">
        <v>653</v>
      </c>
      <c r="AN11" s="53"/>
      <c r="AO11" s="27" t="s">
        <v>654</v>
      </c>
      <c r="AP11" s="53"/>
      <c r="AQ11" s="190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109485.801442</v>
      </c>
      <c r="D13" s="58"/>
      <c r="E13" s="57">
        <f>SUM(E14:E25)</f>
        <v>53641.833673999994</v>
      </c>
      <c r="F13" s="58"/>
      <c r="G13" s="59"/>
      <c r="H13" s="58"/>
      <c r="I13" s="58"/>
      <c r="J13" s="58"/>
      <c r="K13" s="57">
        <f>SUM(K14:K25)</f>
        <v>77254.682540000009</v>
      </c>
      <c r="L13" s="58"/>
      <c r="M13" s="57">
        <f>SUM(M14:M25)</f>
        <v>40427.053033999997</v>
      </c>
      <c r="N13" s="58"/>
      <c r="O13" s="59"/>
      <c r="P13" s="58"/>
      <c r="Q13" s="58"/>
      <c r="R13" s="58"/>
      <c r="S13" s="57">
        <f>SUM(S14:S25)</f>
        <v>32231.118901999995</v>
      </c>
      <c r="T13" s="58"/>
      <c r="U13" s="57">
        <f>SUM(U14:U25)</f>
        <v>13214.780639999997</v>
      </c>
      <c r="V13" s="58"/>
      <c r="W13" s="59"/>
      <c r="X13" s="58"/>
      <c r="Y13" s="58"/>
      <c r="Z13" s="58"/>
      <c r="AA13" s="57">
        <f>SUM(AA14:AA25)</f>
        <v>76090.754415000003</v>
      </c>
      <c r="AB13" s="58"/>
      <c r="AC13" s="57">
        <f>SUM(AC14:AC25)</f>
        <v>39808.670528999995</v>
      </c>
      <c r="AD13" s="58"/>
      <c r="AE13" s="59"/>
      <c r="AF13" s="58"/>
      <c r="AG13" s="58"/>
      <c r="AH13" s="58"/>
      <c r="AI13" s="57">
        <f>SUM(AI14:AI25)</f>
        <v>33395.047026999993</v>
      </c>
      <c r="AJ13" s="58"/>
      <c r="AK13" s="57">
        <f>SUM(AK14:AK25)</f>
        <v>13833.163144999997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7597.0209120000009</v>
      </c>
      <c r="D14" s="62"/>
      <c r="E14" s="62">
        <f>M14+U14</f>
        <v>8418.6437429999951</v>
      </c>
      <c r="F14" s="29"/>
      <c r="G14" s="34">
        <f>E14/C14*100-100</f>
        <v>10.815066070203727</v>
      </c>
      <c r="H14" s="62"/>
      <c r="I14" s="34">
        <f>E14/C25*100-100</f>
        <v>-2.5523110241672953</v>
      </c>
      <c r="J14" s="29"/>
      <c r="K14" s="62">
        <v>5288.8059320000011</v>
      </c>
      <c r="L14" s="62"/>
      <c r="M14" s="62">
        <v>6130.1493849999979</v>
      </c>
      <c r="N14" s="29"/>
      <c r="O14" s="34">
        <f>M14/K14*100-100</f>
        <v>15.908003882491428</v>
      </c>
      <c r="P14" s="62"/>
      <c r="Q14" s="34">
        <f>M14/K25*100-100</f>
        <v>-5.3089628803009674</v>
      </c>
      <c r="R14" s="29"/>
      <c r="S14" s="62">
        <v>2308.2149799999997</v>
      </c>
      <c r="T14" s="62"/>
      <c r="U14" s="62">
        <v>2288.4943579999976</v>
      </c>
      <c r="V14" s="29"/>
      <c r="W14" s="34">
        <f>U14/S14*100-100</f>
        <v>-0.85436677999560118</v>
      </c>
      <c r="X14" s="62"/>
      <c r="Y14" s="34">
        <f>U14/S25*100-100</f>
        <v>5.6895710317365484</v>
      </c>
      <c r="Z14" s="29"/>
      <c r="AA14" s="62">
        <v>5214.0749710000009</v>
      </c>
      <c r="AB14" s="62"/>
      <c r="AC14" s="62">
        <v>6023.0057089999982</v>
      </c>
      <c r="AD14" s="29"/>
      <c r="AE14" s="34">
        <f>AC14/AA14*100-100</f>
        <v>15.51436721756329</v>
      </c>
      <c r="AF14" s="62"/>
      <c r="AG14" s="34">
        <f>AC14/AA25*100-100</f>
        <v>-5.4181004945680939</v>
      </c>
      <c r="AH14" s="29"/>
      <c r="AI14" s="62">
        <v>2382.9459409999995</v>
      </c>
      <c r="AJ14" s="62"/>
      <c r="AK14" s="62">
        <v>2395.6380339999973</v>
      </c>
      <c r="AL14" s="29"/>
      <c r="AM14" s="34">
        <f>AK14/AI14*100-100</f>
        <v>0.53262194419197328</v>
      </c>
      <c r="AN14" s="62"/>
      <c r="AO14" s="34">
        <f>AK14/AI25*100-100</f>
        <v>5.483162372885289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8207.6470170000011</v>
      </c>
      <c r="D15" s="62"/>
      <c r="E15" s="62">
        <f t="shared" ref="E15:E19" si="1">M15+U15</f>
        <v>8735.8302760000006</v>
      </c>
      <c r="F15" s="29"/>
      <c r="G15" s="34">
        <f t="shared" ref="G15:G19" si="2">E15/C15*100-100</f>
        <v>6.4352579723032193</v>
      </c>
      <c r="H15" s="62"/>
      <c r="I15" s="34">
        <f t="shared" ref="I15:I19" si="3">E15/E14*100-100</f>
        <v>3.7676678415539584</v>
      </c>
      <c r="J15" s="29"/>
      <c r="K15" s="62">
        <v>5905.6057140000003</v>
      </c>
      <c r="L15" s="62"/>
      <c r="M15" s="62">
        <v>6725.5132309999999</v>
      </c>
      <c r="N15" s="29"/>
      <c r="O15" s="34">
        <f t="shared" ref="O15:O19" si="4">M15/K15*100-100</f>
        <v>13.883546526926153</v>
      </c>
      <c r="P15" s="62"/>
      <c r="Q15" s="34">
        <f t="shared" ref="Q15:Q19" si="5">M15/M14*100-100</f>
        <v>9.7120609728828384</v>
      </c>
      <c r="R15" s="29"/>
      <c r="S15" s="62">
        <v>2302.0413030000009</v>
      </c>
      <c r="T15" s="62"/>
      <c r="U15" s="62">
        <v>2010.3170450000007</v>
      </c>
      <c r="V15" s="29"/>
      <c r="W15" s="34">
        <f t="shared" ref="W15:W19" si="6">U15/S15*100-100</f>
        <v>-12.672416329795112</v>
      </c>
      <c r="X15" s="62"/>
      <c r="Y15" s="34">
        <f t="shared" ref="Y15:Y19" si="7">U15/U14*100-100</f>
        <v>-12.155472965338959</v>
      </c>
      <c r="Z15" s="29"/>
      <c r="AA15" s="62">
        <v>5841.3103069999997</v>
      </c>
      <c r="AB15" s="62"/>
      <c r="AC15" s="62">
        <v>6630.0735240000004</v>
      </c>
      <c r="AD15" s="29"/>
      <c r="AE15" s="34">
        <f t="shared" ref="AE15:AE19" si="8">AC15/AA15*100-100</f>
        <v>13.503189790393037</v>
      </c>
      <c r="AF15" s="62"/>
      <c r="AG15" s="34">
        <f t="shared" ref="AG15:AG19" si="9">AC15/AC14*100-100</f>
        <v>10.079150582455526</v>
      </c>
      <c r="AH15" s="29"/>
      <c r="AI15" s="62">
        <v>2366.3367100000009</v>
      </c>
      <c r="AJ15" s="62"/>
      <c r="AK15" s="62">
        <v>2105.7567520000007</v>
      </c>
      <c r="AL15" s="29"/>
      <c r="AM15" s="34">
        <f t="shared" ref="AM15:AM19" si="10">AK15/AI15*100-100</f>
        <v>-11.011956028861164</v>
      </c>
      <c r="AN15" s="62"/>
      <c r="AO15" s="34">
        <f t="shared" ref="AO15:AO19" si="11">AK15/AK14*100-100</f>
        <v>-12.100379017442037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9131.4678499999973</v>
      </c>
      <c r="D16" s="62"/>
      <c r="E16" s="62">
        <f t="shared" si="1"/>
        <v>9921.8126109999976</v>
      </c>
      <c r="F16" s="29"/>
      <c r="G16" s="34">
        <f t="shared" si="2"/>
        <v>8.6551776119980559</v>
      </c>
      <c r="H16" s="62"/>
      <c r="I16" s="34">
        <f t="shared" si="3"/>
        <v>13.576068874165898</v>
      </c>
      <c r="J16" s="29"/>
      <c r="K16" s="62">
        <v>6717.6852479999998</v>
      </c>
      <c r="L16" s="62"/>
      <c r="M16" s="62">
        <v>7739.7909619999991</v>
      </c>
      <c r="N16" s="29"/>
      <c r="O16" s="34">
        <f t="shared" si="4"/>
        <v>15.215147424543332</v>
      </c>
      <c r="P16" s="62"/>
      <c r="Q16" s="34">
        <f t="shared" si="5"/>
        <v>15.081045805171797</v>
      </c>
      <c r="R16" s="29"/>
      <c r="S16" s="62">
        <v>2413.7826019999975</v>
      </c>
      <c r="T16" s="62"/>
      <c r="U16" s="62">
        <v>2182.0216489999993</v>
      </c>
      <c r="V16" s="29"/>
      <c r="W16" s="34">
        <f t="shared" si="6"/>
        <v>-9.601566968291479</v>
      </c>
      <c r="X16" s="62"/>
      <c r="Y16" s="34">
        <f t="shared" si="7"/>
        <v>8.5411703804162187</v>
      </c>
      <c r="Z16" s="29"/>
      <c r="AA16" s="62">
        <v>6599.0828739999997</v>
      </c>
      <c r="AB16" s="62"/>
      <c r="AC16" s="62">
        <v>7620.3435449999988</v>
      </c>
      <c r="AD16" s="29"/>
      <c r="AE16" s="34">
        <f t="shared" si="8"/>
        <v>15.475797023609232</v>
      </c>
      <c r="AF16" s="62"/>
      <c r="AG16" s="34">
        <f t="shared" si="9"/>
        <v>14.936033777232652</v>
      </c>
      <c r="AH16" s="29"/>
      <c r="AI16" s="62">
        <v>2532.3849759999976</v>
      </c>
      <c r="AJ16" s="62"/>
      <c r="AK16" s="62">
        <v>2301.4690659999997</v>
      </c>
      <c r="AL16" s="29"/>
      <c r="AM16" s="34">
        <f t="shared" si="10"/>
        <v>-9.1185152411044044</v>
      </c>
      <c r="AN16" s="62"/>
      <c r="AO16" s="34">
        <f t="shared" si="11"/>
        <v>9.2941558332469327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8741.3709580000013</v>
      </c>
      <c r="D17" s="62"/>
      <c r="E17" s="62">
        <f t="shared" si="1"/>
        <v>8167.0739050000011</v>
      </c>
      <c r="F17" s="29"/>
      <c r="G17" s="34">
        <f t="shared" si="2"/>
        <v>-6.5698739449377825</v>
      </c>
      <c r="H17" s="62"/>
      <c r="I17" s="34">
        <f t="shared" si="3"/>
        <v>-17.68566666996486</v>
      </c>
      <c r="J17" s="29"/>
      <c r="K17" s="62">
        <v>6232.5217060000023</v>
      </c>
      <c r="L17" s="62"/>
      <c r="M17" s="62">
        <v>6159.9378109999998</v>
      </c>
      <c r="N17" s="29"/>
      <c r="O17" s="34">
        <f t="shared" si="4"/>
        <v>-1.1645991530222233</v>
      </c>
      <c r="P17" s="62"/>
      <c r="Q17" s="34">
        <f t="shared" si="5"/>
        <v>-20.412090698012307</v>
      </c>
      <c r="R17" s="29"/>
      <c r="S17" s="62">
        <v>2508.8492519999991</v>
      </c>
      <c r="T17" s="62"/>
      <c r="U17" s="62">
        <v>2007.1360940000018</v>
      </c>
      <c r="V17" s="29"/>
      <c r="W17" s="34">
        <f t="shared" si="6"/>
        <v>-19.997740302652417</v>
      </c>
      <c r="X17" s="62"/>
      <c r="Y17" s="34">
        <f t="shared" si="7"/>
        <v>-8.0148405072033171</v>
      </c>
      <c r="Z17" s="29"/>
      <c r="AA17" s="62">
        <v>6136.7789390000016</v>
      </c>
      <c r="AB17" s="62"/>
      <c r="AC17" s="62">
        <v>6049.159893</v>
      </c>
      <c r="AD17" s="29"/>
      <c r="AE17" s="34">
        <f t="shared" si="8"/>
        <v>-1.4277693048900915</v>
      </c>
      <c r="AF17" s="62"/>
      <c r="AG17" s="34">
        <f t="shared" si="9"/>
        <v>-20.618278463717203</v>
      </c>
      <c r="AH17" s="29"/>
      <c r="AI17" s="62">
        <v>2604.5920189999983</v>
      </c>
      <c r="AJ17" s="62"/>
      <c r="AK17" s="62">
        <v>2117.9140120000015</v>
      </c>
      <c r="AL17" s="29"/>
      <c r="AM17" s="34">
        <f t="shared" si="10"/>
        <v>-18.685383486157306</v>
      </c>
      <c r="AN17" s="62"/>
      <c r="AO17" s="34">
        <f t="shared" si="11"/>
        <v>-7.9755603371641399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9868.9384890000001</v>
      </c>
      <c r="D18" s="62"/>
      <c r="E18" s="62">
        <f t="shared" si="1"/>
        <v>9457.4320469999984</v>
      </c>
      <c r="F18" s="29"/>
      <c r="G18" s="34">
        <f t="shared" si="2"/>
        <v>-4.1697133127202193</v>
      </c>
      <c r="H18" s="62"/>
      <c r="I18" s="34">
        <f t="shared" si="3"/>
        <v>15.799515922220579</v>
      </c>
      <c r="J18" s="29"/>
      <c r="K18" s="62">
        <v>6812.585763000001</v>
      </c>
      <c r="L18" s="62"/>
      <c r="M18" s="62">
        <v>7012.8998039999988</v>
      </c>
      <c r="N18" s="29"/>
      <c r="O18" s="34">
        <f t="shared" si="4"/>
        <v>2.9403525763731011</v>
      </c>
      <c r="P18" s="62"/>
      <c r="Q18" s="34">
        <f t="shared" si="5"/>
        <v>13.846925393903135</v>
      </c>
      <c r="R18" s="29"/>
      <c r="S18" s="62">
        <v>3056.3527260000001</v>
      </c>
      <c r="T18" s="62"/>
      <c r="U18" s="62">
        <v>2444.5322429999992</v>
      </c>
      <c r="V18" s="29"/>
      <c r="W18" s="34">
        <f t="shared" si="6"/>
        <v>-20.017993270060828</v>
      </c>
      <c r="X18" s="62"/>
      <c r="Y18" s="34">
        <f t="shared" si="7"/>
        <v>21.79205238287129</v>
      </c>
      <c r="Z18" s="29"/>
      <c r="AA18" s="62">
        <v>6707.604268000001</v>
      </c>
      <c r="AB18" s="62"/>
      <c r="AC18" s="62">
        <v>6913.8325259999992</v>
      </c>
      <c r="AD18" s="29"/>
      <c r="AE18" s="34">
        <f t="shared" si="8"/>
        <v>3.0745442002870078</v>
      </c>
      <c r="AF18" s="62"/>
      <c r="AG18" s="34">
        <f t="shared" si="9"/>
        <v>14.294094523779833</v>
      </c>
      <c r="AH18" s="29"/>
      <c r="AI18" s="62">
        <v>3161.3342210000001</v>
      </c>
      <c r="AJ18" s="62"/>
      <c r="AK18" s="62">
        <v>2543.5995209999987</v>
      </c>
      <c r="AL18" s="29"/>
      <c r="AM18" s="34">
        <f t="shared" si="10"/>
        <v>-19.540316107564166</v>
      </c>
      <c r="AN18" s="62"/>
      <c r="AO18" s="34">
        <f t="shared" si="11"/>
        <v>20.099281962727616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9676.0883780000004</v>
      </c>
      <c r="D19" s="62"/>
      <c r="E19" s="62">
        <f t="shared" si="1"/>
        <v>8941.0410919999958</v>
      </c>
      <c r="F19" s="29"/>
      <c r="G19" s="34">
        <f t="shared" si="2"/>
        <v>-7.5965334057018481</v>
      </c>
      <c r="H19" s="62"/>
      <c r="I19" s="34">
        <f t="shared" si="3"/>
        <v>-5.4601603525537143</v>
      </c>
      <c r="J19" s="29"/>
      <c r="K19" s="62">
        <v>6496.041212000001</v>
      </c>
      <c r="L19" s="62"/>
      <c r="M19" s="62">
        <v>6658.7618409999977</v>
      </c>
      <c r="N19" s="29"/>
      <c r="O19" s="34">
        <f t="shared" si="4"/>
        <v>2.5049198995136663</v>
      </c>
      <c r="P19" s="62"/>
      <c r="Q19" s="34">
        <f t="shared" si="5"/>
        <v>-5.0498078241187585</v>
      </c>
      <c r="R19" s="29"/>
      <c r="S19" s="62">
        <v>3180.0471660000003</v>
      </c>
      <c r="T19" s="62"/>
      <c r="U19" s="62">
        <v>2282.279250999999</v>
      </c>
      <c r="V19" s="29"/>
      <c r="W19" s="34">
        <f t="shared" si="6"/>
        <v>-28.231276711824762</v>
      </c>
      <c r="X19" s="62"/>
      <c r="Y19" s="34">
        <f t="shared" si="7"/>
        <v>-6.6373840011567609</v>
      </c>
      <c r="Z19" s="29"/>
      <c r="AA19" s="62">
        <v>6415.0447020000011</v>
      </c>
      <c r="AB19" s="62"/>
      <c r="AC19" s="62">
        <v>6572.2553319999979</v>
      </c>
      <c r="AD19" s="29"/>
      <c r="AE19" s="34">
        <f t="shared" si="8"/>
        <v>2.4506552534385975</v>
      </c>
      <c r="AF19" s="62"/>
      <c r="AG19" s="34">
        <f t="shared" si="9"/>
        <v>-4.9404898472080987</v>
      </c>
      <c r="AH19" s="29"/>
      <c r="AI19" s="62">
        <v>3261.0436760000007</v>
      </c>
      <c r="AJ19" s="62"/>
      <c r="AK19" s="62">
        <v>2368.7857599999988</v>
      </c>
      <c r="AL19" s="29"/>
      <c r="AM19" s="34">
        <f t="shared" si="10"/>
        <v>-27.361115172012845</v>
      </c>
      <c r="AN19" s="62"/>
      <c r="AO19" s="34">
        <f t="shared" si="11"/>
        <v>-6.8726920081850409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9387.3030170000002</v>
      </c>
      <c r="D20" s="62"/>
      <c r="E20" s="62"/>
      <c r="F20" s="29"/>
      <c r="G20" s="34"/>
      <c r="H20" s="62"/>
      <c r="I20" s="34"/>
      <c r="J20" s="29"/>
      <c r="K20" s="62">
        <v>6405.1002349999999</v>
      </c>
      <c r="L20" s="62"/>
      <c r="M20" s="62"/>
      <c r="N20" s="29"/>
      <c r="O20" s="34"/>
      <c r="P20" s="62"/>
      <c r="Q20" s="34"/>
      <c r="R20" s="29"/>
      <c r="S20" s="62">
        <v>2982.2027819999998</v>
      </c>
      <c r="T20" s="62"/>
      <c r="U20" s="62"/>
      <c r="V20" s="29"/>
      <c r="W20" s="34"/>
      <c r="X20" s="62"/>
      <c r="Y20" s="34"/>
      <c r="Z20" s="29"/>
      <c r="AA20" s="62">
        <v>6302.658574</v>
      </c>
      <c r="AB20" s="62"/>
      <c r="AC20" s="62"/>
      <c r="AD20" s="29"/>
      <c r="AE20" s="34"/>
      <c r="AF20" s="62"/>
      <c r="AG20" s="34"/>
      <c r="AH20" s="29"/>
      <c r="AI20" s="62">
        <v>3084.6444430000001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9191.3884609999968</v>
      </c>
      <c r="D21" s="62"/>
      <c r="E21" s="62"/>
      <c r="F21" s="29"/>
      <c r="G21" s="34"/>
      <c r="H21" s="62"/>
      <c r="I21" s="34"/>
      <c r="J21" s="29"/>
      <c r="K21" s="62">
        <v>5856.0327449999986</v>
      </c>
      <c r="L21" s="62"/>
      <c r="M21" s="62"/>
      <c r="N21" s="29"/>
      <c r="O21" s="34"/>
      <c r="P21" s="62"/>
      <c r="Q21" s="34"/>
      <c r="R21" s="29"/>
      <c r="S21" s="62">
        <v>3335.3557159999982</v>
      </c>
      <c r="T21" s="62"/>
      <c r="U21" s="62"/>
      <c r="V21" s="29"/>
      <c r="W21" s="34"/>
      <c r="X21" s="62"/>
      <c r="Y21" s="34"/>
      <c r="Z21" s="29"/>
      <c r="AA21" s="62">
        <v>5768.0954769999989</v>
      </c>
      <c r="AB21" s="62"/>
      <c r="AC21" s="62"/>
      <c r="AD21" s="29"/>
      <c r="AE21" s="34"/>
      <c r="AF21" s="62"/>
      <c r="AG21" s="34"/>
      <c r="AH21" s="29"/>
      <c r="AI21" s="62">
        <v>3423.2929839999979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9750.3275249999988</v>
      </c>
      <c r="D22" s="62"/>
      <c r="E22" s="62"/>
      <c r="F22" s="29"/>
      <c r="G22" s="34"/>
      <c r="H22" s="62"/>
      <c r="I22" s="34"/>
      <c r="J22" s="29"/>
      <c r="K22" s="62">
        <v>6910.3050670000011</v>
      </c>
      <c r="L22" s="62"/>
      <c r="M22" s="62"/>
      <c r="N22" s="29"/>
      <c r="O22" s="34"/>
      <c r="P22" s="62"/>
      <c r="Q22" s="34"/>
      <c r="R22" s="29"/>
      <c r="S22" s="62">
        <v>2840.0224579999981</v>
      </c>
      <c r="T22" s="62"/>
      <c r="U22" s="62"/>
      <c r="V22" s="29"/>
      <c r="W22" s="34"/>
      <c r="X22" s="62"/>
      <c r="Y22" s="34"/>
      <c r="Z22" s="29"/>
      <c r="AA22" s="62">
        <v>6802.8905760000007</v>
      </c>
      <c r="AB22" s="62"/>
      <c r="AC22" s="62"/>
      <c r="AD22" s="29"/>
      <c r="AE22" s="34"/>
      <c r="AF22" s="62"/>
      <c r="AG22" s="34"/>
      <c r="AH22" s="29"/>
      <c r="AI22" s="62">
        <v>2947.4369489999981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9585.4032819999993</v>
      </c>
      <c r="D23" s="62"/>
      <c r="E23" s="62"/>
      <c r="F23" s="29"/>
      <c r="G23" s="34"/>
      <c r="H23" s="62"/>
      <c r="I23" s="34"/>
      <c r="J23" s="29"/>
      <c r="K23" s="62">
        <v>7171.5419299999994</v>
      </c>
      <c r="L23" s="62"/>
      <c r="M23" s="62"/>
      <c r="N23" s="29"/>
      <c r="O23" s="34"/>
      <c r="P23" s="62"/>
      <c r="Q23" s="34"/>
      <c r="R23" s="29"/>
      <c r="S23" s="62">
        <v>2413.8613520000008</v>
      </c>
      <c r="T23" s="62"/>
      <c r="U23" s="62"/>
      <c r="V23" s="29"/>
      <c r="W23" s="34"/>
      <c r="X23" s="62"/>
      <c r="Y23" s="34"/>
      <c r="Z23" s="29"/>
      <c r="AA23" s="62">
        <v>7048.0327349999989</v>
      </c>
      <c r="AB23" s="62"/>
      <c r="AC23" s="62"/>
      <c r="AD23" s="29"/>
      <c r="AE23" s="34"/>
      <c r="AF23" s="62"/>
      <c r="AG23" s="34"/>
      <c r="AH23" s="29"/>
      <c r="AI23" s="62">
        <v>2537.3705470000009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9709.7040489999963</v>
      </c>
      <c r="D24" s="62"/>
      <c r="E24" s="62"/>
      <c r="F24" s="29"/>
      <c r="G24" s="34"/>
      <c r="H24" s="62"/>
      <c r="I24" s="34"/>
      <c r="J24" s="29"/>
      <c r="K24" s="62">
        <v>6984.6136639999977</v>
      </c>
      <c r="L24" s="62"/>
      <c r="M24" s="62"/>
      <c r="N24" s="29"/>
      <c r="O24" s="34"/>
      <c r="P24" s="62"/>
      <c r="Q24" s="34"/>
      <c r="R24" s="29"/>
      <c r="S24" s="62">
        <v>2725.0903849999986</v>
      </c>
      <c r="T24" s="62"/>
      <c r="U24" s="62"/>
      <c r="V24" s="29"/>
      <c r="W24" s="34"/>
      <c r="X24" s="62"/>
      <c r="Y24" s="34"/>
      <c r="Z24" s="29"/>
      <c r="AA24" s="62">
        <v>6887.1489049999982</v>
      </c>
      <c r="AB24" s="62"/>
      <c r="AC24" s="62"/>
      <c r="AD24" s="29"/>
      <c r="AE24" s="34"/>
      <c r="AF24" s="62"/>
      <c r="AG24" s="34"/>
      <c r="AH24" s="29"/>
      <c r="AI24" s="62">
        <v>2822.5551439999986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8639.1415039999993</v>
      </c>
      <c r="D25" s="62"/>
      <c r="E25" s="62"/>
      <c r="F25" s="29"/>
      <c r="G25" s="34"/>
      <c r="H25" s="62"/>
      <c r="I25" s="34"/>
      <c r="J25" s="29"/>
      <c r="K25" s="62">
        <v>6473.8433240000004</v>
      </c>
      <c r="L25" s="62"/>
      <c r="M25" s="62"/>
      <c r="N25" s="29"/>
      <c r="O25" s="34"/>
      <c r="P25" s="62"/>
      <c r="Q25" s="34"/>
      <c r="R25" s="29"/>
      <c r="S25" s="62">
        <v>2165.2981799999989</v>
      </c>
      <c r="T25" s="62"/>
      <c r="U25" s="62"/>
      <c r="V25" s="29"/>
      <c r="W25" s="34"/>
      <c r="X25" s="62"/>
      <c r="Y25" s="34"/>
      <c r="Z25" s="29"/>
      <c r="AA25" s="62">
        <v>6368.0320869999996</v>
      </c>
      <c r="AB25" s="62"/>
      <c r="AC25" s="62"/>
      <c r="AD25" s="29"/>
      <c r="AE25" s="34"/>
      <c r="AF25" s="62"/>
      <c r="AG25" s="34"/>
      <c r="AH25" s="29"/>
      <c r="AI25" s="62">
        <v>2271.1094169999992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655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90" t="s">
        <v>162</v>
      </c>
      <c r="B4" s="66"/>
      <c r="C4" s="190" t="s">
        <v>163</v>
      </c>
      <c r="D4" s="66"/>
      <c r="E4" s="190" t="s">
        <v>656</v>
      </c>
      <c r="F4" s="191"/>
      <c r="G4" s="191"/>
      <c r="H4" s="191"/>
      <c r="I4" s="191"/>
      <c r="J4" s="66"/>
      <c r="K4" s="190" t="s">
        <v>657</v>
      </c>
      <c r="L4" s="190"/>
      <c r="M4" s="190"/>
      <c r="N4" s="190"/>
      <c r="O4" s="190"/>
      <c r="P4" s="67"/>
      <c r="Q4" s="27" t="s">
        <v>658</v>
      </c>
      <c r="R4" s="66"/>
      <c r="S4" s="190" t="s">
        <v>520</v>
      </c>
      <c r="T4" s="66"/>
      <c r="U4" s="190" t="s">
        <v>533</v>
      </c>
    </row>
    <row r="5" spans="1:26" ht="3" customHeight="1" x14ac:dyDescent="0.2">
      <c r="A5" s="190"/>
      <c r="B5" s="66"/>
      <c r="C5" s="190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90"/>
      <c r="T5" s="66"/>
      <c r="U5" s="190"/>
    </row>
    <row r="6" spans="1:26" ht="26.25" customHeight="1" x14ac:dyDescent="0.2">
      <c r="A6" s="190"/>
      <c r="B6" s="66"/>
      <c r="C6" s="190"/>
      <c r="D6" s="66"/>
      <c r="E6" s="190" t="s">
        <v>644</v>
      </c>
      <c r="F6" s="66"/>
      <c r="G6" s="190" t="s">
        <v>659</v>
      </c>
      <c r="H6" s="191"/>
      <c r="I6" s="191"/>
      <c r="J6" s="66"/>
      <c r="K6" s="190" t="s">
        <v>644</v>
      </c>
      <c r="L6" s="66"/>
      <c r="M6" s="190" t="s">
        <v>659</v>
      </c>
      <c r="N6" s="191"/>
      <c r="O6" s="191"/>
      <c r="P6" s="67"/>
      <c r="Q6" s="27" t="s">
        <v>660</v>
      </c>
      <c r="R6" s="66"/>
      <c r="S6" s="190"/>
      <c r="T6" s="66"/>
      <c r="U6" s="190"/>
      <c r="Y6" s="28"/>
      <c r="Z6" s="28"/>
    </row>
    <row r="7" spans="1:26" ht="3" customHeight="1" x14ac:dyDescent="0.2">
      <c r="A7" s="190"/>
      <c r="B7" s="66"/>
      <c r="C7" s="190"/>
      <c r="D7" s="66"/>
      <c r="E7" s="190"/>
      <c r="F7" s="66"/>
      <c r="G7" s="66"/>
      <c r="H7" s="66"/>
      <c r="I7" s="66"/>
      <c r="J7" s="66"/>
      <c r="K7" s="190"/>
      <c r="L7" s="66"/>
      <c r="M7" s="66"/>
      <c r="N7" s="66"/>
      <c r="O7" s="66"/>
      <c r="P7" s="67"/>
      <c r="Q7" s="66"/>
      <c r="R7" s="66"/>
      <c r="S7" s="190"/>
      <c r="T7" s="66"/>
      <c r="U7" s="190"/>
    </row>
    <row r="8" spans="1:26" ht="37.5" customHeight="1" x14ac:dyDescent="0.2">
      <c r="A8" s="190"/>
      <c r="B8" s="66"/>
      <c r="C8" s="190"/>
      <c r="D8" s="66"/>
      <c r="E8" s="190"/>
      <c r="F8" s="66"/>
      <c r="G8" s="27" t="s">
        <v>653</v>
      </c>
      <c r="H8" s="66"/>
      <c r="I8" s="27" t="s">
        <v>654</v>
      </c>
      <c r="J8" s="66"/>
      <c r="K8" s="190"/>
      <c r="L8" s="66"/>
      <c r="M8" s="27" t="s">
        <v>653</v>
      </c>
      <c r="N8" s="66"/>
      <c r="O8" s="27" t="s">
        <v>654</v>
      </c>
      <c r="P8" s="67"/>
      <c r="Q8" s="27" t="s">
        <v>653</v>
      </c>
      <c r="R8" s="66"/>
      <c r="S8" s="190"/>
      <c r="T8" s="66"/>
      <c r="U8" s="190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3">
        <v>2021</v>
      </c>
      <c r="B10" s="29"/>
      <c r="C10" s="69" t="s">
        <v>296</v>
      </c>
      <c r="D10" s="70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3">
        <v>2021</v>
      </c>
      <c r="Y10" s="196"/>
      <c r="Z10" s="196"/>
    </row>
    <row r="11" spans="1:26" ht="13.5" customHeight="1" x14ac:dyDescent="0.2">
      <c r="A11" s="193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521</v>
      </c>
      <c r="T11" s="29"/>
      <c r="U11" s="193"/>
    </row>
    <row r="12" spans="1:26" ht="13.5" customHeight="1" x14ac:dyDescent="0.2">
      <c r="A12" s="193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522</v>
      </c>
      <c r="T12" s="29"/>
      <c r="U12" s="193"/>
    </row>
    <row r="13" spans="1:26" ht="13.5" customHeight="1" x14ac:dyDescent="0.2">
      <c r="A13" s="193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523</v>
      </c>
      <c r="T13" s="29"/>
      <c r="U13" s="193"/>
    </row>
    <row r="14" spans="1:26" ht="13.5" customHeight="1" x14ac:dyDescent="0.2">
      <c r="A14" s="193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524</v>
      </c>
      <c r="T14" s="29"/>
      <c r="U14" s="193"/>
    </row>
    <row r="15" spans="1:26" ht="13.5" customHeight="1" x14ac:dyDescent="0.2">
      <c r="A15" s="193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525</v>
      </c>
      <c r="T15" s="29"/>
      <c r="U15" s="193"/>
    </row>
    <row r="16" spans="1:26" ht="13.5" customHeight="1" x14ac:dyDescent="0.2">
      <c r="A16" s="193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526</v>
      </c>
      <c r="T16" s="29"/>
      <c r="U16" s="193"/>
    </row>
    <row r="17" spans="1:21" ht="13.5" customHeight="1" x14ac:dyDescent="0.2">
      <c r="A17" s="193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527</v>
      </c>
      <c r="T17" s="29"/>
      <c r="U17" s="193"/>
    </row>
    <row r="18" spans="1:21" ht="13.5" customHeight="1" x14ac:dyDescent="0.2">
      <c r="A18" s="193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528</v>
      </c>
      <c r="T18" s="29"/>
      <c r="U18" s="193"/>
    </row>
    <row r="19" spans="1:21" ht="13.5" customHeight="1" x14ac:dyDescent="0.2">
      <c r="A19" s="193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529</v>
      </c>
      <c r="T19" s="29"/>
      <c r="U19" s="193"/>
    </row>
    <row r="20" spans="1:21" ht="13.5" customHeight="1" x14ac:dyDescent="0.2">
      <c r="A20" s="193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530</v>
      </c>
      <c r="T20" s="29"/>
      <c r="U20" s="193"/>
    </row>
    <row r="21" spans="1:21" ht="13.5" customHeight="1" x14ac:dyDescent="0.2">
      <c r="A21" s="193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531</v>
      </c>
      <c r="T21" s="29"/>
      <c r="U21" s="193"/>
    </row>
    <row r="22" spans="1:21" ht="13.5" customHeight="1" x14ac:dyDescent="0.2">
      <c r="A22" s="193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532</v>
      </c>
      <c r="T22" s="29"/>
      <c r="U22" s="193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3">
        <v>2022</v>
      </c>
      <c r="B24" s="29"/>
      <c r="C24" s="69" t="s">
        <v>296</v>
      </c>
      <c r="D24" s="70"/>
      <c r="E24" s="71">
        <f>SUM(E25:E36)</f>
        <v>109485.801442</v>
      </c>
      <c r="F24" s="72"/>
      <c r="G24" s="73">
        <f t="shared" ref="G24:G36" si="2">E24/E10*100-100</f>
        <v>31.679427729387754</v>
      </c>
      <c r="H24" s="74"/>
      <c r="I24" s="75"/>
      <c r="J24" s="70"/>
      <c r="K24" s="71">
        <f>SUM(K25:K36)</f>
        <v>91383.461180999991</v>
      </c>
      <c r="L24" s="72"/>
      <c r="M24" s="73">
        <f t="shared" ref="M24:M36" si="3">K24/K10*100-100</f>
        <v>23.69554405848055</v>
      </c>
      <c r="N24" s="74"/>
      <c r="O24" s="75"/>
      <c r="P24" s="76"/>
      <c r="Q24" s="75"/>
      <c r="R24" s="29"/>
      <c r="S24" s="69" t="s">
        <v>296</v>
      </c>
      <c r="T24" s="29"/>
      <c r="U24" s="193">
        <v>2022</v>
      </c>
    </row>
    <row r="25" spans="1:21" ht="13.5" customHeight="1" x14ac:dyDescent="0.2">
      <c r="A25" s="193"/>
      <c r="B25" s="29"/>
      <c r="C25" s="61" t="s">
        <v>326</v>
      </c>
      <c r="D25" s="29"/>
      <c r="E25" s="62">
        <v>7597.0209120000009</v>
      </c>
      <c r="F25" s="62"/>
      <c r="G25" s="77">
        <f t="shared" si="2"/>
        <v>36.925677572939861</v>
      </c>
      <c r="H25" s="78"/>
      <c r="I25" s="77">
        <f>E25/E22*100-100</f>
        <v>-3.3073314973314183</v>
      </c>
      <c r="J25" s="29"/>
      <c r="K25" s="62">
        <v>6544.7520110000023</v>
      </c>
      <c r="L25" s="62"/>
      <c r="M25" s="77">
        <f t="shared" si="3"/>
        <v>29.351540621398215</v>
      </c>
      <c r="N25" s="78"/>
      <c r="O25" s="77">
        <f>K25/K22*100-100</f>
        <v>-5.4467712129673345</v>
      </c>
      <c r="P25" s="68"/>
      <c r="Q25" s="77">
        <v>36.632936953263652</v>
      </c>
      <c r="R25" s="29"/>
      <c r="S25" s="61" t="s">
        <v>521</v>
      </c>
      <c r="T25" s="29"/>
      <c r="U25" s="193"/>
    </row>
    <row r="26" spans="1:21" ht="13.5" customHeight="1" x14ac:dyDescent="0.2">
      <c r="A26" s="193"/>
      <c r="B26" s="29"/>
      <c r="C26" s="61" t="s">
        <v>327</v>
      </c>
      <c r="D26" s="29"/>
      <c r="E26" s="62">
        <v>8207.6470170000011</v>
      </c>
      <c r="F26" s="62"/>
      <c r="G26" s="77">
        <f t="shared" si="2"/>
        <v>42.060296571449612</v>
      </c>
      <c r="H26" s="78"/>
      <c r="I26" s="77">
        <f>E26/E25*100-100</f>
        <v>8.0377046749400876</v>
      </c>
      <c r="J26" s="29"/>
      <c r="K26" s="62">
        <v>6802.7259390000008</v>
      </c>
      <c r="L26" s="62"/>
      <c r="M26" s="77">
        <f t="shared" si="3"/>
        <v>31.393876872870464</v>
      </c>
      <c r="N26" s="78"/>
      <c r="O26" s="77">
        <f>K26/K25*100-100</f>
        <v>3.9416914126984892</v>
      </c>
      <c r="P26" s="68"/>
      <c r="Q26" s="77">
        <v>38.944653505192321</v>
      </c>
      <c r="R26" s="29"/>
      <c r="S26" s="61" t="s">
        <v>522</v>
      </c>
      <c r="T26" s="29"/>
      <c r="U26" s="193"/>
    </row>
    <row r="27" spans="1:21" ht="13.5" customHeight="1" x14ac:dyDescent="0.2">
      <c r="A27" s="193"/>
      <c r="B27" s="29"/>
      <c r="C27" s="61" t="s">
        <v>328</v>
      </c>
      <c r="D27" s="29"/>
      <c r="E27" s="62">
        <v>9131.4678499999973</v>
      </c>
      <c r="F27" s="62"/>
      <c r="G27" s="77">
        <f t="shared" si="2"/>
        <v>29.418833428207734</v>
      </c>
      <c r="H27" s="78"/>
      <c r="I27" s="77">
        <f t="shared" ref="I27:I36" si="4">E27/E26*100-100</f>
        <v>11.25561115245992</v>
      </c>
      <c r="J27" s="29"/>
      <c r="K27" s="62">
        <v>7720.5303809999987</v>
      </c>
      <c r="L27" s="62"/>
      <c r="M27" s="77">
        <f t="shared" si="3"/>
        <v>19.691729352790773</v>
      </c>
      <c r="N27" s="78"/>
      <c r="O27" s="77">
        <f t="shared" ref="O27:O36" si="5">K27/K26*100-100</f>
        <v>13.491715677361469</v>
      </c>
      <c r="P27" s="68"/>
      <c r="Q27" s="77">
        <v>35.658066264833337</v>
      </c>
      <c r="R27" s="29"/>
      <c r="S27" s="61" t="s">
        <v>523</v>
      </c>
      <c r="T27" s="29"/>
      <c r="U27" s="193"/>
    </row>
    <row r="28" spans="1:21" ht="13.5" customHeight="1" x14ac:dyDescent="0.2">
      <c r="A28" s="193"/>
      <c r="B28" s="29"/>
      <c r="C28" s="61" t="s">
        <v>329</v>
      </c>
      <c r="D28" s="29"/>
      <c r="E28" s="62">
        <v>8741.3709579999995</v>
      </c>
      <c r="F28" s="62"/>
      <c r="G28" s="77">
        <f t="shared" si="2"/>
        <v>27.466574084569388</v>
      </c>
      <c r="H28" s="78"/>
      <c r="I28" s="77">
        <f t="shared" si="4"/>
        <v>-4.2720064113240852</v>
      </c>
      <c r="J28" s="29"/>
      <c r="K28" s="62">
        <v>7237.2853919999989</v>
      </c>
      <c r="L28" s="62"/>
      <c r="M28" s="77">
        <f t="shared" si="3"/>
        <v>16.576414117221503</v>
      </c>
      <c r="N28" s="78"/>
      <c r="O28" s="77">
        <f t="shared" si="5"/>
        <v>-6.2592200943765732</v>
      </c>
      <c r="P28" s="68"/>
      <c r="Q28" s="77">
        <v>32.448064676404528</v>
      </c>
      <c r="R28" s="29"/>
      <c r="S28" s="61" t="s">
        <v>524</v>
      </c>
      <c r="T28" s="29"/>
      <c r="U28" s="193"/>
    </row>
    <row r="29" spans="1:21" ht="13.5" customHeight="1" x14ac:dyDescent="0.2">
      <c r="A29" s="193"/>
      <c r="B29" s="29"/>
      <c r="C29" s="61" t="s">
        <v>330</v>
      </c>
      <c r="D29" s="29"/>
      <c r="E29" s="62">
        <v>9868.9384890000001</v>
      </c>
      <c r="F29" s="62"/>
      <c r="G29" s="77">
        <f t="shared" si="2"/>
        <v>45.332868695458927</v>
      </c>
      <c r="H29" s="78"/>
      <c r="I29" s="77">
        <f t="shared" si="4"/>
        <v>12.899206959842658</v>
      </c>
      <c r="J29" s="29"/>
      <c r="K29" s="62">
        <v>8126.4232820000007</v>
      </c>
      <c r="L29" s="62"/>
      <c r="M29" s="77">
        <f t="shared" si="3"/>
        <v>33.916116031942181</v>
      </c>
      <c r="N29" s="78"/>
      <c r="O29" s="77">
        <f t="shared" si="5"/>
        <v>12.285516486372686</v>
      </c>
      <c r="P29" s="68"/>
      <c r="Q29" s="77">
        <v>33.991710662675018</v>
      </c>
      <c r="R29" s="29"/>
      <c r="S29" s="61" t="s">
        <v>525</v>
      </c>
      <c r="T29" s="29"/>
      <c r="U29" s="193"/>
    </row>
    <row r="30" spans="1:21" ht="13.5" customHeight="1" x14ac:dyDescent="0.2">
      <c r="A30" s="193"/>
      <c r="B30" s="29"/>
      <c r="C30" s="61" t="s">
        <v>331</v>
      </c>
      <c r="D30" s="29"/>
      <c r="E30" s="62">
        <v>9676.0883780000004</v>
      </c>
      <c r="F30" s="62"/>
      <c r="G30" s="77">
        <f t="shared" si="2"/>
        <v>43.08619373634113</v>
      </c>
      <c r="H30" s="78"/>
      <c r="I30" s="77">
        <f t="shared" si="4"/>
        <v>-1.9541119971003127</v>
      </c>
      <c r="J30" s="29"/>
      <c r="K30" s="62">
        <v>7691.3571120000015</v>
      </c>
      <c r="L30" s="62"/>
      <c r="M30" s="77">
        <f t="shared" si="3"/>
        <v>25.302039395949151</v>
      </c>
      <c r="N30" s="78"/>
      <c r="O30" s="77">
        <f t="shared" si="5"/>
        <v>-5.353722725269165</v>
      </c>
      <c r="P30" s="68"/>
      <c r="Q30" s="77">
        <v>38.585647132303507</v>
      </c>
      <c r="R30" s="29"/>
      <c r="S30" s="61" t="s">
        <v>526</v>
      </c>
      <c r="T30" s="29"/>
      <c r="U30" s="193"/>
    </row>
    <row r="31" spans="1:21" ht="13.5" customHeight="1" x14ac:dyDescent="0.2">
      <c r="A31" s="193"/>
      <c r="B31" s="29"/>
      <c r="C31" s="61" t="s">
        <v>332</v>
      </c>
      <c r="D31" s="29"/>
      <c r="E31" s="62">
        <v>9387.3030170000002</v>
      </c>
      <c r="F31" s="62"/>
      <c r="G31" s="77">
        <f t="shared" si="2"/>
        <v>31.599312199884821</v>
      </c>
      <c r="H31" s="78"/>
      <c r="I31" s="77">
        <f t="shared" si="4"/>
        <v>-2.9845258715970004</v>
      </c>
      <c r="J31" s="29"/>
      <c r="K31" s="62">
        <v>7750.6305240000011</v>
      </c>
      <c r="L31" s="62"/>
      <c r="M31" s="77">
        <f t="shared" si="3"/>
        <v>22.933364161645869</v>
      </c>
      <c r="N31" s="78"/>
      <c r="O31" s="77">
        <f t="shared" si="5"/>
        <v>0.77064958936207972</v>
      </c>
      <c r="P31" s="68"/>
      <c r="Q31" s="77">
        <v>39.862672485434416</v>
      </c>
      <c r="R31" s="29"/>
      <c r="S31" s="61" t="s">
        <v>527</v>
      </c>
      <c r="T31" s="29"/>
      <c r="U31" s="193"/>
    </row>
    <row r="32" spans="1:21" ht="13.5" customHeight="1" x14ac:dyDescent="0.2">
      <c r="A32" s="193"/>
      <c r="B32" s="29"/>
      <c r="C32" s="61" t="s">
        <v>333</v>
      </c>
      <c r="D32" s="29"/>
      <c r="E32" s="62">
        <v>9191.3884609999986</v>
      </c>
      <c r="F32" s="62"/>
      <c r="G32" s="77">
        <f t="shared" si="2"/>
        <v>50.414112923610475</v>
      </c>
      <c r="H32" s="78"/>
      <c r="I32" s="77">
        <f t="shared" si="4"/>
        <v>-2.0870164268183231</v>
      </c>
      <c r="J32" s="29"/>
      <c r="K32" s="62">
        <v>7052.6474259999968</v>
      </c>
      <c r="L32" s="62"/>
      <c r="M32" s="77">
        <f t="shared" si="3"/>
        <v>33.720743684869802</v>
      </c>
      <c r="N32" s="78"/>
      <c r="O32" s="77">
        <f t="shared" si="5"/>
        <v>-9.0055008536232464</v>
      </c>
      <c r="P32" s="68"/>
      <c r="Q32" s="77">
        <v>41.228793112570628</v>
      </c>
      <c r="R32" s="29"/>
      <c r="S32" s="61" t="s">
        <v>528</v>
      </c>
      <c r="T32" s="29"/>
      <c r="U32" s="193"/>
    </row>
    <row r="33" spans="1:21" ht="13.5" customHeight="1" x14ac:dyDescent="0.2">
      <c r="A33" s="193"/>
      <c r="B33" s="29"/>
      <c r="C33" s="61" t="s">
        <v>334</v>
      </c>
      <c r="D33" s="29"/>
      <c r="E33" s="62">
        <v>9750.3275249999988</v>
      </c>
      <c r="F33" s="62"/>
      <c r="G33" s="77">
        <f t="shared" si="2"/>
        <v>32.289142014330849</v>
      </c>
      <c r="H33" s="78"/>
      <c r="I33" s="77">
        <f t="shared" si="4"/>
        <v>6.081116758057135</v>
      </c>
      <c r="J33" s="29"/>
      <c r="K33" s="62">
        <v>8239.3748959999994</v>
      </c>
      <c r="L33" s="62"/>
      <c r="M33" s="77">
        <f t="shared" si="3"/>
        <v>29.407640015917167</v>
      </c>
      <c r="N33" s="78"/>
      <c r="O33" s="77">
        <f t="shared" si="5"/>
        <v>16.826694974500825</v>
      </c>
      <c r="P33" s="68"/>
      <c r="Q33" s="77">
        <v>37.423211068576592</v>
      </c>
      <c r="R33" s="29"/>
      <c r="S33" s="61" t="s">
        <v>529</v>
      </c>
      <c r="T33" s="29"/>
      <c r="U33" s="193"/>
    </row>
    <row r="34" spans="1:21" ht="13.5" customHeight="1" x14ac:dyDescent="0.2">
      <c r="A34" s="193"/>
      <c r="B34" s="29"/>
      <c r="C34" s="61" t="s">
        <v>335</v>
      </c>
      <c r="D34" s="29"/>
      <c r="E34" s="62">
        <v>9585.4032819999993</v>
      </c>
      <c r="F34" s="62"/>
      <c r="G34" s="77">
        <f t="shared" si="2"/>
        <v>26.347610289640969</v>
      </c>
      <c r="H34" s="78"/>
      <c r="I34" s="77">
        <f t="shared" si="4"/>
        <v>-1.6914738769249595</v>
      </c>
      <c r="J34" s="29"/>
      <c r="K34" s="62">
        <v>8301.7301280000011</v>
      </c>
      <c r="L34" s="62"/>
      <c r="M34" s="77">
        <f t="shared" si="3"/>
        <v>25.685249212149628</v>
      </c>
      <c r="N34" s="78"/>
      <c r="O34" s="77">
        <f t="shared" si="5"/>
        <v>0.75679566456277314</v>
      </c>
      <c r="P34" s="68"/>
      <c r="Q34" s="77">
        <v>35.406756382853445</v>
      </c>
      <c r="R34" s="29"/>
      <c r="S34" s="61" t="s">
        <v>530</v>
      </c>
      <c r="T34" s="29"/>
      <c r="U34" s="193"/>
    </row>
    <row r="35" spans="1:21" ht="13.5" customHeight="1" x14ac:dyDescent="0.2">
      <c r="A35" s="193"/>
      <c r="B35" s="29"/>
      <c r="C35" s="61" t="s">
        <v>336</v>
      </c>
      <c r="D35" s="29"/>
      <c r="E35" s="62">
        <v>9709.7040489999963</v>
      </c>
      <c r="F35" s="62"/>
      <c r="G35" s="77">
        <f t="shared" si="2"/>
        <v>17.04794257305646</v>
      </c>
      <c r="H35" s="78"/>
      <c r="I35" s="77">
        <f t="shared" si="4"/>
        <v>1.2967713860658989</v>
      </c>
      <c r="J35" s="29"/>
      <c r="K35" s="62">
        <v>8365.7511019999965</v>
      </c>
      <c r="L35" s="62"/>
      <c r="M35" s="77">
        <f t="shared" si="3"/>
        <v>14.555445605194947</v>
      </c>
      <c r="N35" s="78"/>
      <c r="O35" s="77">
        <f t="shared" si="5"/>
        <v>0.77117628509827796</v>
      </c>
      <c r="P35" s="68"/>
      <c r="Q35" s="77">
        <v>24.913206413796331</v>
      </c>
      <c r="R35" s="29"/>
      <c r="S35" s="61" t="s">
        <v>531</v>
      </c>
      <c r="T35" s="29"/>
      <c r="U35" s="193"/>
    </row>
    <row r="36" spans="1:21" ht="13.5" customHeight="1" x14ac:dyDescent="0.2">
      <c r="A36" s="193"/>
      <c r="B36" s="29"/>
      <c r="C36" s="61" t="s">
        <v>337</v>
      </c>
      <c r="D36" s="29"/>
      <c r="E36" s="62">
        <v>8639.1415039999993</v>
      </c>
      <c r="F36" s="62"/>
      <c r="G36" s="77">
        <f t="shared" si="2"/>
        <v>9.9564757383305107</v>
      </c>
      <c r="H36" s="78"/>
      <c r="I36" s="77">
        <f t="shared" si="4"/>
        <v>-11.025696968696536</v>
      </c>
      <c r="J36" s="29"/>
      <c r="K36" s="62">
        <v>7550.2529879999993</v>
      </c>
      <c r="L36" s="62"/>
      <c r="M36" s="77">
        <f t="shared" si="3"/>
        <v>9.0798852232234282</v>
      </c>
      <c r="N36" s="78"/>
      <c r="O36" s="77">
        <f t="shared" si="5"/>
        <v>-9.7480561405303661</v>
      </c>
      <c r="P36" s="68"/>
      <c r="Q36" s="77">
        <v>17.67288632356771</v>
      </c>
      <c r="R36" s="29"/>
      <c r="S36" s="61" t="s">
        <v>532</v>
      </c>
      <c r="T36" s="29"/>
      <c r="U36" s="193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3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3">
        <v>2023</v>
      </c>
    </row>
    <row r="39" spans="1:21" ht="13.5" customHeight="1" x14ac:dyDescent="0.2">
      <c r="A39" s="193"/>
      <c r="B39" s="29"/>
      <c r="C39" s="61" t="s">
        <v>326</v>
      </c>
      <c r="D39" s="29"/>
      <c r="E39" s="62">
        <v>8418.6437429999951</v>
      </c>
      <c r="F39" s="62"/>
      <c r="G39" s="77">
        <f t="shared" ref="G39:G44" si="6">E39/E25*100-100</f>
        <v>10.815066070203727</v>
      </c>
      <c r="H39" s="78"/>
      <c r="I39" s="77">
        <f>E39/E36*100-100</f>
        <v>-2.5523110241672953</v>
      </c>
      <c r="J39" s="29"/>
      <c r="K39" s="62">
        <v>7298.0535259999942</v>
      </c>
      <c r="L39" s="62"/>
      <c r="M39" s="77">
        <f t="shared" ref="M39:M44" si="7">K39/K25*100-100</f>
        <v>11.510008534072654</v>
      </c>
      <c r="N39" s="78"/>
      <c r="O39" s="77">
        <f>K39/K36*100-100</f>
        <v>-3.3402782979701158</v>
      </c>
      <c r="P39" s="68"/>
      <c r="Q39" s="77">
        <v>12.70812321978589</v>
      </c>
      <c r="R39" s="29"/>
      <c r="S39" s="61" t="s">
        <v>521</v>
      </c>
      <c r="T39" s="29"/>
      <c r="U39" s="193"/>
    </row>
    <row r="40" spans="1:21" ht="13.5" customHeight="1" x14ac:dyDescent="0.2">
      <c r="A40" s="193"/>
      <c r="B40" s="29"/>
      <c r="C40" s="61" t="s">
        <v>327</v>
      </c>
      <c r="D40" s="29"/>
      <c r="E40" s="62">
        <v>8735.8302760000006</v>
      </c>
      <c r="F40" s="62"/>
      <c r="G40" s="77">
        <f t="shared" si="6"/>
        <v>6.4352579723032193</v>
      </c>
      <c r="H40" s="78"/>
      <c r="I40" s="77">
        <f t="shared" ref="I40:I44" si="8">E40/E39*100-100</f>
        <v>3.7676678415539584</v>
      </c>
      <c r="J40" s="29"/>
      <c r="K40" s="62">
        <v>7726.7826290000012</v>
      </c>
      <c r="L40" s="62"/>
      <c r="M40" s="77">
        <f t="shared" si="7"/>
        <v>13.583623657428063</v>
      </c>
      <c r="N40" s="78"/>
      <c r="O40" s="77">
        <f t="shared" ref="O40:O44" si="9">K40/K39*100-100</f>
        <v>5.8745678073286172</v>
      </c>
      <c r="P40" s="68"/>
      <c r="Q40" s="77">
        <v>9.0107138742349093</v>
      </c>
      <c r="R40" s="29"/>
      <c r="S40" s="61" t="s">
        <v>522</v>
      </c>
      <c r="T40" s="29"/>
      <c r="U40" s="193"/>
    </row>
    <row r="41" spans="1:21" ht="13.5" customHeight="1" x14ac:dyDescent="0.2">
      <c r="A41" s="193"/>
      <c r="B41" s="29"/>
      <c r="C41" s="61" t="s">
        <v>328</v>
      </c>
      <c r="D41" s="29"/>
      <c r="E41" s="62">
        <v>9921.8126109999976</v>
      </c>
      <c r="F41" s="62"/>
      <c r="G41" s="77">
        <f t="shared" si="6"/>
        <v>8.6551776119980559</v>
      </c>
      <c r="H41" s="78"/>
      <c r="I41" s="77">
        <f t="shared" si="8"/>
        <v>13.576068874165898</v>
      </c>
      <c r="J41" s="29"/>
      <c r="K41" s="62">
        <v>8726.6264619999984</v>
      </c>
      <c r="L41" s="62"/>
      <c r="M41" s="77">
        <f t="shared" si="7"/>
        <v>13.031437366997125</v>
      </c>
      <c r="N41" s="78"/>
      <c r="O41" s="77">
        <f t="shared" si="9"/>
        <v>12.939976197174289</v>
      </c>
      <c r="P41" s="68"/>
      <c r="Q41" s="77">
        <v>8.5825280627575182</v>
      </c>
      <c r="R41" s="29"/>
      <c r="S41" s="61" t="s">
        <v>523</v>
      </c>
      <c r="T41" s="29"/>
      <c r="U41" s="193"/>
    </row>
    <row r="42" spans="1:21" ht="13.5" customHeight="1" x14ac:dyDescent="0.2">
      <c r="A42" s="193"/>
      <c r="B42" s="29"/>
      <c r="C42" s="61" t="s">
        <v>329</v>
      </c>
      <c r="D42" s="29"/>
      <c r="E42" s="62">
        <v>8167.0739050000011</v>
      </c>
      <c r="F42" s="62"/>
      <c r="G42" s="77">
        <f t="shared" si="6"/>
        <v>-6.5698739449377683</v>
      </c>
      <c r="H42" s="78"/>
      <c r="I42" s="77">
        <f t="shared" si="8"/>
        <v>-17.68566666996486</v>
      </c>
      <c r="J42" s="29"/>
      <c r="K42" s="62">
        <v>7294.2391470000002</v>
      </c>
      <c r="L42" s="62"/>
      <c r="M42" s="77">
        <f t="shared" si="7"/>
        <v>0.78694913790407384</v>
      </c>
      <c r="N42" s="78"/>
      <c r="O42" s="77">
        <f t="shared" si="9"/>
        <v>-16.413986793605901</v>
      </c>
      <c r="P42" s="68"/>
      <c r="Q42" s="77">
        <v>2.8535931883853323</v>
      </c>
      <c r="R42" s="29"/>
      <c r="S42" s="61" t="s">
        <v>524</v>
      </c>
      <c r="T42" s="29"/>
      <c r="U42" s="193"/>
    </row>
    <row r="43" spans="1:21" ht="13.5" customHeight="1" x14ac:dyDescent="0.2">
      <c r="A43" s="193"/>
      <c r="B43" s="29"/>
      <c r="C43" s="61" t="s">
        <v>330</v>
      </c>
      <c r="D43" s="29"/>
      <c r="E43" s="62">
        <v>9457.4320469999984</v>
      </c>
      <c r="F43" s="62"/>
      <c r="G43" s="77">
        <f t="shared" si="6"/>
        <v>-4.1697133127202193</v>
      </c>
      <c r="H43" s="78"/>
      <c r="I43" s="77">
        <f t="shared" si="8"/>
        <v>15.799515922220579</v>
      </c>
      <c r="J43" s="29"/>
      <c r="K43" s="62">
        <v>8439.4527569999973</v>
      </c>
      <c r="L43" s="62"/>
      <c r="M43" s="77">
        <f t="shared" si="7"/>
        <v>3.8519956952446108</v>
      </c>
      <c r="N43" s="78"/>
      <c r="O43" s="77">
        <f t="shared" si="9"/>
        <v>15.700247646404691</v>
      </c>
      <c r="P43" s="68"/>
      <c r="Q43" s="77">
        <v>-0.70456457027768238</v>
      </c>
      <c r="R43" s="29"/>
      <c r="S43" s="61" t="s">
        <v>525</v>
      </c>
      <c r="T43" s="29"/>
      <c r="U43" s="193"/>
    </row>
    <row r="44" spans="1:21" ht="13.5" customHeight="1" x14ac:dyDescent="0.2">
      <c r="A44" s="193"/>
      <c r="B44" s="29"/>
      <c r="C44" s="61" t="s">
        <v>331</v>
      </c>
      <c r="D44" s="29"/>
      <c r="E44" s="62">
        <v>8941.0410919999977</v>
      </c>
      <c r="F44" s="62"/>
      <c r="G44" s="77">
        <f t="shared" si="6"/>
        <v>-7.5965334057018339</v>
      </c>
      <c r="H44" s="78"/>
      <c r="I44" s="77">
        <f t="shared" si="8"/>
        <v>-5.4601603525536859</v>
      </c>
      <c r="J44" s="29"/>
      <c r="K44" s="62">
        <v>7896.4868309999965</v>
      </c>
      <c r="L44" s="62"/>
      <c r="M44" s="77">
        <f t="shared" si="7"/>
        <v>2.6670159246663161</v>
      </c>
      <c r="N44" s="78"/>
      <c r="O44" s="77">
        <f t="shared" si="9"/>
        <v>-6.4336627223802481</v>
      </c>
      <c r="P44" s="68"/>
      <c r="Q44" s="77">
        <v>-6.0836688773396332</v>
      </c>
      <c r="R44" s="29"/>
      <c r="S44" s="61" t="s">
        <v>526</v>
      </c>
      <c r="T44" s="29"/>
      <c r="U44" s="193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4"/>
    <mergeCell ref="A1:U1"/>
    <mergeCell ref="A38:A44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2" t="s">
        <v>356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O1" s="192"/>
      <c r="AP1" s="192"/>
      <c r="AQ1" s="192"/>
    </row>
    <row r="2" spans="1:46" ht="14.25" customHeight="1" x14ac:dyDescent="0.2">
      <c r="A2" s="192" t="s">
        <v>535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0" t="s">
        <v>163</v>
      </c>
      <c r="B5" s="53"/>
      <c r="C5" s="190" t="s">
        <v>647</v>
      </c>
      <c r="D5" s="191"/>
      <c r="E5" s="191"/>
      <c r="F5" s="191"/>
      <c r="G5" s="191"/>
      <c r="H5" s="191"/>
      <c r="I5" s="191"/>
      <c r="J5" s="53"/>
      <c r="K5" s="190" t="s">
        <v>648</v>
      </c>
      <c r="L5" s="191"/>
      <c r="M5" s="191"/>
      <c r="N5" s="191"/>
      <c r="O5" s="191"/>
      <c r="P5" s="191"/>
      <c r="Q5" s="191"/>
      <c r="R5" s="53"/>
      <c r="S5" s="190" t="s">
        <v>649</v>
      </c>
      <c r="T5" s="191"/>
      <c r="U5" s="191"/>
      <c r="V5" s="191"/>
      <c r="W5" s="191"/>
      <c r="X5" s="191"/>
      <c r="Y5" s="191"/>
      <c r="Z5" s="53"/>
      <c r="AA5" s="190" t="s">
        <v>650</v>
      </c>
      <c r="AB5" s="191"/>
      <c r="AC5" s="191"/>
      <c r="AD5" s="191"/>
      <c r="AE5" s="191"/>
      <c r="AF5" s="191"/>
      <c r="AG5" s="191"/>
      <c r="AH5" s="53"/>
      <c r="AI5" s="190" t="s">
        <v>651</v>
      </c>
      <c r="AJ5" s="191"/>
      <c r="AK5" s="191"/>
      <c r="AL5" s="191"/>
      <c r="AM5" s="191"/>
      <c r="AN5" s="191"/>
      <c r="AO5" s="191"/>
      <c r="AP5" s="53"/>
      <c r="AQ5" s="190" t="s">
        <v>520</v>
      </c>
      <c r="AS5" s="28"/>
      <c r="AT5" s="28"/>
    </row>
    <row r="6" spans="1:46" ht="2.25" customHeight="1" x14ac:dyDescent="0.2">
      <c r="A6" s="190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0"/>
    </row>
    <row r="7" spans="1:46" ht="27" customHeight="1" x14ac:dyDescent="0.2">
      <c r="A7" s="190"/>
      <c r="B7" s="53"/>
      <c r="C7" s="191" t="s">
        <v>644</v>
      </c>
      <c r="D7" s="191"/>
      <c r="E7" s="191"/>
      <c r="F7" s="53"/>
      <c r="G7" s="190" t="s">
        <v>652</v>
      </c>
      <c r="H7" s="191"/>
      <c r="I7" s="191"/>
      <c r="J7" s="53"/>
      <c r="K7" s="191" t="s">
        <v>644</v>
      </c>
      <c r="L7" s="191"/>
      <c r="M7" s="191"/>
      <c r="N7" s="53"/>
      <c r="O7" s="190" t="s">
        <v>652</v>
      </c>
      <c r="P7" s="191"/>
      <c r="Q7" s="191"/>
      <c r="R7" s="53"/>
      <c r="S7" s="191" t="s">
        <v>644</v>
      </c>
      <c r="T7" s="191"/>
      <c r="U7" s="191"/>
      <c r="V7" s="53"/>
      <c r="W7" s="190" t="s">
        <v>652</v>
      </c>
      <c r="X7" s="191"/>
      <c r="Y7" s="191"/>
      <c r="Z7" s="53"/>
      <c r="AA7" s="191" t="s">
        <v>644</v>
      </c>
      <c r="AB7" s="191"/>
      <c r="AC7" s="191"/>
      <c r="AD7" s="53"/>
      <c r="AE7" s="190" t="s">
        <v>652</v>
      </c>
      <c r="AF7" s="191"/>
      <c r="AG7" s="191"/>
      <c r="AH7" s="53"/>
      <c r="AI7" s="191" t="s">
        <v>644</v>
      </c>
      <c r="AJ7" s="191"/>
      <c r="AK7" s="191"/>
      <c r="AL7" s="53"/>
      <c r="AM7" s="190" t="s">
        <v>652</v>
      </c>
      <c r="AN7" s="191"/>
      <c r="AO7" s="191"/>
      <c r="AP7" s="53"/>
      <c r="AQ7" s="190"/>
    </row>
    <row r="8" spans="1:46" ht="3" customHeight="1" x14ac:dyDescent="0.2">
      <c r="A8" s="190"/>
      <c r="B8" s="53"/>
      <c r="C8" s="191"/>
      <c r="D8" s="191"/>
      <c r="E8" s="191"/>
      <c r="F8" s="53"/>
      <c r="G8" s="53"/>
      <c r="H8" s="53"/>
      <c r="I8" s="53"/>
      <c r="J8" s="53"/>
      <c r="K8" s="191"/>
      <c r="L8" s="191"/>
      <c r="M8" s="191"/>
      <c r="N8" s="53"/>
      <c r="O8" s="53"/>
      <c r="P8" s="53"/>
      <c r="Q8" s="53"/>
      <c r="R8" s="53"/>
      <c r="S8" s="191"/>
      <c r="T8" s="191"/>
      <c r="U8" s="191"/>
      <c r="V8" s="53"/>
      <c r="W8" s="53"/>
      <c r="X8" s="53"/>
      <c r="Y8" s="53"/>
      <c r="Z8" s="53"/>
      <c r="AA8" s="191"/>
      <c r="AB8" s="191"/>
      <c r="AC8" s="191"/>
      <c r="AD8" s="53"/>
      <c r="AE8" s="53"/>
      <c r="AF8" s="53"/>
      <c r="AG8" s="53"/>
      <c r="AH8" s="53"/>
      <c r="AI8" s="191"/>
      <c r="AJ8" s="191"/>
      <c r="AK8" s="191"/>
      <c r="AL8" s="53"/>
      <c r="AM8" s="53"/>
      <c r="AN8" s="53"/>
      <c r="AO8" s="53"/>
      <c r="AP8" s="53"/>
      <c r="AQ8" s="190"/>
    </row>
    <row r="9" spans="1:46" x14ac:dyDescent="0.2">
      <c r="A9" s="190"/>
      <c r="B9" s="53"/>
      <c r="C9" s="191"/>
      <c r="D9" s="191"/>
      <c r="E9" s="191"/>
      <c r="F9" s="53"/>
      <c r="G9" s="191" t="s">
        <v>295</v>
      </c>
      <c r="H9" s="191"/>
      <c r="I9" s="191"/>
      <c r="J9" s="53"/>
      <c r="K9" s="191"/>
      <c r="L9" s="191"/>
      <c r="M9" s="191"/>
      <c r="N9" s="53"/>
      <c r="O9" s="191" t="s">
        <v>295</v>
      </c>
      <c r="P9" s="191"/>
      <c r="Q9" s="191"/>
      <c r="R9" s="53"/>
      <c r="S9" s="191"/>
      <c r="T9" s="191"/>
      <c r="U9" s="191"/>
      <c r="V9" s="53"/>
      <c r="W9" s="191" t="s">
        <v>295</v>
      </c>
      <c r="X9" s="191"/>
      <c r="Y9" s="191"/>
      <c r="Z9" s="53"/>
      <c r="AA9" s="191"/>
      <c r="AB9" s="191"/>
      <c r="AC9" s="191"/>
      <c r="AD9" s="53"/>
      <c r="AE9" s="191" t="s">
        <v>295</v>
      </c>
      <c r="AF9" s="191"/>
      <c r="AG9" s="191"/>
      <c r="AH9" s="53"/>
      <c r="AI9" s="191"/>
      <c r="AJ9" s="191"/>
      <c r="AK9" s="191"/>
      <c r="AL9" s="53"/>
      <c r="AM9" s="191" t="s">
        <v>295</v>
      </c>
      <c r="AN9" s="191"/>
      <c r="AO9" s="191"/>
      <c r="AP9" s="53"/>
      <c r="AQ9" s="190"/>
      <c r="AS9" s="28"/>
      <c r="AT9" s="28"/>
    </row>
    <row r="10" spans="1:46" ht="3" customHeight="1" x14ac:dyDescent="0.2">
      <c r="A10" s="190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0"/>
    </row>
    <row r="11" spans="1:46" ht="55.5" customHeight="1" x14ac:dyDescent="0.2">
      <c r="A11" s="190"/>
      <c r="B11" s="53"/>
      <c r="C11" s="54">
        <v>2022</v>
      </c>
      <c r="D11" s="53"/>
      <c r="E11" s="54">
        <v>2023</v>
      </c>
      <c r="F11" s="53"/>
      <c r="G11" s="27" t="s">
        <v>653</v>
      </c>
      <c r="H11" s="53"/>
      <c r="I11" s="27" t="s">
        <v>654</v>
      </c>
      <c r="J11" s="53"/>
      <c r="K11" s="54">
        <v>2022</v>
      </c>
      <c r="L11" s="53"/>
      <c r="M11" s="54">
        <v>2023</v>
      </c>
      <c r="N11" s="53"/>
      <c r="O11" s="27" t="s">
        <v>653</v>
      </c>
      <c r="P11" s="53"/>
      <c r="Q11" s="27" t="s">
        <v>654</v>
      </c>
      <c r="R11" s="53"/>
      <c r="S11" s="54">
        <v>2022</v>
      </c>
      <c r="T11" s="53"/>
      <c r="U11" s="54">
        <v>2023</v>
      </c>
      <c r="V11" s="53"/>
      <c r="W11" s="27" t="s">
        <v>653</v>
      </c>
      <c r="X11" s="53"/>
      <c r="Y11" s="27" t="s">
        <v>654</v>
      </c>
      <c r="Z11" s="53"/>
      <c r="AA11" s="54">
        <v>2022</v>
      </c>
      <c r="AB11" s="53"/>
      <c r="AC11" s="54">
        <v>2023</v>
      </c>
      <c r="AD11" s="53"/>
      <c r="AE11" s="27" t="s">
        <v>653</v>
      </c>
      <c r="AF11" s="53"/>
      <c r="AG11" s="27" t="s">
        <v>654</v>
      </c>
      <c r="AH11" s="53"/>
      <c r="AI11" s="54">
        <v>2022</v>
      </c>
      <c r="AJ11" s="53"/>
      <c r="AK11" s="54">
        <v>2023</v>
      </c>
      <c r="AL11" s="53"/>
      <c r="AM11" s="27" t="s">
        <v>653</v>
      </c>
      <c r="AN11" s="53"/>
      <c r="AO11" s="27" t="s">
        <v>654</v>
      </c>
      <c r="AP11" s="53"/>
      <c r="AQ11" s="190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78402.738370999999</v>
      </c>
      <c r="D13" s="58"/>
      <c r="E13" s="57">
        <f>SUM(E14:E25)</f>
        <v>40268.446129999997</v>
      </c>
      <c r="F13" s="58"/>
      <c r="G13" s="59"/>
      <c r="H13" s="58"/>
      <c r="I13" s="58"/>
      <c r="J13" s="58"/>
      <c r="K13" s="57">
        <f>SUM(K14:K25)</f>
        <v>59131.614544000011</v>
      </c>
      <c r="L13" s="58"/>
      <c r="M13" s="57">
        <f>SUM(M14:M25)</f>
        <v>30430.968129999997</v>
      </c>
      <c r="N13" s="58"/>
      <c r="O13" s="59"/>
      <c r="P13" s="58"/>
      <c r="Q13" s="58"/>
      <c r="R13" s="58"/>
      <c r="S13" s="57">
        <f>SUM(S14:S25)</f>
        <v>19271.123826999992</v>
      </c>
      <c r="T13" s="58"/>
      <c r="U13" s="57">
        <f>SUM(U14:U25)</f>
        <v>9837.4779999999955</v>
      </c>
      <c r="V13" s="58"/>
      <c r="W13" s="59"/>
      <c r="X13" s="58"/>
      <c r="Y13" s="58"/>
      <c r="Z13" s="58"/>
      <c r="AA13" s="57">
        <f>SUM(AA14:AA25)</f>
        <v>55290.955906000003</v>
      </c>
      <c r="AB13" s="58"/>
      <c r="AC13" s="57">
        <f>SUM(AC14:AC25)</f>
        <v>28545.872620999999</v>
      </c>
      <c r="AD13" s="58"/>
      <c r="AE13" s="59"/>
      <c r="AF13" s="58"/>
      <c r="AG13" s="58"/>
      <c r="AH13" s="58"/>
      <c r="AI13" s="57">
        <f>SUM(AI14:AI25)</f>
        <v>23111.782464999993</v>
      </c>
      <c r="AJ13" s="58"/>
      <c r="AK13" s="57">
        <f>SUM(AK14:AK25)</f>
        <v>11722.573508999993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5624.8590319999994</v>
      </c>
      <c r="D14" s="62"/>
      <c r="E14" s="62">
        <f>M14+U14</f>
        <v>6358.1222019999987</v>
      </c>
      <c r="F14" s="29"/>
      <c r="G14" s="34">
        <f>E14/C14*100-100</f>
        <v>13.036116386711967</v>
      </c>
      <c r="H14" s="62"/>
      <c r="I14" s="34">
        <f>E14/C25*100-100</f>
        <v>9.9830296731099963</v>
      </c>
      <c r="J14" s="29"/>
      <c r="K14" s="62">
        <v>4409.8054760000014</v>
      </c>
      <c r="L14" s="62"/>
      <c r="M14" s="62">
        <v>4790.0115459999988</v>
      </c>
      <c r="N14" s="29"/>
      <c r="O14" s="34">
        <f>M14/K14*100-100</f>
        <v>8.6218331413763423</v>
      </c>
      <c r="P14" s="62"/>
      <c r="Q14" s="34">
        <f>M14/K25*100-100</f>
        <v>10.058516382120757</v>
      </c>
      <c r="R14" s="29"/>
      <c r="S14" s="62">
        <v>1215.0535559999983</v>
      </c>
      <c r="T14" s="62"/>
      <c r="U14" s="62">
        <v>1568.1106559999996</v>
      </c>
      <c r="V14" s="29"/>
      <c r="W14" s="34">
        <f>U14/S14*100-100</f>
        <v>29.056916730673066</v>
      </c>
      <c r="X14" s="62"/>
      <c r="Y14" s="34">
        <f>U14/S25*100-100</f>
        <v>9.7530849602319734</v>
      </c>
      <c r="Z14" s="29"/>
      <c r="AA14" s="62">
        <v>4150.124616000001</v>
      </c>
      <c r="AB14" s="62"/>
      <c r="AC14" s="62">
        <v>4514.6289909999996</v>
      </c>
      <c r="AD14" s="29"/>
      <c r="AE14" s="34">
        <f>AC14/AA14*100-100</f>
        <v>8.7829742170806782</v>
      </c>
      <c r="AF14" s="62"/>
      <c r="AG14" s="34">
        <f>AC14/AA25*100-100</f>
        <v>11.186429816335846</v>
      </c>
      <c r="AH14" s="29"/>
      <c r="AI14" s="62">
        <v>1474.7344159999984</v>
      </c>
      <c r="AJ14" s="62"/>
      <c r="AK14" s="62">
        <v>1843.4932109999988</v>
      </c>
      <c r="AL14" s="29"/>
      <c r="AM14" s="34">
        <f>AK14/AI14*100-100</f>
        <v>25.005098612956004</v>
      </c>
      <c r="AN14" s="62"/>
      <c r="AO14" s="34">
        <f>AK14/AI25*100-100</f>
        <v>7.1431291800521564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5985.085818999999</v>
      </c>
      <c r="D15" s="62"/>
      <c r="E15" s="62">
        <f t="shared" ref="E15:E19" si="1">M15+U15</f>
        <v>6367.0710299999992</v>
      </c>
      <c r="F15" s="29"/>
      <c r="G15" s="34">
        <f t="shared" ref="G15:G19" si="2">E15/C15*100-100</f>
        <v>6.3822846079728066</v>
      </c>
      <c r="H15" s="62"/>
      <c r="I15" s="34">
        <f t="shared" ref="I15:I19" si="3">E15/E14*100-100</f>
        <v>0.14074639831844138</v>
      </c>
      <c r="J15" s="29"/>
      <c r="K15" s="62">
        <v>4615.7528069999989</v>
      </c>
      <c r="L15" s="62"/>
      <c r="M15" s="62">
        <v>4871.3181709999999</v>
      </c>
      <c r="N15" s="29"/>
      <c r="O15" s="34">
        <f t="shared" ref="O15:O19" si="4">M15/K15*100-100</f>
        <v>5.5368078553172211</v>
      </c>
      <c r="P15" s="62"/>
      <c r="Q15" s="34">
        <f t="shared" ref="Q15:Q19" si="5">M15/M14*100-100</f>
        <v>1.6974202299762311</v>
      </c>
      <c r="R15" s="29"/>
      <c r="S15" s="62">
        <v>1369.3330120000001</v>
      </c>
      <c r="T15" s="62"/>
      <c r="U15" s="62">
        <v>1495.7528589999993</v>
      </c>
      <c r="V15" s="29"/>
      <c r="W15" s="34">
        <f t="shared" ref="W15:W19" si="6">U15/S15*100-100</f>
        <v>9.2322207886710288</v>
      </c>
      <c r="X15" s="62"/>
      <c r="Y15" s="34">
        <f t="shared" ref="Y15:Y19" si="7">U15/U14*100-100</f>
        <v>-4.6143297810738488</v>
      </c>
      <c r="Z15" s="29"/>
      <c r="AA15" s="62">
        <v>4371.9618499999988</v>
      </c>
      <c r="AB15" s="62"/>
      <c r="AC15" s="62">
        <v>4556.0795609999996</v>
      </c>
      <c r="AD15" s="29"/>
      <c r="AE15" s="34">
        <f t="shared" ref="AE15:AE19" si="8">AC15/AA15*100-100</f>
        <v>4.2113293143214605</v>
      </c>
      <c r="AF15" s="62"/>
      <c r="AG15" s="34">
        <f t="shared" ref="AG15:AG19" si="9">AC15/AC14*100-100</f>
        <v>0.9181390117024506</v>
      </c>
      <c r="AH15" s="29"/>
      <c r="AI15" s="62">
        <v>1613.1239689999998</v>
      </c>
      <c r="AJ15" s="62"/>
      <c r="AK15" s="62">
        <v>1810.9914689999991</v>
      </c>
      <c r="AL15" s="29"/>
      <c r="AM15" s="34">
        <f t="shared" ref="AM15:AM19" si="10">AK15/AI15*100-100</f>
        <v>12.266106251130864</v>
      </c>
      <c r="AN15" s="62"/>
      <c r="AO15" s="34">
        <f t="shared" ref="AO15:AO19" si="11">AK15/AK14*100-100</f>
        <v>-1.763051895502727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6621.3055489999988</v>
      </c>
      <c r="D16" s="62"/>
      <c r="E16" s="62">
        <f t="shared" si="1"/>
        <v>7818.7351109999972</v>
      </c>
      <c r="F16" s="29"/>
      <c r="G16" s="34">
        <f t="shared" si="2"/>
        <v>18.08449335465032</v>
      </c>
      <c r="H16" s="62"/>
      <c r="I16" s="34">
        <f t="shared" si="3"/>
        <v>22.799558449405239</v>
      </c>
      <c r="J16" s="29"/>
      <c r="K16" s="62">
        <v>5101.9907169999979</v>
      </c>
      <c r="L16" s="62"/>
      <c r="M16" s="62">
        <v>5739.4622269999991</v>
      </c>
      <c r="N16" s="29"/>
      <c r="O16" s="34">
        <f t="shared" si="4"/>
        <v>12.494564285974221</v>
      </c>
      <c r="P16" s="62"/>
      <c r="Q16" s="34">
        <f t="shared" si="5"/>
        <v>17.821542866328173</v>
      </c>
      <c r="R16" s="29"/>
      <c r="S16" s="62">
        <v>1519.3148320000007</v>
      </c>
      <c r="T16" s="62"/>
      <c r="U16" s="62">
        <v>2079.2728839999982</v>
      </c>
      <c r="V16" s="29"/>
      <c r="W16" s="34">
        <f t="shared" si="6"/>
        <v>36.855959028773384</v>
      </c>
      <c r="X16" s="62"/>
      <c r="Y16" s="34">
        <f t="shared" si="7"/>
        <v>39.011794060023874</v>
      </c>
      <c r="Z16" s="29"/>
      <c r="AA16" s="62">
        <v>4817.5302029999993</v>
      </c>
      <c r="AB16" s="62"/>
      <c r="AC16" s="62">
        <v>5365.9762879999998</v>
      </c>
      <c r="AD16" s="29"/>
      <c r="AE16" s="34">
        <f t="shared" si="8"/>
        <v>11.384382907624939</v>
      </c>
      <c r="AF16" s="62"/>
      <c r="AG16" s="34">
        <f t="shared" si="9"/>
        <v>17.776176121521431</v>
      </c>
      <c r="AH16" s="29"/>
      <c r="AI16" s="62">
        <v>1803.7753459999999</v>
      </c>
      <c r="AJ16" s="62"/>
      <c r="AK16" s="62">
        <v>2452.7588229999969</v>
      </c>
      <c r="AL16" s="29"/>
      <c r="AM16" s="34">
        <f t="shared" si="10"/>
        <v>35.979174371085833</v>
      </c>
      <c r="AN16" s="62"/>
      <c r="AO16" s="34">
        <f t="shared" si="11"/>
        <v>35.437348269474256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6202.2073860000019</v>
      </c>
      <c r="D17" s="62"/>
      <c r="E17" s="62">
        <f t="shared" si="1"/>
        <v>5975.7687909999986</v>
      </c>
      <c r="F17" s="29"/>
      <c r="G17" s="34">
        <f t="shared" si="2"/>
        <v>-3.650935560638203</v>
      </c>
      <c r="H17" s="62"/>
      <c r="I17" s="34">
        <f t="shared" si="3"/>
        <v>-23.57115689220845</v>
      </c>
      <c r="J17" s="29"/>
      <c r="K17" s="62">
        <v>4733.8953290000018</v>
      </c>
      <c r="L17" s="62"/>
      <c r="M17" s="62">
        <v>4540.2551489999987</v>
      </c>
      <c r="N17" s="29"/>
      <c r="O17" s="34">
        <f t="shared" si="4"/>
        <v>-4.090504046715111</v>
      </c>
      <c r="P17" s="62"/>
      <c r="Q17" s="34">
        <f t="shared" si="5"/>
        <v>-20.894066910286512</v>
      </c>
      <c r="R17" s="29"/>
      <c r="S17" s="62">
        <v>1468.3120570000006</v>
      </c>
      <c r="T17" s="62"/>
      <c r="U17" s="62">
        <v>1435.5136420000003</v>
      </c>
      <c r="V17" s="29"/>
      <c r="W17" s="34">
        <f t="shared" si="6"/>
        <v>-2.2337496204323628</v>
      </c>
      <c r="X17" s="62"/>
      <c r="Y17" s="34">
        <f t="shared" si="7"/>
        <v>-30.960786674694035</v>
      </c>
      <c r="Z17" s="29"/>
      <c r="AA17" s="62">
        <v>4477.9385700000021</v>
      </c>
      <c r="AB17" s="62"/>
      <c r="AC17" s="62">
        <v>4308.0975829999988</v>
      </c>
      <c r="AD17" s="29"/>
      <c r="AE17" s="34">
        <f t="shared" si="8"/>
        <v>-3.7928386989909768</v>
      </c>
      <c r="AF17" s="62"/>
      <c r="AG17" s="34">
        <f t="shared" si="9"/>
        <v>-19.714561679404895</v>
      </c>
      <c r="AH17" s="29"/>
      <c r="AI17" s="62">
        <v>1724.2688160000005</v>
      </c>
      <c r="AJ17" s="62"/>
      <c r="AK17" s="62">
        <v>1667.6712080000002</v>
      </c>
      <c r="AL17" s="29"/>
      <c r="AM17" s="34">
        <f t="shared" si="10"/>
        <v>-3.2824120853323109</v>
      </c>
      <c r="AN17" s="62"/>
      <c r="AO17" s="34">
        <f t="shared" si="11"/>
        <v>-32.008349440559641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7472.9214309999988</v>
      </c>
      <c r="D18" s="62"/>
      <c r="E18" s="62">
        <f t="shared" si="1"/>
        <v>6929.7232590000003</v>
      </c>
      <c r="F18" s="29"/>
      <c r="G18" s="34">
        <f t="shared" si="2"/>
        <v>-7.2688864323749414</v>
      </c>
      <c r="H18" s="62"/>
      <c r="I18" s="34">
        <f t="shared" si="3"/>
        <v>15.963711136828735</v>
      </c>
      <c r="J18" s="29"/>
      <c r="K18" s="62">
        <v>5353.2512029999998</v>
      </c>
      <c r="L18" s="62"/>
      <c r="M18" s="62">
        <v>5284.2428480000017</v>
      </c>
      <c r="N18" s="29"/>
      <c r="O18" s="34">
        <f t="shared" si="4"/>
        <v>-1.2890924110067061</v>
      </c>
      <c r="P18" s="62"/>
      <c r="Q18" s="34">
        <f t="shared" si="5"/>
        <v>16.386473327691036</v>
      </c>
      <c r="R18" s="29"/>
      <c r="S18" s="62">
        <v>2119.6702279999986</v>
      </c>
      <c r="T18" s="62"/>
      <c r="U18" s="62">
        <v>1645.4804109999991</v>
      </c>
      <c r="V18" s="29"/>
      <c r="W18" s="34">
        <f t="shared" si="6"/>
        <v>-22.370924058664471</v>
      </c>
      <c r="X18" s="62"/>
      <c r="Y18" s="34">
        <f t="shared" si="7"/>
        <v>14.626595168226103</v>
      </c>
      <c r="Z18" s="29"/>
      <c r="AA18" s="62">
        <v>4998.7320150000005</v>
      </c>
      <c r="AB18" s="62"/>
      <c r="AC18" s="62">
        <v>4924.0830250000008</v>
      </c>
      <c r="AD18" s="29"/>
      <c r="AE18" s="34">
        <f t="shared" si="8"/>
        <v>-1.4933585112383696</v>
      </c>
      <c r="AF18" s="62"/>
      <c r="AG18" s="34">
        <f t="shared" si="9"/>
        <v>14.298316835503357</v>
      </c>
      <c r="AH18" s="29"/>
      <c r="AI18" s="62">
        <v>2474.1894159999979</v>
      </c>
      <c r="AJ18" s="62"/>
      <c r="AK18" s="62">
        <v>2005.6402339999995</v>
      </c>
      <c r="AL18" s="29"/>
      <c r="AM18" s="34">
        <f t="shared" si="10"/>
        <v>-18.937482270759133</v>
      </c>
      <c r="AN18" s="62"/>
      <c r="AO18" s="34">
        <f t="shared" si="11"/>
        <v>20.26592678333266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7058.3347910000002</v>
      </c>
      <c r="D19" s="62"/>
      <c r="E19" s="62">
        <f t="shared" si="1"/>
        <v>6819.0257370000018</v>
      </c>
      <c r="F19" s="29"/>
      <c r="G19" s="34">
        <f t="shared" si="2"/>
        <v>-3.3904463458596297</v>
      </c>
      <c r="H19" s="62"/>
      <c r="I19" s="34">
        <f t="shared" si="3"/>
        <v>-1.5974306312482156</v>
      </c>
      <c r="J19" s="29"/>
      <c r="K19" s="62">
        <v>5270.6589200000017</v>
      </c>
      <c r="L19" s="62"/>
      <c r="M19" s="62">
        <v>5205.678189000002</v>
      </c>
      <c r="N19" s="29"/>
      <c r="O19" s="34">
        <f t="shared" si="4"/>
        <v>-1.2328767993964505</v>
      </c>
      <c r="P19" s="62"/>
      <c r="Q19" s="34">
        <f t="shared" si="5"/>
        <v>-1.4867723013474858</v>
      </c>
      <c r="R19" s="29"/>
      <c r="S19" s="62">
        <v>1787.6758709999988</v>
      </c>
      <c r="T19" s="62"/>
      <c r="U19" s="62">
        <v>1613.3475479999993</v>
      </c>
      <c r="V19" s="29"/>
      <c r="W19" s="34">
        <f t="shared" si="6"/>
        <v>-9.751673993478633</v>
      </c>
      <c r="X19" s="62"/>
      <c r="Y19" s="34">
        <f t="shared" si="7"/>
        <v>-1.9527952314225274</v>
      </c>
      <c r="Z19" s="29"/>
      <c r="AA19" s="62">
        <v>4888.528470000002</v>
      </c>
      <c r="AB19" s="62"/>
      <c r="AC19" s="62">
        <v>4877.0071730000018</v>
      </c>
      <c r="AD19" s="29"/>
      <c r="AE19" s="34">
        <f t="shared" si="8"/>
        <v>-0.23568026801325459</v>
      </c>
      <c r="AF19" s="62"/>
      <c r="AG19" s="34">
        <f t="shared" si="9"/>
        <v>-0.95603286461643222</v>
      </c>
      <c r="AH19" s="29"/>
      <c r="AI19" s="62">
        <v>2169.8063209999991</v>
      </c>
      <c r="AJ19" s="62"/>
      <c r="AK19" s="62">
        <v>1942.0185639999995</v>
      </c>
      <c r="AL19" s="29"/>
      <c r="AM19" s="34">
        <f t="shared" si="10"/>
        <v>-10.498068643058375</v>
      </c>
      <c r="AN19" s="62"/>
      <c r="AO19" s="34">
        <f t="shared" si="11"/>
        <v>-3.1721377005443543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7161.5338460000003</v>
      </c>
      <c r="D20" s="62"/>
      <c r="E20" s="62"/>
      <c r="F20" s="29"/>
      <c r="G20" s="34"/>
      <c r="H20" s="62"/>
      <c r="I20" s="34"/>
      <c r="J20" s="29"/>
      <c r="K20" s="62">
        <v>5310.7521480000014</v>
      </c>
      <c r="L20" s="62"/>
      <c r="M20" s="62"/>
      <c r="N20" s="29"/>
      <c r="O20" s="34"/>
      <c r="P20" s="62"/>
      <c r="Q20" s="34"/>
      <c r="R20" s="29"/>
      <c r="S20" s="62">
        <v>1850.7816979999991</v>
      </c>
      <c r="T20" s="62"/>
      <c r="U20" s="62"/>
      <c r="V20" s="29"/>
      <c r="W20" s="34"/>
      <c r="X20" s="62"/>
      <c r="Y20" s="34"/>
      <c r="Z20" s="29"/>
      <c r="AA20" s="62">
        <v>4911.7337930000012</v>
      </c>
      <c r="AB20" s="62"/>
      <c r="AC20" s="62"/>
      <c r="AD20" s="29"/>
      <c r="AE20" s="34"/>
      <c r="AF20" s="62"/>
      <c r="AG20" s="34"/>
      <c r="AH20" s="29"/>
      <c r="AI20" s="62">
        <v>2249.8000529999995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5769.9536019999996</v>
      </c>
      <c r="D21" s="62"/>
      <c r="E21" s="62"/>
      <c r="F21" s="29"/>
      <c r="G21" s="34"/>
      <c r="H21" s="62"/>
      <c r="I21" s="34"/>
      <c r="J21" s="29"/>
      <c r="K21" s="62">
        <v>4195.9636389999996</v>
      </c>
      <c r="L21" s="62"/>
      <c r="M21" s="62"/>
      <c r="N21" s="29"/>
      <c r="O21" s="34"/>
      <c r="P21" s="62"/>
      <c r="Q21" s="34"/>
      <c r="R21" s="29"/>
      <c r="S21" s="62">
        <v>1573.989963</v>
      </c>
      <c r="T21" s="62"/>
      <c r="U21" s="62"/>
      <c r="V21" s="29"/>
      <c r="W21" s="34"/>
      <c r="X21" s="62"/>
      <c r="Y21" s="34"/>
      <c r="Z21" s="29"/>
      <c r="AA21" s="62">
        <v>3867.5330979999999</v>
      </c>
      <c r="AB21" s="62"/>
      <c r="AC21" s="62"/>
      <c r="AD21" s="29"/>
      <c r="AE21" s="34"/>
      <c r="AF21" s="62"/>
      <c r="AG21" s="34"/>
      <c r="AH21" s="29"/>
      <c r="AI21" s="62">
        <v>1902.4205039999993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6873.4403399999965</v>
      </c>
      <c r="D22" s="62"/>
      <c r="E22" s="62"/>
      <c r="F22" s="29"/>
      <c r="G22" s="34"/>
      <c r="H22" s="62"/>
      <c r="I22" s="34"/>
      <c r="J22" s="29"/>
      <c r="K22" s="62">
        <v>5235.2412629999972</v>
      </c>
      <c r="L22" s="62"/>
      <c r="M22" s="62"/>
      <c r="N22" s="29"/>
      <c r="O22" s="34"/>
      <c r="P22" s="62"/>
      <c r="Q22" s="34"/>
      <c r="R22" s="29"/>
      <c r="S22" s="62">
        <v>1638.1990769999991</v>
      </c>
      <c r="T22" s="62"/>
      <c r="U22" s="62"/>
      <c r="V22" s="29"/>
      <c r="W22" s="34"/>
      <c r="X22" s="62"/>
      <c r="Y22" s="34"/>
      <c r="Z22" s="29"/>
      <c r="AA22" s="62">
        <v>4932.6259579999969</v>
      </c>
      <c r="AB22" s="62"/>
      <c r="AC22" s="62"/>
      <c r="AD22" s="29"/>
      <c r="AE22" s="34"/>
      <c r="AF22" s="62"/>
      <c r="AG22" s="34"/>
      <c r="AH22" s="29"/>
      <c r="AI22" s="62">
        <v>1940.8143819999989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6703.4963410000009</v>
      </c>
      <c r="D23" s="62"/>
      <c r="E23" s="62"/>
      <c r="F23" s="29"/>
      <c r="G23" s="34"/>
      <c r="H23" s="62"/>
      <c r="I23" s="34"/>
      <c r="J23" s="29"/>
      <c r="K23" s="62">
        <v>5083.3383860000013</v>
      </c>
      <c r="L23" s="62"/>
      <c r="M23" s="62"/>
      <c r="N23" s="29"/>
      <c r="O23" s="34"/>
      <c r="P23" s="62"/>
      <c r="Q23" s="34"/>
      <c r="R23" s="29"/>
      <c r="S23" s="62">
        <v>1620.1579549999997</v>
      </c>
      <c r="T23" s="62"/>
      <c r="U23" s="62"/>
      <c r="V23" s="29"/>
      <c r="W23" s="34"/>
      <c r="X23" s="62"/>
      <c r="Y23" s="34"/>
      <c r="Z23" s="29"/>
      <c r="AA23" s="62">
        <v>4729.1397640000014</v>
      </c>
      <c r="AB23" s="62"/>
      <c r="AC23" s="62"/>
      <c r="AD23" s="29"/>
      <c r="AE23" s="34"/>
      <c r="AF23" s="62"/>
      <c r="AG23" s="34"/>
      <c r="AH23" s="29"/>
      <c r="AI23" s="62">
        <v>1974.356577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7148.5972729999994</v>
      </c>
      <c r="D24" s="62"/>
      <c r="E24" s="62"/>
      <c r="F24" s="29"/>
      <c r="G24" s="34"/>
      <c r="H24" s="62"/>
      <c r="I24" s="34"/>
      <c r="J24" s="29"/>
      <c r="K24" s="62">
        <v>5468.7239539999991</v>
      </c>
      <c r="L24" s="62"/>
      <c r="M24" s="62"/>
      <c r="N24" s="29"/>
      <c r="O24" s="34"/>
      <c r="P24" s="62"/>
      <c r="Q24" s="34"/>
      <c r="R24" s="29"/>
      <c r="S24" s="62">
        <v>1679.873319</v>
      </c>
      <c r="T24" s="62"/>
      <c r="U24" s="62"/>
      <c r="V24" s="29"/>
      <c r="W24" s="34"/>
      <c r="X24" s="62"/>
      <c r="Y24" s="34"/>
      <c r="Z24" s="29"/>
      <c r="AA24" s="62">
        <v>5084.6939029999994</v>
      </c>
      <c r="AB24" s="62"/>
      <c r="AC24" s="62"/>
      <c r="AD24" s="29"/>
      <c r="AE24" s="34"/>
      <c r="AF24" s="62"/>
      <c r="AG24" s="34"/>
      <c r="AH24" s="29"/>
      <c r="AI24" s="62">
        <v>2063.9033700000005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5781.0029610000011</v>
      </c>
      <c r="D25" s="62"/>
      <c r="E25" s="62"/>
      <c r="F25" s="29"/>
      <c r="G25" s="34"/>
      <c r="H25" s="62"/>
      <c r="I25" s="34"/>
      <c r="J25" s="29"/>
      <c r="K25" s="62">
        <v>4352.240702000001</v>
      </c>
      <c r="L25" s="62"/>
      <c r="M25" s="62"/>
      <c r="N25" s="29"/>
      <c r="O25" s="34"/>
      <c r="P25" s="62"/>
      <c r="Q25" s="34"/>
      <c r="R25" s="29"/>
      <c r="S25" s="62">
        <v>1428.7622590000001</v>
      </c>
      <c r="T25" s="62"/>
      <c r="U25" s="62"/>
      <c r="V25" s="29"/>
      <c r="W25" s="34"/>
      <c r="X25" s="62"/>
      <c r="Y25" s="34"/>
      <c r="Z25" s="29"/>
      <c r="AA25" s="62">
        <v>4060.4136660000004</v>
      </c>
      <c r="AB25" s="62"/>
      <c r="AC25" s="62"/>
      <c r="AD25" s="29"/>
      <c r="AE25" s="34"/>
      <c r="AF25" s="62"/>
      <c r="AG25" s="34"/>
      <c r="AH25" s="29"/>
      <c r="AI25" s="62">
        <v>1720.5892950000002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90" t="s">
        <v>162</v>
      </c>
      <c r="B4" s="66"/>
      <c r="C4" s="190" t="s">
        <v>163</v>
      </c>
      <c r="D4" s="66"/>
      <c r="E4" s="190" t="s">
        <v>656</v>
      </c>
      <c r="F4" s="191"/>
      <c r="G4" s="191"/>
      <c r="H4" s="191"/>
      <c r="I4" s="191"/>
      <c r="J4" s="66"/>
      <c r="K4" s="190" t="s">
        <v>657</v>
      </c>
      <c r="L4" s="190"/>
      <c r="M4" s="190"/>
      <c r="N4" s="190"/>
      <c r="O4" s="190"/>
      <c r="P4" s="67"/>
      <c r="Q4" s="27" t="s">
        <v>658</v>
      </c>
      <c r="R4" s="66"/>
      <c r="S4" s="190" t="s">
        <v>520</v>
      </c>
      <c r="T4" s="66"/>
      <c r="U4" s="190" t="s">
        <v>533</v>
      </c>
    </row>
    <row r="5" spans="1:26" ht="3" customHeight="1" x14ac:dyDescent="0.2">
      <c r="A5" s="190"/>
      <c r="B5" s="66"/>
      <c r="C5" s="190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90"/>
      <c r="T5" s="66"/>
      <c r="U5" s="190"/>
    </row>
    <row r="6" spans="1:26" ht="26.25" customHeight="1" x14ac:dyDescent="0.2">
      <c r="A6" s="190"/>
      <c r="B6" s="66"/>
      <c r="C6" s="190"/>
      <c r="D6" s="66"/>
      <c r="E6" s="190" t="s">
        <v>644</v>
      </c>
      <c r="F6" s="66"/>
      <c r="G6" s="190" t="s">
        <v>659</v>
      </c>
      <c r="H6" s="191"/>
      <c r="I6" s="191"/>
      <c r="J6" s="66"/>
      <c r="K6" s="190" t="s">
        <v>644</v>
      </c>
      <c r="L6" s="66"/>
      <c r="M6" s="190" t="s">
        <v>659</v>
      </c>
      <c r="N6" s="191"/>
      <c r="O6" s="191"/>
      <c r="P6" s="67"/>
      <c r="Q6" s="27" t="s">
        <v>660</v>
      </c>
      <c r="R6" s="66"/>
      <c r="S6" s="190"/>
      <c r="T6" s="66"/>
      <c r="U6" s="190"/>
      <c r="Y6" s="28"/>
      <c r="Z6" s="28"/>
    </row>
    <row r="7" spans="1:26" ht="3" customHeight="1" x14ac:dyDescent="0.2">
      <c r="A7" s="190"/>
      <c r="B7" s="66"/>
      <c r="C7" s="190"/>
      <c r="D7" s="66"/>
      <c r="E7" s="190"/>
      <c r="F7" s="66"/>
      <c r="G7" s="66"/>
      <c r="H7" s="66"/>
      <c r="I7" s="66"/>
      <c r="J7" s="66"/>
      <c r="K7" s="190"/>
      <c r="L7" s="66"/>
      <c r="M7" s="66"/>
      <c r="N7" s="66"/>
      <c r="O7" s="66"/>
      <c r="P7" s="67"/>
      <c r="Q7" s="66"/>
      <c r="R7" s="66"/>
      <c r="S7" s="190"/>
      <c r="T7" s="66"/>
      <c r="U7" s="190"/>
    </row>
    <row r="8" spans="1:26" ht="37.5" customHeight="1" x14ac:dyDescent="0.2">
      <c r="A8" s="190"/>
      <c r="B8" s="66"/>
      <c r="C8" s="190"/>
      <c r="D8" s="66"/>
      <c r="E8" s="190"/>
      <c r="F8" s="66"/>
      <c r="G8" s="27" t="s">
        <v>653</v>
      </c>
      <c r="H8" s="66"/>
      <c r="I8" s="27" t="s">
        <v>654</v>
      </c>
      <c r="J8" s="66"/>
      <c r="K8" s="190"/>
      <c r="L8" s="66"/>
      <c r="M8" s="27" t="s">
        <v>653</v>
      </c>
      <c r="N8" s="66"/>
      <c r="O8" s="27" t="s">
        <v>654</v>
      </c>
      <c r="P8" s="67"/>
      <c r="Q8" s="27" t="s">
        <v>653</v>
      </c>
      <c r="R8" s="66"/>
      <c r="S8" s="190"/>
      <c r="T8" s="66"/>
      <c r="U8" s="190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3">
        <v>2021</v>
      </c>
      <c r="B10" s="29"/>
      <c r="C10" s="69" t="s">
        <v>296</v>
      </c>
      <c r="D10" s="70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3">
        <v>2021</v>
      </c>
      <c r="Y10" s="196"/>
      <c r="Z10" s="196"/>
    </row>
    <row r="11" spans="1:26" ht="13.5" customHeight="1" x14ac:dyDescent="0.2">
      <c r="A11" s="193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521</v>
      </c>
      <c r="T11" s="29"/>
      <c r="U11" s="193"/>
    </row>
    <row r="12" spans="1:26" ht="13.5" customHeight="1" x14ac:dyDescent="0.2">
      <c r="A12" s="193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522</v>
      </c>
      <c r="T12" s="29"/>
      <c r="U12" s="193"/>
    </row>
    <row r="13" spans="1:26" ht="13.5" customHeight="1" x14ac:dyDescent="0.2">
      <c r="A13" s="193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523</v>
      </c>
      <c r="T13" s="29"/>
      <c r="U13" s="193"/>
    </row>
    <row r="14" spans="1:26" ht="13.5" customHeight="1" x14ac:dyDescent="0.2">
      <c r="A14" s="193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524</v>
      </c>
      <c r="T14" s="29"/>
      <c r="U14" s="193"/>
    </row>
    <row r="15" spans="1:26" ht="13.5" customHeight="1" x14ac:dyDescent="0.2">
      <c r="A15" s="193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525</v>
      </c>
      <c r="T15" s="29"/>
      <c r="U15" s="193"/>
    </row>
    <row r="16" spans="1:26" ht="13.5" customHeight="1" x14ac:dyDescent="0.2">
      <c r="A16" s="193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526</v>
      </c>
      <c r="T16" s="29"/>
      <c r="U16" s="193"/>
    </row>
    <row r="17" spans="1:21" ht="13.5" customHeight="1" x14ac:dyDescent="0.2">
      <c r="A17" s="193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527</v>
      </c>
      <c r="T17" s="29"/>
      <c r="U17" s="193"/>
    </row>
    <row r="18" spans="1:21" ht="13.5" customHeight="1" x14ac:dyDescent="0.2">
      <c r="A18" s="193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528</v>
      </c>
      <c r="T18" s="29"/>
      <c r="U18" s="193"/>
    </row>
    <row r="19" spans="1:21" ht="13.5" customHeight="1" x14ac:dyDescent="0.2">
      <c r="A19" s="193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529</v>
      </c>
      <c r="T19" s="29"/>
      <c r="U19" s="193"/>
    </row>
    <row r="20" spans="1:21" ht="13.5" customHeight="1" x14ac:dyDescent="0.2">
      <c r="A20" s="193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530</v>
      </c>
      <c r="T20" s="29"/>
      <c r="U20" s="193"/>
    </row>
    <row r="21" spans="1:21" ht="13.5" customHeight="1" x14ac:dyDescent="0.2">
      <c r="A21" s="193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531</v>
      </c>
      <c r="T21" s="29"/>
      <c r="U21" s="193"/>
    </row>
    <row r="22" spans="1:21" ht="13.5" customHeight="1" x14ac:dyDescent="0.2">
      <c r="A22" s="193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532</v>
      </c>
      <c r="T22" s="29"/>
      <c r="U22" s="193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3">
        <v>2022</v>
      </c>
      <c r="B24" s="29"/>
      <c r="C24" s="69" t="s">
        <v>296</v>
      </c>
      <c r="D24" s="70"/>
      <c r="E24" s="71">
        <f>SUM(E25:E36)</f>
        <v>78402.738370999999</v>
      </c>
      <c r="F24" s="72"/>
      <c r="G24" s="73">
        <f t="shared" ref="G24:G36" si="2">E24/E10*100-100</f>
        <v>23.238849086916275</v>
      </c>
      <c r="H24" s="74"/>
      <c r="I24" s="75"/>
      <c r="J24" s="70"/>
      <c r="K24" s="71">
        <f>SUM(K25:K36)</f>
        <v>71883.900528999991</v>
      </c>
      <c r="L24" s="72"/>
      <c r="M24" s="73">
        <f t="shared" ref="M24:M36" si="3">K24/K10*100-100</f>
        <v>19.690127535131666</v>
      </c>
      <c r="N24" s="74"/>
      <c r="O24" s="75"/>
      <c r="P24" s="76"/>
      <c r="Q24" s="75"/>
      <c r="R24" s="29"/>
      <c r="S24" s="69" t="s">
        <v>296</v>
      </c>
      <c r="T24" s="29"/>
      <c r="U24" s="193">
        <v>2022</v>
      </c>
    </row>
    <row r="25" spans="1:21" ht="13.5" customHeight="1" x14ac:dyDescent="0.2">
      <c r="A25" s="193"/>
      <c r="B25" s="29"/>
      <c r="C25" s="61" t="s">
        <v>326</v>
      </c>
      <c r="D25" s="29"/>
      <c r="E25" s="62">
        <v>5624.8590319999994</v>
      </c>
      <c r="F25" s="62"/>
      <c r="G25" s="77">
        <f t="shared" si="2"/>
        <v>21.867047003644927</v>
      </c>
      <c r="H25" s="78"/>
      <c r="I25" s="77">
        <f>E25/E22*100-100</f>
        <v>5.8400233332277338</v>
      </c>
      <c r="J25" s="29"/>
      <c r="K25" s="62">
        <v>5200.1234009999989</v>
      </c>
      <c r="L25" s="62"/>
      <c r="M25" s="77">
        <f t="shared" si="3"/>
        <v>19.145716956148306</v>
      </c>
      <c r="N25" s="78"/>
      <c r="O25" s="77">
        <f>K25/K22*100-100</f>
        <v>3.8123430428684202</v>
      </c>
      <c r="P25" s="68"/>
      <c r="Q25" s="77">
        <v>20.864942211803239</v>
      </c>
      <c r="R25" s="29"/>
      <c r="S25" s="61" t="s">
        <v>521</v>
      </c>
      <c r="T25" s="29"/>
      <c r="U25" s="193"/>
    </row>
    <row r="26" spans="1:21" ht="13.5" customHeight="1" x14ac:dyDescent="0.2">
      <c r="A26" s="193"/>
      <c r="B26" s="29"/>
      <c r="C26" s="61" t="s">
        <v>327</v>
      </c>
      <c r="D26" s="29"/>
      <c r="E26" s="62">
        <v>5985.0858189999981</v>
      </c>
      <c r="F26" s="62"/>
      <c r="G26" s="77">
        <f t="shared" si="2"/>
        <v>20.005556191617032</v>
      </c>
      <c r="H26" s="78"/>
      <c r="I26" s="77">
        <f>E26/E25*100-100</f>
        <v>6.4041922642088736</v>
      </c>
      <c r="J26" s="29"/>
      <c r="K26" s="62">
        <v>5460.2588599999981</v>
      </c>
      <c r="L26" s="62"/>
      <c r="M26" s="77">
        <f t="shared" si="3"/>
        <v>17.236812708006056</v>
      </c>
      <c r="N26" s="78"/>
      <c r="O26" s="77">
        <f>K26/K25*100-100</f>
        <v>5.0024862669600338</v>
      </c>
      <c r="P26" s="68"/>
      <c r="Q26" s="77">
        <v>22.128992189081814</v>
      </c>
      <c r="R26" s="29"/>
      <c r="S26" s="61" t="s">
        <v>522</v>
      </c>
      <c r="T26" s="29"/>
      <c r="U26" s="193"/>
    </row>
    <row r="27" spans="1:21" ht="13.5" customHeight="1" x14ac:dyDescent="0.2">
      <c r="A27" s="193"/>
      <c r="B27" s="29"/>
      <c r="C27" s="61" t="s">
        <v>328</v>
      </c>
      <c r="D27" s="29"/>
      <c r="E27" s="62">
        <v>6621.3055489999988</v>
      </c>
      <c r="F27" s="62"/>
      <c r="G27" s="77">
        <f t="shared" si="2"/>
        <v>13.221937593042625</v>
      </c>
      <c r="H27" s="78"/>
      <c r="I27" s="77">
        <f t="shared" ref="I27:I36" si="4">E27/E26*100-100</f>
        <v>10.63008533612475</v>
      </c>
      <c r="J27" s="29"/>
      <c r="K27" s="62">
        <v>6168.5632549999991</v>
      </c>
      <c r="L27" s="62"/>
      <c r="M27" s="77">
        <f t="shared" si="3"/>
        <v>11.895774295815499</v>
      </c>
      <c r="N27" s="78"/>
      <c r="O27" s="77">
        <f t="shared" ref="O27:O36" si="5">K27/K26*100-100</f>
        <v>12.971992961520542</v>
      </c>
      <c r="P27" s="68"/>
      <c r="Q27" s="77">
        <v>17.994080890205197</v>
      </c>
      <c r="R27" s="29"/>
      <c r="S27" s="61" t="s">
        <v>523</v>
      </c>
      <c r="T27" s="29"/>
      <c r="U27" s="193"/>
    </row>
    <row r="28" spans="1:21" ht="13.5" customHeight="1" x14ac:dyDescent="0.2">
      <c r="A28" s="193"/>
      <c r="B28" s="29"/>
      <c r="C28" s="61" t="s">
        <v>329</v>
      </c>
      <c r="D28" s="29"/>
      <c r="E28" s="62">
        <v>6202.2073860000019</v>
      </c>
      <c r="F28" s="62"/>
      <c r="G28" s="77">
        <f t="shared" si="2"/>
        <v>16.119825741400675</v>
      </c>
      <c r="H28" s="78"/>
      <c r="I28" s="77">
        <f t="shared" si="4"/>
        <v>-6.3295396942268098</v>
      </c>
      <c r="J28" s="29"/>
      <c r="K28" s="62">
        <v>5665.3561630000022</v>
      </c>
      <c r="L28" s="62"/>
      <c r="M28" s="77">
        <f t="shared" si="3"/>
        <v>11.868565528288769</v>
      </c>
      <c r="N28" s="78"/>
      <c r="O28" s="77">
        <f t="shared" si="5"/>
        <v>-8.1576060939655122</v>
      </c>
      <c r="P28" s="68"/>
      <c r="Q28" s="77">
        <v>16.270190158035504</v>
      </c>
      <c r="R28" s="29"/>
      <c r="S28" s="61" t="s">
        <v>524</v>
      </c>
      <c r="T28" s="29"/>
      <c r="U28" s="193"/>
    </row>
    <row r="29" spans="1:21" ht="13.5" customHeight="1" x14ac:dyDescent="0.2">
      <c r="A29" s="193"/>
      <c r="B29" s="29"/>
      <c r="C29" s="61" t="s">
        <v>330</v>
      </c>
      <c r="D29" s="29"/>
      <c r="E29" s="62">
        <v>7472.9214309999988</v>
      </c>
      <c r="F29" s="62"/>
      <c r="G29" s="77">
        <f t="shared" si="2"/>
        <v>40.71648641538826</v>
      </c>
      <c r="H29" s="78"/>
      <c r="I29" s="77">
        <f t="shared" si="4"/>
        <v>20.488093446670774</v>
      </c>
      <c r="J29" s="29"/>
      <c r="K29" s="62">
        <v>6800.9146029999993</v>
      </c>
      <c r="L29" s="62"/>
      <c r="M29" s="77">
        <f t="shared" si="3"/>
        <v>35.010516000091286</v>
      </c>
      <c r="N29" s="78"/>
      <c r="O29" s="77">
        <f t="shared" si="5"/>
        <v>20.043902048316767</v>
      </c>
      <c r="P29" s="68"/>
      <c r="Q29" s="77">
        <v>23.00934778302161</v>
      </c>
      <c r="R29" s="29"/>
      <c r="S29" s="61" t="s">
        <v>525</v>
      </c>
      <c r="T29" s="29"/>
      <c r="U29" s="193"/>
    </row>
    <row r="30" spans="1:21" ht="13.5" customHeight="1" x14ac:dyDescent="0.2">
      <c r="A30" s="193"/>
      <c r="B30" s="29"/>
      <c r="C30" s="61" t="s">
        <v>331</v>
      </c>
      <c r="D30" s="29"/>
      <c r="E30" s="62">
        <v>7058.3347910000011</v>
      </c>
      <c r="F30" s="62"/>
      <c r="G30" s="77">
        <f t="shared" si="2"/>
        <v>37.226609909477759</v>
      </c>
      <c r="H30" s="78"/>
      <c r="I30" s="77">
        <f t="shared" si="4"/>
        <v>-5.5478522533391441</v>
      </c>
      <c r="J30" s="29"/>
      <c r="K30" s="62">
        <v>6305.5154050000019</v>
      </c>
      <c r="L30" s="62"/>
      <c r="M30" s="77">
        <f t="shared" si="3"/>
        <v>29.899891213912099</v>
      </c>
      <c r="N30" s="78"/>
      <c r="O30" s="77">
        <f t="shared" si="5"/>
        <v>-7.2843025816184905</v>
      </c>
      <c r="P30" s="68"/>
      <c r="Q30" s="77">
        <v>31.262694200200883</v>
      </c>
      <c r="R30" s="29"/>
      <c r="S30" s="61" t="s">
        <v>526</v>
      </c>
      <c r="T30" s="29"/>
      <c r="U30" s="193"/>
    </row>
    <row r="31" spans="1:21" ht="13.5" customHeight="1" x14ac:dyDescent="0.2">
      <c r="A31" s="193"/>
      <c r="B31" s="29"/>
      <c r="C31" s="61" t="s">
        <v>332</v>
      </c>
      <c r="D31" s="29"/>
      <c r="E31" s="62">
        <v>7161.5338460000003</v>
      </c>
      <c r="F31" s="62"/>
      <c r="G31" s="77">
        <f t="shared" si="2"/>
        <v>28.350836043912523</v>
      </c>
      <c r="H31" s="78"/>
      <c r="I31" s="77">
        <f t="shared" si="4"/>
        <v>1.4620878444528813</v>
      </c>
      <c r="J31" s="29"/>
      <c r="K31" s="62">
        <v>6518.6527000000006</v>
      </c>
      <c r="L31" s="62"/>
      <c r="M31" s="77">
        <f t="shared" si="3"/>
        <v>23.165969624354148</v>
      </c>
      <c r="N31" s="78"/>
      <c r="O31" s="77">
        <f t="shared" si="5"/>
        <v>3.3801724571315788</v>
      </c>
      <c r="P31" s="68"/>
      <c r="Q31" s="77">
        <v>35.29380145365235</v>
      </c>
      <c r="R31" s="29"/>
      <c r="S31" s="61" t="s">
        <v>527</v>
      </c>
      <c r="T31" s="29"/>
      <c r="U31" s="193"/>
    </row>
    <row r="32" spans="1:21" ht="13.5" customHeight="1" x14ac:dyDescent="0.2">
      <c r="A32" s="193"/>
      <c r="B32" s="29"/>
      <c r="C32" s="61" t="s">
        <v>333</v>
      </c>
      <c r="D32" s="29"/>
      <c r="E32" s="62">
        <v>5769.9536019999996</v>
      </c>
      <c r="F32" s="62"/>
      <c r="G32" s="77">
        <f t="shared" si="2"/>
        <v>32.405045841290161</v>
      </c>
      <c r="H32" s="78"/>
      <c r="I32" s="77">
        <f t="shared" si="4"/>
        <v>-19.431315608139627</v>
      </c>
      <c r="J32" s="29"/>
      <c r="K32" s="62">
        <v>5101.2895719999988</v>
      </c>
      <c r="L32" s="62"/>
      <c r="M32" s="77">
        <f t="shared" si="3"/>
        <v>27.012565293394715</v>
      </c>
      <c r="N32" s="78"/>
      <c r="O32" s="77">
        <f t="shared" si="5"/>
        <v>-21.74319131927372</v>
      </c>
      <c r="P32" s="68"/>
      <c r="Q32" s="77">
        <v>32.54952666246885</v>
      </c>
      <c r="R32" s="29"/>
      <c r="S32" s="61" t="s">
        <v>528</v>
      </c>
      <c r="T32" s="29"/>
      <c r="U32" s="193"/>
    </row>
    <row r="33" spans="1:21" ht="13.5" customHeight="1" x14ac:dyDescent="0.2">
      <c r="A33" s="193"/>
      <c r="B33" s="29"/>
      <c r="C33" s="61" t="s">
        <v>334</v>
      </c>
      <c r="D33" s="29"/>
      <c r="E33" s="62">
        <v>6873.4403399999965</v>
      </c>
      <c r="F33" s="62"/>
      <c r="G33" s="77">
        <f t="shared" si="2"/>
        <v>25.158788909796769</v>
      </c>
      <c r="H33" s="78"/>
      <c r="I33" s="77">
        <f t="shared" si="4"/>
        <v>19.124707304708693</v>
      </c>
      <c r="J33" s="29"/>
      <c r="K33" s="62">
        <v>6417.024427999997</v>
      </c>
      <c r="L33" s="62"/>
      <c r="M33" s="77">
        <f t="shared" si="3"/>
        <v>24.28471276181395</v>
      </c>
      <c r="N33" s="78"/>
      <c r="O33" s="77">
        <f t="shared" si="5"/>
        <v>25.792200921543724</v>
      </c>
      <c r="P33" s="68"/>
      <c r="Q33" s="77">
        <v>28.359744296919274</v>
      </c>
      <c r="R33" s="29"/>
      <c r="S33" s="61" t="s">
        <v>529</v>
      </c>
      <c r="T33" s="29"/>
      <c r="U33" s="193"/>
    </row>
    <row r="34" spans="1:21" ht="13.5" customHeight="1" x14ac:dyDescent="0.2">
      <c r="A34" s="193"/>
      <c r="B34" s="29"/>
      <c r="C34" s="61" t="s">
        <v>335</v>
      </c>
      <c r="D34" s="29"/>
      <c r="E34" s="62">
        <v>6703.4963410000009</v>
      </c>
      <c r="F34" s="62"/>
      <c r="G34" s="77">
        <f t="shared" si="2"/>
        <v>20.395024277093853</v>
      </c>
      <c r="H34" s="78"/>
      <c r="I34" s="77">
        <f t="shared" si="4"/>
        <v>-2.4724736171929322</v>
      </c>
      <c r="J34" s="29"/>
      <c r="K34" s="62">
        <v>6249.5107550000012</v>
      </c>
      <c r="L34" s="62"/>
      <c r="M34" s="77">
        <f t="shared" si="3"/>
        <v>18.687093050371544</v>
      </c>
      <c r="N34" s="78"/>
      <c r="O34" s="77">
        <f t="shared" si="5"/>
        <v>-2.6104571500315359</v>
      </c>
      <c r="P34" s="68"/>
      <c r="Q34" s="77">
        <v>25.486567287261153</v>
      </c>
      <c r="R34" s="29"/>
      <c r="S34" s="61" t="s">
        <v>530</v>
      </c>
      <c r="T34" s="29"/>
      <c r="U34" s="193"/>
    </row>
    <row r="35" spans="1:21" ht="13.5" customHeight="1" x14ac:dyDescent="0.2">
      <c r="A35" s="193"/>
      <c r="B35" s="29"/>
      <c r="C35" s="61" t="s">
        <v>336</v>
      </c>
      <c r="D35" s="29"/>
      <c r="E35" s="62">
        <v>7148.5972729999994</v>
      </c>
      <c r="F35" s="62"/>
      <c r="G35" s="77">
        <f t="shared" si="2"/>
        <v>17.95400561270273</v>
      </c>
      <c r="H35" s="78"/>
      <c r="I35" s="77">
        <f t="shared" si="4"/>
        <v>6.6398325494364343</v>
      </c>
      <c r="J35" s="29"/>
      <c r="K35" s="62">
        <v>6673.4371149999988</v>
      </c>
      <c r="L35" s="62"/>
      <c r="M35" s="77">
        <f t="shared" si="3"/>
        <v>14.643372143262638</v>
      </c>
      <c r="N35" s="78"/>
      <c r="O35" s="77">
        <f t="shared" si="5"/>
        <v>6.7833527554269608</v>
      </c>
      <c r="P35" s="68"/>
      <c r="Q35" s="77">
        <v>21.059020749127669</v>
      </c>
      <c r="R35" s="29"/>
      <c r="S35" s="61" t="s">
        <v>531</v>
      </c>
      <c r="T35" s="29"/>
      <c r="U35" s="193"/>
    </row>
    <row r="36" spans="1:21" ht="13.5" customHeight="1" x14ac:dyDescent="0.2">
      <c r="A36" s="193"/>
      <c r="B36" s="29"/>
      <c r="C36" s="61" t="s">
        <v>337</v>
      </c>
      <c r="D36" s="29"/>
      <c r="E36" s="62">
        <v>5781.0029610000011</v>
      </c>
      <c r="F36" s="62"/>
      <c r="G36" s="77">
        <f t="shared" si="2"/>
        <v>8.778101780115648</v>
      </c>
      <c r="H36" s="78"/>
      <c r="I36" s="77">
        <f t="shared" si="4"/>
        <v>-19.130946390914389</v>
      </c>
      <c r="J36" s="29"/>
      <c r="K36" s="62">
        <v>5323.254272000001</v>
      </c>
      <c r="L36" s="62"/>
      <c r="M36" s="77">
        <f t="shared" si="3"/>
        <v>6.2704585977726168</v>
      </c>
      <c r="N36" s="78"/>
      <c r="O36" s="77">
        <f t="shared" si="5"/>
        <v>-20.232195489864864</v>
      </c>
      <c r="P36" s="68"/>
      <c r="Q36" s="77">
        <v>15.877982018399408</v>
      </c>
      <c r="R36" s="29"/>
      <c r="S36" s="61" t="s">
        <v>532</v>
      </c>
      <c r="T36" s="29"/>
      <c r="U36" s="193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3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3">
        <v>2023</v>
      </c>
    </row>
    <row r="39" spans="1:21" ht="13.5" customHeight="1" x14ac:dyDescent="0.2">
      <c r="A39" s="193"/>
      <c r="B39" s="29"/>
      <c r="C39" s="61" t="s">
        <v>326</v>
      </c>
      <c r="D39" s="29"/>
      <c r="E39" s="62">
        <v>6358.1222019999987</v>
      </c>
      <c r="F39" s="62"/>
      <c r="G39" s="77">
        <f t="shared" ref="G39:G44" si="6">E39/E25*100-100</f>
        <v>13.036116386711967</v>
      </c>
      <c r="H39" s="78"/>
      <c r="I39" s="77">
        <f>E39/E36*100-100</f>
        <v>9.9830296731099963</v>
      </c>
      <c r="J39" s="29"/>
      <c r="K39" s="62">
        <v>5870.0515419999992</v>
      </c>
      <c r="L39" s="62"/>
      <c r="M39" s="77">
        <f t="shared" ref="M39:M44" si="7">K39/K25*100-100</f>
        <v>12.882927756506149</v>
      </c>
      <c r="N39" s="78"/>
      <c r="O39" s="77">
        <f>K39/K36*100-100</f>
        <v>10.271860821605287</v>
      </c>
      <c r="P39" s="68"/>
      <c r="Q39" s="77">
        <v>13.458218057380321</v>
      </c>
      <c r="R39" s="29"/>
      <c r="S39" s="61" t="s">
        <v>521</v>
      </c>
      <c r="T39" s="29"/>
      <c r="U39" s="193"/>
    </row>
    <row r="40" spans="1:21" ht="13.5" customHeight="1" x14ac:dyDescent="0.2">
      <c r="A40" s="193"/>
      <c r="B40" s="29"/>
      <c r="C40" s="61" t="s">
        <v>327</v>
      </c>
      <c r="D40" s="29"/>
      <c r="E40" s="62">
        <v>6367.0710299999992</v>
      </c>
      <c r="F40" s="62"/>
      <c r="G40" s="77">
        <f t="shared" si="6"/>
        <v>6.382284607972835</v>
      </c>
      <c r="H40" s="78"/>
      <c r="I40" s="77">
        <f t="shared" ref="I40:I44" si="8">E40/E39*100-100</f>
        <v>0.14074639831844138</v>
      </c>
      <c r="J40" s="29"/>
      <c r="K40" s="62">
        <v>5972.0195789999998</v>
      </c>
      <c r="L40" s="62"/>
      <c r="M40" s="77">
        <f t="shared" si="7"/>
        <v>9.3724625905373671</v>
      </c>
      <c r="N40" s="78"/>
      <c r="O40" s="77">
        <f t="shared" ref="O40:O44" si="9">K40/K39*100-100</f>
        <v>1.7370892959017965</v>
      </c>
      <c r="P40" s="68"/>
      <c r="Q40" s="77">
        <v>9.3460120102292592</v>
      </c>
      <c r="R40" s="29"/>
      <c r="S40" s="61" t="s">
        <v>522</v>
      </c>
      <c r="T40" s="29"/>
      <c r="U40" s="193"/>
    </row>
    <row r="41" spans="1:21" ht="13.5" customHeight="1" x14ac:dyDescent="0.2">
      <c r="A41" s="193"/>
      <c r="B41" s="29"/>
      <c r="C41" s="61" t="s">
        <v>328</v>
      </c>
      <c r="D41" s="29"/>
      <c r="E41" s="62">
        <v>7818.7351109999972</v>
      </c>
      <c r="F41" s="62"/>
      <c r="G41" s="77">
        <f t="shared" si="6"/>
        <v>18.08449335465032</v>
      </c>
      <c r="H41" s="78"/>
      <c r="I41" s="77">
        <f t="shared" si="8"/>
        <v>22.799558449405239</v>
      </c>
      <c r="J41" s="29"/>
      <c r="K41" s="62">
        <v>7413.9768469999981</v>
      </c>
      <c r="L41" s="62"/>
      <c r="M41" s="77">
        <f t="shared" si="7"/>
        <v>20.189686650137119</v>
      </c>
      <c r="N41" s="78"/>
      <c r="O41" s="77">
        <f t="shared" si="9"/>
        <v>24.145220036961931</v>
      </c>
      <c r="P41" s="68"/>
      <c r="Q41" s="77">
        <v>12.685240410059848</v>
      </c>
      <c r="R41" s="29"/>
      <c r="S41" s="61" t="s">
        <v>523</v>
      </c>
      <c r="T41" s="29"/>
      <c r="U41" s="193"/>
    </row>
    <row r="42" spans="1:21" ht="13.5" customHeight="1" x14ac:dyDescent="0.2">
      <c r="A42" s="193"/>
      <c r="B42" s="29"/>
      <c r="C42" s="61" t="s">
        <v>329</v>
      </c>
      <c r="D42" s="29"/>
      <c r="E42" s="62">
        <v>5975.7687909999995</v>
      </c>
      <c r="F42" s="62"/>
      <c r="G42" s="77">
        <f t="shared" si="6"/>
        <v>-3.6509355606381888</v>
      </c>
      <c r="H42" s="78"/>
      <c r="I42" s="77">
        <f t="shared" si="8"/>
        <v>-23.57115689220845</v>
      </c>
      <c r="J42" s="29"/>
      <c r="K42" s="62">
        <v>5566.1013160000002</v>
      </c>
      <c r="L42" s="62"/>
      <c r="M42" s="77">
        <f t="shared" si="7"/>
        <v>-1.7519612914758511</v>
      </c>
      <c r="N42" s="78"/>
      <c r="O42" s="77">
        <f t="shared" si="9"/>
        <v>-24.924215021628029</v>
      </c>
      <c r="P42" s="68"/>
      <c r="Q42" s="77">
        <v>7.1933916805591878</v>
      </c>
      <c r="R42" s="29"/>
      <c r="S42" s="61" t="s">
        <v>524</v>
      </c>
      <c r="T42" s="29"/>
      <c r="U42" s="193"/>
    </row>
    <row r="43" spans="1:21" ht="13.5" customHeight="1" x14ac:dyDescent="0.2">
      <c r="A43" s="193"/>
      <c r="B43" s="29"/>
      <c r="C43" s="61" t="s">
        <v>330</v>
      </c>
      <c r="D43" s="29"/>
      <c r="E43" s="62">
        <v>6929.7232590000003</v>
      </c>
      <c r="F43" s="62"/>
      <c r="G43" s="77">
        <f t="shared" si="6"/>
        <v>-7.2688864323749414</v>
      </c>
      <c r="H43" s="78"/>
      <c r="I43" s="77">
        <f t="shared" si="8"/>
        <v>15.963711136828707</v>
      </c>
      <c r="J43" s="29"/>
      <c r="K43" s="62">
        <v>6478.8594280000007</v>
      </c>
      <c r="L43" s="62"/>
      <c r="M43" s="77">
        <f t="shared" si="7"/>
        <v>-4.7354685920910526</v>
      </c>
      <c r="N43" s="78"/>
      <c r="O43" s="77">
        <f t="shared" si="9"/>
        <v>16.398517744839424</v>
      </c>
      <c r="P43" s="68"/>
      <c r="Q43" s="77">
        <v>2.1077238853176112</v>
      </c>
      <c r="R43" s="29"/>
      <c r="S43" s="61" t="s">
        <v>525</v>
      </c>
      <c r="T43" s="29"/>
      <c r="U43" s="193"/>
    </row>
    <row r="44" spans="1:21" ht="13.5" customHeight="1" x14ac:dyDescent="0.2">
      <c r="A44" s="193"/>
      <c r="B44" s="29"/>
      <c r="C44" s="61" t="s">
        <v>331</v>
      </c>
      <c r="D44" s="29"/>
      <c r="E44" s="62">
        <v>6819.0257370000018</v>
      </c>
      <c r="F44" s="62"/>
      <c r="G44" s="77">
        <f t="shared" si="6"/>
        <v>-3.3904463458596439</v>
      </c>
      <c r="H44" s="78"/>
      <c r="I44" s="77">
        <f t="shared" si="8"/>
        <v>-1.5974306312482156</v>
      </c>
      <c r="J44" s="29"/>
      <c r="K44" s="62">
        <v>6374.8517960000008</v>
      </c>
      <c r="L44" s="62"/>
      <c r="M44" s="77">
        <f t="shared" si="7"/>
        <v>1.0996149647817504</v>
      </c>
      <c r="N44" s="78"/>
      <c r="O44" s="77">
        <f t="shared" si="9"/>
        <v>-1.6053386117702217</v>
      </c>
      <c r="P44" s="68"/>
      <c r="Q44" s="77">
        <v>-4.8662675955921628</v>
      </c>
      <c r="R44" s="29"/>
      <c r="S44" s="61" t="s">
        <v>526</v>
      </c>
      <c r="T44" s="29"/>
      <c r="U44" s="193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4"/>
    <mergeCell ref="A38:A44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7" t="s">
        <v>662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90" t="s">
        <v>162</v>
      </c>
      <c r="B4" s="66"/>
      <c r="C4" s="190" t="s">
        <v>163</v>
      </c>
      <c r="D4" s="66"/>
      <c r="E4" s="190" t="s">
        <v>656</v>
      </c>
      <c r="F4" s="191"/>
      <c r="G4" s="191"/>
      <c r="H4" s="191"/>
      <c r="I4" s="191"/>
      <c r="J4" s="66"/>
      <c r="K4" s="190" t="s">
        <v>657</v>
      </c>
      <c r="L4" s="190"/>
      <c r="M4" s="190"/>
      <c r="N4" s="190"/>
      <c r="O4" s="190"/>
      <c r="P4" s="67"/>
      <c r="Q4" s="27" t="s">
        <v>658</v>
      </c>
      <c r="R4" s="66"/>
      <c r="S4" s="190" t="s">
        <v>520</v>
      </c>
      <c r="T4" s="66"/>
      <c r="U4" s="190" t="s">
        <v>533</v>
      </c>
    </row>
    <row r="5" spans="1:26" ht="3" customHeight="1" x14ac:dyDescent="0.2">
      <c r="A5" s="190"/>
      <c r="B5" s="66"/>
      <c r="C5" s="190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90"/>
      <c r="T5" s="66"/>
      <c r="U5" s="190"/>
    </row>
    <row r="6" spans="1:26" ht="26.25" customHeight="1" x14ac:dyDescent="0.2">
      <c r="A6" s="190"/>
      <c r="B6" s="66"/>
      <c r="C6" s="190"/>
      <c r="D6" s="66"/>
      <c r="E6" s="190" t="s">
        <v>644</v>
      </c>
      <c r="F6" s="66"/>
      <c r="G6" s="190" t="s">
        <v>659</v>
      </c>
      <c r="H6" s="191"/>
      <c r="I6" s="191"/>
      <c r="J6" s="66"/>
      <c r="K6" s="190" t="s">
        <v>644</v>
      </c>
      <c r="L6" s="66"/>
      <c r="M6" s="190" t="s">
        <v>659</v>
      </c>
      <c r="N6" s="191"/>
      <c r="O6" s="191"/>
      <c r="P6" s="67"/>
      <c r="Q6" s="27" t="s">
        <v>660</v>
      </c>
      <c r="R6" s="66"/>
      <c r="S6" s="190"/>
      <c r="T6" s="66"/>
      <c r="U6" s="190"/>
      <c r="Y6" s="28"/>
      <c r="Z6" s="28"/>
    </row>
    <row r="7" spans="1:26" ht="3" customHeight="1" x14ac:dyDescent="0.2">
      <c r="A7" s="190"/>
      <c r="B7" s="66"/>
      <c r="C7" s="190"/>
      <c r="D7" s="66"/>
      <c r="E7" s="190"/>
      <c r="F7" s="66"/>
      <c r="G7" s="66"/>
      <c r="H7" s="66"/>
      <c r="I7" s="66"/>
      <c r="J7" s="66"/>
      <c r="K7" s="190"/>
      <c r="L7" s="66"/>
      <c r="M7" s="66"/>
      <c r="N7" s="66"/>
      <c r="O7" s="66"/>
      <c r="P7" s="67"/>
      <c r="Q7" s="66"/>
      <c r="R7" s="66"/>
      <c r="S7" s="190"/>
      <c r="T7" s="66"/>
      <c r="U7" s="190"/>
    </row>
    <row r="8" spans="1:26" ht="37.5" customHeight="1" x14ac:dyDescent="0.2">
      <c r="A8" s="190"/>
      <c r="B8" s="66"/>
      <c r="C8" s="190"/>
      <c r="D8" s="66"/>
      <c r="E8" s="190"/>
      <c r="F8" s="66"/>
      <c r="G8" s="27" t="s">
        <v>653</v>
      </c>
      <c r="H8" s="66"/>
      <c r="I8" s="27" t="s">
        <v>654</v>
      </c>
      <c r="J8" s="66"/>
      <c r="K8" s="190"/>
      <c r="L8" s="66"/>
      <c r="M8" s="27" t="s">
        <v>653</v>
      </c>
      <c r="N8" s="66"/>
      <c r="O8" s="27" t="s">
        <v>654</v>
      </c>
      <c r="P8" s="67"/>
      <c r="Q8" s="27" t="s">
        <v>653</v>
      </c>
      <c r="R8" s="66"/>
      <c r="S8" s="190"/>
      <c r="T8" s="66"/>
      <c r="U8" s="190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3">
        <v>2021</v>
      </c>
      <c r="B10" s="29"/>
      <c r="C10" s="69" t="s">
        <v>296</v>
      </c>
      <c r="D10" s="70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3">
        <v>2021</v>
      </c>
      <c r="Y10" s="196"/>
      <c r="Z10" s="196"/>
    </row>
    <row r="11" spans="1:26" ht="13.5" customHeight="1" x14ac:dyDescent="0.2">
      <c r="A11" s="193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521</v>
      </c>
      <c r="T11" s="29"/>
      <c r="U11" s="193"/>
    </row>
    <row r="12" spans="1:26" ht="13.5" customHeight="1" x14ac:dyDescent="0.2">
      <c r="A12" s="193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522</v>
      </c>
      <c r="T12" s="29"/>
      <c r="U12" s="193"/>
    </row>
    <row r="13" spans="1:26" ht="13.5" customHeight="1" x14ac:dyDescent="0.2">
      <c r="A13" s="193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523</v>
      </c>
      <c r="T13" s="29"/>
      <c r="U13" s="193"/>
    </row>
    <row r="14" spans="1:26" ht="13.5" customHeight="1" x14ac:dyDescent="0.2">
      <c r="A14" s="193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524</v>
      </c>
      <c r="T14" s="29"/>
      <c r="U14" s="193"/>
    </row>
    <row r="15" spans="1:26" ht="13.5" customHeight="1" x14ac:dyDescent="0.2">
      <c r="A15" s="193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525</v>
      </c>
      <c r="T15" s="29"/>
      <c r="U15" s="193"/>
    </row>
    <row r="16" spans="1:26" ht="13.5" customHeight="1" x14ac:dyDescent="0.2">
      <c r="A16" s="193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526</v>
      </c>
      <c r="T16" s="29"/>
      <c r="U16" s="193"/>
    </row>
    <row r="17" spans="1:21" ht="13.5" customHeight="1" x14ac:dyDescent="0.2">
      <c r="A17" s="193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527</v>
      </c>
      <c r="T17" s="29"/>
      <c r="U17" s="193"/>
    </row>
    <row r="18" spans="1:21" ht="13.5" customHeight="1" x14ac:dyDescent="0.2">
      <c r="A18" s="193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528</v>
      </c>
      <c r="T18" s="29"/>
      <c r="U18" s="193"/>
    </row>
    <row r="19" spans="1:21" ht="13.5" customHeight="1" x14ac:dyDescent="0.2">
      <c r="A19" s="193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529</v>
      </c>
      <c r="T19" s="29"/>
      <c r="U19" s="193"/>
    </row>
    <row r="20" spans="1:21" ht="13.5" customHeight="1" x14ac:dyDescent="0.2">
      <c r="A20" s="193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530</v>
      </c>
      <c r="T20" s="29"/>
      <c r="U20" s="193"/>
    </row>
    <row r="21" spans="1:21" ht="13.5" customHeight="1" x14ac:dyDescent="0.2">
      <c r="A21" s="193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531</v>
      </c>
      <c r="T21" s="29"/>
      <c r="U21" s="193"/>
    </row>
    <row r="22" spans="1:21" ht="13.5" customHeight="1" x14ac:dyDescent="0.2">
      <c r="A22" s="193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532</v>
      </c>
      <c r="T22" s="29"/>
      <c r="U22" s="193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3">
        <v>2022</v>
      </c>
      <c r="B24" s="29"/>
      <c r="C24" s="69" t="s">
        <v>296</v>
      </c>
      <c r="D24" s="70"/>
      <c r="E24" s="71">
        <f>SUM(E25:E36)</f>
        <v>-31083.063070999997</v>
      </c>
      <c r="F24" s="72"/>
      <c r="G24" s="82">
        <f>SUM(G25:G36)</f>
        <v>-11555.873549999993</v>
      </c>
      <c r="H24" s="74"/>
      <c r="I24" s="75"/>
      <c r="J24" s="70"/>
      <c r="K24" s="71">
        <f>SUM(K25:K36)</f>
        <v>-19499.560652000004</v>
      </c>
      <c r="L24" s="72"/>
      <c r="M24" s="82">
        <f>SUM(M25:M36)</f>
        <v>-5680.1670629999926</v>
      </c>
      <c r="N24" s="74"/>
      <c r="O24" s="75"/>
      <c r="P24" s="76"/>
      <c r="Q24" s="75"/>
      <c r="R24" s="29"/>
      <c r="S24" s="69" t="s">
        <v>296</v>
      </c>
      <c r="T24" s="29"/>
      <c r="U24" s="193">
        <v>2022</v>
      </c>
    </row>
    <row r="25" spans="1:21" ht="13.5" customHeight="1" x14ac:dyDescent="0.2">
      <c r="A25" s="193"/>
      <c r="B25" s="29"/>
      <c r="C25" s="61" t="s">
        <v>326</v>
      </c>
      <c r="D25" s="29"/>
      <c r="E25" s="62">
        <v>-1972.1618800000015</v>
      </c>
      <c r="F25" s="62"/>
      <c r="G25" s="78">
        <v>-1039.4513420000012</v>
      </c>
      <c r="H25" s="78"/>
      <c r="I25" s="78">
        <v>570.22040400000151</v>
      </c>
      <c r="J25" s="29"/>
      <c r="K25" s="62">
        <v>-1344.6286100000034</v>
      </c>
      <c r="L25" s="62"/>
      <c r="M25" s="78">
        <v>-649.47283800000241</v>
      </c>
      <c r="N25" s="78"/>
      <c r="O25" s="78">
        <v>567.9789410000003</v>
      </c>
      <c r="P25" s="68"/>
      <c r="Q25" s="78">
        <v>-3432.8098190000046</v>
      </c>
      <c r="R25" s="29"/>
      <c r="S25" s="61" t="s">
        <v>521</v>
      </c>
      <c r="T25" s="29"/>
      <c r="U25" s="193"/>
    </row>
    <row r="26" spans="1:21" ht="13.5" customHeight="1" x14ac:dyDescent="0.2">
      <c r="A26" s="193"/>
      <c r="B26" s="29"/>
      <c r="C26" s="61" t="s">
        <v>327</v>
      </c>
      <c r="D26" s="29"/>
      <c r="E26" s="62">
        <v>-2222.5611980000031</v>
      </c>
      <c r="F26" s="62"/>
      <c r="G26" s="78">
        <v>-1432.3219790000057</v>
      </c>
      <c r="H26" s="78"/>
      <c r="I26" s="78">
        <v>-250.39931800000159</v>
      </c>
      <c r="J26" s="29"/>
      <c r="K26" s="62">
        <v>-1342.4670790000027</v>
      </c>
      <c r="L26" s="62"/>
      <c r="M26" s="78">
        <v>-822.5742580000051</v>
      </c>
      <c r="N26" s="78"/>
      <c r="O26" s="78">
        <v>2.1615310000006502</v>
      </c>
      <c r="P26" s="68"/>
      <c r="Q26" s="78">
        <v>-3565.4694910000107</v>
      </c>
      <c r="R26" s="29"/>
      <c r="S26" s="61" t="s">
        <v>522</v>
      </c>
      <c r="T26" s="29"/>
      <c r="U26" s="193"/>
    </row>
    <row r="27" spans="1:21" ht="13.5" customHeight="1" x14ac:dyDescent="0.2">
      <c r="A27" s="193"/>
      <c r="B27" s="29"/>
      <c r="C27" s="61" t="s">
        <v>328</v>
      </c>
      <c r="D27" s="29"/>
      <c r="E27" s="62">
        <v>-2510.1623009999985</v>
      </c>
      <c r="F27" s="62"/>
      <c r="G27" s="78">
        <v>-1302.4899729999961</v>
      </c>
      <c r="H27" s="78"/>
      <c r="I27" s="78">
        <v>-287.60110299999542</v>
      </c>
      <c r="J27" s="29"/>
      <c r="K27" s="62">
        <v>-1551.9671259999996</v>
      </c>
      <c r="L27" s="62"/>
      <c r="M27" s="78">
        <v>-614.39725199999702</v>
      </c>
      <c r="N27" s="78"/>
      <c r="O27" s="78">
        <v>-209.50004699999681</v>
      </c>
      <c r="P27" s="68"/>
      <c r="Q27" s="78">
        <v>-3774.263294000003</v>
      </c>
      <c r="R27" s="29"/>
      <c r="S27" s="61" t="s">
        <v>523</v>
      </c>
      <c r="T27" s="29"/>
      <c r="U27" s="193"/>
    </row>
    <row r="28" spans="1:21" ht="13.5" customHeight="1" x14ac:dyDescent="0.2">
      <c r="A28" s="193"/>
      <c r="B28" s="29"/>
      <c r="C28" s="61" t="s">
        <v>329</v>
      </c>
      <c r="D28" s="29"/>
      <c r="E28" s="62">
        <v>-2539.1635719999977</v>
      </c>
      <c r="F28" s="62"/>
      <c r="G28" s="78">
        <v>-1022.6016239999972</v>
      </c>
      <c r="H28" s="78"/>
      <c r="I28" s="78">
        <v>-29.001270999999178</v>
      </c>
      <c r="J28" s="29"/>
      <c r="K28" s="62">
        <v>-1571.9292289999967</v>
      </c>
      <c r="L28" s="62"/>
      <c r="M28" s="78">
        <v>-428.03591699999561</v>
      </c>
      <c r="N28" s="78"/>
      <c r="O28" s="78">
        <v>-19.962102999997114</v>
      </c>
      <c r="P28" s="68"/>
      <c r="Q28" s="78">
        <v>-3757.413575999999</v>
      </c>
      <c r="R28" s="29"/>
      <c r="S28" s="61" t="s">
        <v>524</v>
      </c>
      <c r="T28" s="29"/>
      <c r="U28" s="193"/>
    </row>
    <row r="29" spans="1:21" ht="13.5" customHeight="1" x14ac:dyDescent="0.2">
      <c r="A29" s="193"/>
      <c r="B29" s="29"/>
      <c r="C29" s="61" t="s">
        <v>330</v>
      </c>
      <c r="D29" s="29"/>
      <c r="E29" s="62">
        <v>-2396.0170580000013</v>
      </c>
      <c r="F29" s="62"/>
      <c r="G29" s="78">
        <v>-916.06387200000245</v>
      </c>
      <c r="H29" s="78"/>
      <c r="I29" s="78">
        <v>143.14651399999639</v>
      </c>
      <c r="J29" s="29"/>
      <c r="K29" s="62">
        <v>-1325.5086790000014</v>
      </c>
      <c r="L29" s="62"/>
      <c r="M29" s="78">
        <v>-294.53707400000167</v>
      </c>
      <c r="N29" s="78"/>
      <c r="O29" s="78">
        <v>246.42054999999527</v>
      </c>
      <c r="P29" s="68"/>
      <c r="Q29" s="78">
        <v>-3241.1554689999957</v>
      </c>
      <c r="R29" s="29"/>
      <c r="S29" s="61" t="s">
        <v>525</v>
      </c>
      <c r="T29" s="29"/>
      <c r="U29" s="193"/>
    </row>
    <row r="30" spans="1:21" ht="13.5" customHeight="1" x14ac:dyDescent="0.2">
      <c r="A30" s="193"/>
      <c r="B30" s="29"/>
      <c r="C30" s="61" t="s">
        <v>331</v>
      </c>
      <c r="D30" s="29"/>
      <c r="E30" s="62">
        <v>-2617.7535869999992</v>
      </c>
      <c r="F30" s="62"/>
      <c r="G30" s="78">
        <v>-998.89558199999919</v>
      </c>
      <c r="H30" s="78"/>
      <c r="I30" s="78">
        <v>-221.73652899999797</v>
      </c>
      <c r="J30" s="29"/>
      <c r="K30" s="62">
        <v>-1385.8417069999996</v>
      </c>
      <c r="L30" s="62"/>
      <c r="M30" s="78">
        <v>-101.72244999999839</v>
      </c>
      <c r="N30" s="78"/>
      <c r="O30" s="78">
        <v>-60.333027999998194</v>
      </c>
      <c r="P30" s="68"/>
      <c r="Q30" s="78">
        <v>-2937.5610779999988</v>
      </c>
      <c r="R30" s="29"/>
      <c r="S30" s="61" t="s">
        <v>526</v>
      </c>
      <c r="T30" s="29"/>
      <c r="U30" s="193"/>
    </row>
    <row r="31" spans="1:21" ht="13.5" customHeight="1" x14ac:dyDescent="0.2">
      <c r="A31" s="193"/>
      <c r="B31" s="29"/>
      <c r="C31" s="61" t="s">
        <v>332</v>
      </c>
      <c r="D31" s="29"/>
      <c r="E31" s="62">
        <v>-2225.7691709999999</v>
      </c>
      <c r="F31" s="62"/>
      <c r="G31" s="78">
        <v>-672.17791400000169</v>
      </c>
      <c r="H31" s="78"/>
      <c r="I31" s="78">
        <v>391.98441599999933</v>
      </c>
      <c r="J31" s="29"/>
      <c r="K31" s="62">
        <v>-1231.9778240000005</v>
      </c>
      <c r="L31" s="62"/>
      <c r="M31" s="78">
        <v>-219.81269400000292</v>
      </c>
      <c r="N31" s="78"/>
      <c r="O31" s="78">
        <v>153.86388299999908</v>
      </c>
      <c r="P31" s="68"/>
      <c r="Q31" s="78">
        <v>-2587.1373680000033</v>
      </c>
      <c r="R31" s="29"/>
      <c r="S31" s="61" t="s">
        <v>527</v>
      </c>
      <c r="T31" s="29"/>
      <c r="U31" s="193"/>
    </row>
    <row r="32" spans="1:21" ht="13.5" customHeight="1" x14ac:dyDescent="0.2">
      <c r="A32" s="193"/>
      <c r="B32" s="29"/>
      <c r="C32" s="61" t="s">
        <v>333</v>
      </c>
      <c r="D32" s="29"/>
      <c r="E32" s="62">
        <v>-3421.4348589999991</v>
      </c>
      <c r="F32" s="62"/>
      <c r="G32" s="78">
        <v>-1668.5176650000003</v>
      </c>
      <c r="H32" s="78"/>
      <c r="I32" s="78">
        <v>-1195.6656879999991</v>
      </c>
      <c r="J32" s="29"/>
      <c r="K32" s="62">
        <v>-1951.357853999998</v>
      </c>
      <c r="L32" s="62"/>
      <c r="M32" s="78">
        <v>-693.56283499999881</v>
      </c>
      <c r="N32" s="78"/>
      <c r="O32" s="78">
        <v>-719.38002999999753</v>
      </c>
      <c r="P32" s="68"/>
      <c r="Q32" s="78">
        <v>-3339.5911610000012</v>
      </c>
      <c r="R32" s="29"/>
      <c r="S32" s="61" t="s">
        <v>528</v>
      </c>
      <c r="T32" s="29"/>
      <c r="U32" s="193"/>
    </row>
    <row r="33" spans="1:21" ht="13.5" customHeight="1" x14ac:dyDescent="0.2">
      <c r="A33" s="193"/>
      <c r="B33" s="29"/>
      <c r="C33" s="61" t="s">
        <v>334</v>
      </c>
      <c r="D33" s="29"/>
      <c r="E33" s="62">
        <v>-2876.8871850000023</v>
      </c>
      <c r="F33" s="62"/>
      <c r="G33" s="78">
        <v>-998.19621600000119</v>
      </c>
      <c r="H33" s="78"/>
      <c r="I33" s="78">
        <v>544.54767399999673</v>
      </c>
      <c r="J33" s="29"/>
      <c r="K33" s="62">
        <v>-1822.3504680000024</v>
      </c>
      <c r="L33" s="62"/>
      <c r="M33" s="78">
        <v>-618.52255200000036</v>
      </c>
      <c r="N33" s="78"/>
      <c r="O33" s="78">
        <v>129.00738599999568</v>
      </c>
      <c r="P33" s="68"/>
      <c r="Q33" s="78">
        <v>-3338.8917950000023</v>
      </c>
      <c r="R33" s="29"/>
      <c r="S33" s="61" t="s">
        <v>529</v>
      </c>
      <c r="T33" s="29"/>
      <c r="U33" s="193"/>
    </row>
    <row r="34" spans="1:21" ht="13.5" customHeight="1" x14ac:dyDescent="0.2">
      <c r="A34" s="193"/>
      <c r="B34" s="29"/>
      <c r="C34" s="61" t="s">
        <v>335</v>
      </c>
      <c r="D34" s="29"/>
      <c r="E34" s="62">
        <v>-2881.9069409999984</v>
      </c>
      <c r="F34" s="62"/>
      <c r="G34" s="78">
        <v>-863.29192999999668</v>
      </c>
      <c r="H34" s="78"/>
      <c r="I34" s="78">
        <v>-5.0197559999960504</v>
      </c>
      <c r="J34" s="29"/>
      <c r="K34" s="62">
        <v>-2052.2193729999999</v>
      </c>
      <c r="L34" s="62"/>
      <c r="M34" s="78">
        <v>-712.58007399999951</v>
      </c>
      <c r="N34" s="78"/>
      <c r="O34" s="78">
        <v>-229.86890499999754</v>
      </c>
      <c r="P34" s="68"/>
      <c r="Q34" s="78">
        <v>-3530.0058109999982</v>
      </c>
      <c r="R34" s="29"/>
      <c r="S34" s="61" t="s">
        <v>530</v>
      </c>
      <c r="T34" s="29"/>
      <c r="U34" s="193"/>
    </row>
    <row r="35" spans="1:21" ht="13.5" customHeight="1" x14ac:dyDescent="0.2">
      <c r="A35" s="193"/>
      <c r="B35" s="29"/>
      <c r="C35" s="61" t="s">
        <v>336</v>
      </c>
      <c r="D35" s="29"/>
      <c r="E35" s="62">
        <v>-2561.1067759999969</v>
      </c>
      <c r="F35" s="62"/>
      <c r="G35" s="78">
        <v>-326.10919399999693</v>
      </c>
      <c r="H35" s="78"/>
      <c r="I35" s="78">
        <v>320.80016500000147</v>
      </c>
      <c r="J35" s="29"/>
      <c r="K35" s="62">
        <v>-1692.3139869999977</v>
      </c>
      <c r="L35" s="62"/>
      <c r="M35" s="78">
        <v>-210.55795399999624</v>
      </c>
      <c r="N35" s="78"/>
      <c r="O35" s="78">
        <v>359.90538600000218</v>
      </c>
      <c r="P35" s="68"/>
      <c r="Q35" s="78">
        <v>-2187.5973399999948</v>
      </c>
      <c r="R35" s="29"/>
      <c r="S35" s="61" t="s">
        <v>531</v>
      </c>
      <c r="T35" s="29"/>
      <c r="U35" s="193"/>
    </row>
    <row r="36" spans="1:21" ht="13.5" customHeight="1" x14ac:dyDescent="0.2">
      <c r="A36" s="193"/>
      <c r="B36" s="29"/>
      <c r="C36" s="61" t="s">
        <v>337</v>
      </c>
      <c r="D36" s="29"/>
      <c r="E36" s="62">
        <v>-2858.1385429999982</v>
      </c>
      <c r="F36" s="62"/>
      <c r="G36" s="78">
        <v>-315.75625899999523</v>
      </c>
      <c r="H36" s="78"/>
      <c r="I36" s="78">
        <v>-297.03176700000131</v>
      </c>
      <c r="J36" s="29"/>
      <c r="K36" s="62">
        <v>-2226.9987159999982</v>
      </c>
      <c r="L36" s="62"/>
      <c r="M36" s="78">
        <v>-314.39116499999454</v>
      </c>
      <c r="N36" s="78"/>
      <c r="O36" s="78">
        <v>-534.68472900000052</v>
      </c>
      <c r="P36" s="68"/>
      <c r="Q36" s="78">
        <v>-1505.1573829999888</v>
      </c>
      <c r="R36" s="29"/>
      <c r="S36" s="61" t="s">
        <v>532</v>
      </c>
      <c r="T36" s="29"/>
      <c r="U36" s="193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3">
        <v>2023</v>
      </c>
      <c r="B38" s="29"/>
      <c r="C38" s="69"/>
      <c r="D38" s="70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/>
      <c r="T38" s="29"/>
      <c r="U38" s="193">
        <v>2023</v>
      </c>
    </row>
    <row r="39" spans="1:21" ht="13.5" customHeight="1" x14ac:dyDescent="0.2">
      <c r="A39" s="193"/>
      <c r="B39" s="29"/>
      <c r="C39" s="61" t="s">
        <v>326</v>
      </c>
      <c r="D39" s="29"/>
      <c r="E39" s="62">
        <v>-2060.5215409999964</v>
      </c>
      <c r="F39" s="62"/>
      <c r="G39" s="78">
        <v>-88.359660999994958</v>
      </c>
      <c r="H39" s="78"/>
      <c r="I39" s="78">
        <v>797.61700200000178</v>
      </c>
      <c r="J39" s="29"/>
      <c r="K39" s="62">
        <v>-1428.001983999995</v>
      </c>
      <c r="L39" s="62"/>
      <c r="M39" s="78">
        <v>-83.3733739999916</v>
      </c>
      <c r="N39" s="78"/>
      <c r="O39" s="78">
        <v>798.99673200000325</v>
      </c>
      <c r="P39" s="68"/>
      <c r="Q39" s="78">
        <v>-730.22511399998712</v>
      </c>
      <c r="R39" s="29"/>
      <c r="S39" s="61" t="s">
        <v>521</v>
      </c>
      <c r="T39" s="29"/>
      <c r="U39" s="193"/>
    </row>
    <row r="40" spans="1:21" ht="13.5" customHeight="1" x14ac:dyDescent="0.2">
      <c r="A40" s="193"/>
      <c r="B40" s="29"/>
      <c r="C40" s="61" t="s">
        <v>327</v>
      </c>
      <c r="D40" s="29"/>
      <c r="E40" s="62">
        <v>-2368.7592460000014</v>
      </c>
      <c r="F40" s="62"/>
      <c r="G40" s="78">
        <v>-146.19804799999838</v>
      </c>
      <c r="H40" s="78"/>
      <c r="I40" s="78">
        <v>-308.23770500000501</v>
      </c>
      <c r="J40" s="29"/>
      <c r="K40" s="62">
        <v>-1754.7630500000014</v>
      </c>
      <c r="L40" s="62"/>
      <c r="M40" s="78">
        <v>-412.29597099999864</v>
      </c>
      <c r="N40" s="78"/>
      <c r="O40" s="78">
        <v>-326.76106600000639</v>
      </c>
      <c r="P40" s="68"/>
      <c r="Q40" s="78">
        <v>-550.31396799998856</v>
      </c>
      <c r="R40" s="29"/>
      <c r="S40" s="61" t="s">
        <v>522</v>
      </c>
      <c r="T40" s="29"/>
      <c r="U40" s="193"/>
    </row>
    <row r="41" spans="1:21" ht="13.5" customHeight="1" x14ac:dyDescent="0.2">
      <c r="A41" s="193"/>
      <c r="B41" s="29"/>
      <c r="C41" s="61" t="s">
        <v>328</v>
      </c>
      <c r="D41" s="29"/>
      <c r="E41" s="62">
        <v>-2103.0775000000003</v>
      </c>
      <c r="F41" s="62"/>
      <c r="G41" s="78">
        <v>407.08480099999815</v>
      </c>
      <c r="H41" s="78"/>
      <c r="I41" s="78">
        <v>265.68174600000111</v>
      </c>
      <c r="J41" s="29"/>
      <c r="K41" s="62">
        <v>-1312.6496150000003</v>
      </c>
      <c r="L41" s="62"/>
      <c r="M41" s="78">
        <v>239.31751099999929</v>
      </c>
      <c r="N41" s="78"/>
      <c r="O41" s="78">
        <v>442.11343500000112</v>
      </c>
      <c r="P41" s="68"/>
      <c r="Q41" s="78">
        <v>172.52709200000481</v>
      </c>
      <c r="R41" s="29"/>
      <c r="S41" s="61" t="s">
        <v>523</v>
      </c>
      <c r="T41" s="29"/>
      <c r="U41" s="193"/>
    </row>
    <row r="42" spans="1:21" ht="13.5" customHeight="1" x14ac:dyDescent="0.2">
      <c r="A42" s="193"/>
      <c r="B42" s="29"/>
      <c r="C42" s="61" t="s">
        <v>329</v>
      </c>
      <c r="D42" s="29"/>
      <c r="E42" s="62">
        <v>-2191.3051140000016</v>
      </c>
      <c r="F42" s="62"/>
      <c r="G42" s="78">
        <v>347.85845799999606</v>
      </c>
      <c r="H42" s="78"/>
      <c r="I42" s="78">
        <v>-88.227614000001267</v>
      </c>
      <c r="J42" s="29"/>
      <c r="K42" s="62">
        <v>-1728.137831</v>
      </c>
      <c r="L42" s="62"/>
      <c r="M42" s="78">
        <v>-156.20860200000334</v>
      </c>
      <c r="N42" s="78"/>
      <c r="O42" s="78">
        <v>-415.48821599999974</v>
      </c>
      <c r="P42" s="68"/>
      <c r="Q42" s="78">
        <v>608.74521099999583</v>
      </c>
      <c r="R42" s="29"/>
      <c r="S42" s="61" t="s">
        <v>524</v>
      </c>
      <c r="T42" s="29"/>
      <c r="U42" s="193"/>
    </row>
    <row r="43" spans="1:21" ht="13.5" customHeight="1" x14ac:dyDescent="0.2">
      <c r="A43" s="193"/>
      <c r="B43" s="29"/>
      <c r="C43" s="61" t="s">
        <v>330</v>
      </c>
      <c r="D43" s="29"/>
      <c r="E43" s="62">
        <v>-2527.7087879999981</v>
      </c>
      <c r="F43" s="62"/>
      <c r="G43" s="78">
        <v>-131.69172999999682</v>
      </c>
      <c r="H43" s="78"/>
      <c r="I43" s="78">
        <v>-336.4036739999965</v>
      </c>
      <c r="J43" s="29"/>
      <c r="K43" s="62">
        <v>-1960.5933289999966</v>
      </c>
      <c r="L43" s="62"/>
      <c r="M43" s="78">
        <v>-635.08464999999524</v>
      </c>
      <c r="N43" s="78"/>
      <c r="O43" s="78">
        <v>-232.45549799999662</v>
      </c>
      <c r="P43" s="68"/>
      <c r="Q43" s="78">
        <v>623.25152899999739</v>
      </c>
      <c r="R43" s="29"/>
      <c r="S43" s="61" t="s">
        <v>525</v>
      </c>
      <c r="T43" s="29"/>
      <c r="U43" s="193"/>
    </row>
    <row r="44" spans="1:21" ht="13.5" customHeight="1" x14ac:dyDescent="0.2">
      <c r="A44" s="193"/>
      <c r="B44" s="29"/>
      <c r="C44" s="61" t="s">
        <v>331</v>
      </c>
      <c r="D44" s="29"/>
      <c r="E44" s="62">
        <v>-2122.0153549999959</v>
      </c>
      <c r="F44" s="62"/>
      <c r="G44" s="78">
        <v>495.73823200000334</v>
      </c>
      <c r="H44" s="78"/>
      <c r="I44" s="78">
        <v>405.69343300000219</v>
      </c>
      <c r="J44" s="29"/>
      <c r="K44" s="62">
        <v>-1521.6350349999957</v>
      </c>
      <c r="L44" s="62"/>
      <c r="M44" s="78">
        <v>-135.79332799999611</v>
      </c>
      <c r="N44" s="78"/>
      <c r="O44" s="78">
        <v>438.95829400000093</v>
      </c>
      <c r="P44" s="68"/>
      <c r="Q44" s="78">
        <v>711.90496000000257</v>
      </c>
      <c r="R44" s="29"/>
      <c r="S44" s="61" t="s">
        <v>526</v>
      </c>
      <c r="T44" s="29"/>
      <c r="U44" s="193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4"/>
    <mergeCell ref="A10:A22"/>
    <mergeCell ref="A24:A36"/>
    <mergeCell ref="A4:A8"/>
    <mergeCell ref="C4:C8"/>
    <mergeCell ref="U24:U36"/>
    <mergeCell ref="U38:U44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8" t="s">
        <v>663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28"/>
    </row>
    <row r="3" spans="1:21" s="85" customFormat="1" ht="6.75" customHeight="1" thickBot="1" x14ac:dyDescent="0.25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</row>
    <row r="4" spans="1:21" ht="12" customHeight="1" thickBot="1" x14ac:dyDescent="0.25">
      <c r="A4" s="200" t="s">
        <v>162</v>
      </c>
      <c r="B4" s="200" t="s">
        <v>163</v>
      </c>
      <c r="C4" s="202" t="s">
        <v>664</v>
      </c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4"/>
      <c r="R4" s="200" t="s">
        <v>533</v>
      </c>
      <c r="S4" s="200" t="s">
        <v>520</v>
      </c>
      <c r="U4" s="28"/>
    </row>
    <row r="5" spans="1:21" ht="21.75" customHeight="1" thickBot="1" x14ac:dyDescent="0.2">
      <c r="A5" s="201"/>
      <c r="B5" s="201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1"/>
      <c r="S5" s="201"/>
    </row>
    <row r="6" spans="1:21" ht="12.75" x14ac:dyDescent="0.2">
      <c r="A6" s="87">
        <v>2022</v>
      </c>
      <c r="B6" s="84" t="s">
        <v>338</v>
      </c>
      <c r="C6" s="88">
        <v>861.92450399999996</v>
      </c>
      <c r="D6" s="88">
        <v>40.600686000000003</v>
      </c>
      <c r="E6" s="88">
        <v>233.91578799999999</v>
      </c>
      <c r="F6" s="88">
        <v>8.8212270000000004</v>
      </c>
      <c r="G6" s="88">
        <v>1.7728459999999999</v>
      </c>
      <c r="H6" s="88">
        <v>5.8209210000000002</v>
      </c>
      <c r="I6" s="88">
        <v>24.134644999999999</v>
      </c>
      <c r="J6" s="88">
        <v>19.478860999999998</v>
      </c>
      <c r="K6" s="88">
        <v>8.5499410000000005</v>
      </c>
      <c r="L6" s="88">
        <v>2387.1755629999998</v>
      </c>
      <c r="M6" s="88">
        <v>2.854063</v>
      </c>
      <c r="N6" s="88">
        <v>16.547516999999999</v>
      </c>
      <c r="O6" s="88">
        <v>500.42420299999998</v>
      </c>
      <c r="P6" s="88">
        <v>15.472977</v>
      </c>
      <c r="Q6" s="88">
        <v>45.380671</v>
      </c>
      <c r="R6" s="87">
        <v>2022</v>
      </c>
      <c r="S6" s="84" t="s">
        <v>536</v>
      </c>
      <c r="U6" s="28"/>
    </row>
    <row r="7" spans="1:21" x14ac:dyDescent="0.15">
      <c r="B7" s="84" t="s">
        <v>339</v>
      </c>
      <c r="C7" s="88">
        <v>947.008691</v>
      </c>
      <c r="D7" s="88">
        <v>36.684184999999999</v>
      </c>
      <c r="E7" s="88">
        <v>249.484802</v>
      </c>
      <c r="F7" s="88">
        <v>8.1566469999999995</v>
      </c>
      <c r="G7" s="88">
        <v>1.430296</v>
      </c>
      <c r="H7" s="88">
        <v>4.872846</v>
      </c>
      <c r="I7" s="88">
        <v>44.101788999999997</v>
      </c>
      <c r="J7" s="88">
        <v>25.514050999999998</v>
      </c>
      <c r="K7" s="88">
        <v>10.07771</v>
      </c>
      <c r="L7" s="88">
        <v>2659.3466659999999</v>
      </c>
      <c r="M7" s="88">
        <v>2.6403789999999998</v>
      </c>
      <c r="N7" s="88">
        <v>27.89958</v>
      </c>
      <c r="O7" s="88">
        <v>529.64270199999999</v>
      </c>
      <c r="P7" s="88">
        <v>15.255515000000001</v>
      </c>
      <c r="Q7" s="88">
        <v>57.326329000000001</v>
      </c>
      <c r="R7" s="83"/>
      <c r="S7" s="84" t="s">
        <v>537</v>
      </c>
    </row>
    <row r="8" spans="1:21" x14ac:dyDescent="0.15">
      <c r="B8" s="84" t="s">
        <v>340</v>
      </c>
      <c r="C8" s="88">
        <v>1083.131881</v>
      </c>
      <c r="D8" s="88">
        <v>52.160198000000001</v>
      </c>
      <c r="E8" s="88">
        <v>342.419713</v>
      </c>
      <c r="F8" s="88">
        <v>8.5013959999999997</v>
      </c>
      <c r="G8" s="88">
        <v>1.2822880000000001</v>
      </c>
      <c r="H8" s="88">
        <v>6.9396560000000003</v>
      </c>
      <c r="I8" s="88">
        <v>53.584668000000001</v>
      </c>
      <c r="J8" s="88">
        <v>27.856942</v>
      </c>
      <c r="K8" s="88">
        <v>20.888120000000001</v>
      </c>
      <c r="L8" s="88">
        <v>2963.1230059999998</v>
      </c>
      <c r="M8" s="88">
        <v>3.833793</v>
      </c>
      <c r="N8" s="88">
        <v>27.081306999999999</v>
      </c>
      <c r="O8" s="88">
        <v>569.94684700000005</v>
      </c>
      <c r="P8" s="88">
        <v>20.290851</v>
      </c>
      <c r="Q8" s="88">
        <v>56.205224000000001</v>
      </c>
      <c r="R8" s="83"/>
      <c r="S8" s="84" t="s">
        <v>538</v>
      </c>
    </row>
    <row r="9" spans="1:21" x14ac:dyDescent="0.15">
      <c r="B9" s="84" t="s">
        <v>341</v>
      </c>
      <c r="C9" s="88">
        <v>974.51509299999998</v>
      </c>
      <c r="D9" s="88">
        <v>42.227378000000002</v>
      </c>
      <c r="E9" s="88">
        <v>282.81466999999998</v>
      </c>
      <c r="F9" s="88">
        <v>16.666228</v>
      </c>
      <c r="G9" s="88">
        <v>1.5275609999999999</v>
      </c>
      <c r="H9" s="88">
        <v>6.5656429999999997</v>
      </c>
      <c r="I9" s="88">
        <v>33.181500999999997</v>
      </c>
      <c r="J9" s="88">
        <v>26.486507</v>
      </c>
      <c r="K9" s="88">
        <v>12.764101999999999</v>
      </c>
      <c r="L9" s="88">
        <v>2819.3557989999999</v>
      </c>
      <c r="M9" s="88">
        <v>3.4552109999999998</v>
      </c>
      <c r="N9" s="88">
        <v>31.756709000000001</v>
      </c>
      <c r="O9" s="88">
        <v>503.41504900000001</v>
      </c>
      <c r="P9" s="88">
        <v>16.415073</v>
      </c>
      <c r="Q9" s="88">
        <v>48.165008</v>
      </c>
      <c r="R9" s="83"/>
      <c r="S9" s="84" t="s">
        <v>539</v>
      </c>
    </row>
    <row r="10" spans="1:21" x14ac:dyDescent="0.15">
      <c r="B10" s="84" t="s">
        <v>342</v>
      </c>
      <c r="C10" s="88">
        <v>1029.5979830000001</v>
      </c>
      <c r="D10" s="88">
        <v>50.238906999999998</v>
      </c>
      <c r="E10" s="88">
        <v>294.08187099999998</v>
      </c>
      <c r="F10" s="88">
        <v>8.8327570000000009</v>
      </c>
      <c r="G10" s="88">
        <v>1.3562639999999999</v>
      </c>
      <c r="H10" s="88">
        <v>6.9509600000000002</v>
      </c>
      <c r="I10" s="88">
        <v>33.250585000000001</v>
      </c>
      <c r="J10" s="88">
        <v>23.430430999999999</v>
      </c>
      <c r="K10" s="88">
        <v>16.487437</v>
      </c>
      <c r="L10" s="88">
        <v>3128.178692</v>
      </c>
      <c r="M10" s="88">
        <v>3.653016</v>
      </c>
      <c r="N10" s="88">
        <v>23.839531000000001</v>
      </c>
      <c r="O10" s="88">
        <v>541.18059900000003</v>
      </c>
      <c r="P10" s="88">
        <v>57.015802999999998</v>
      </c>
      <c r="Q10" s="88">
        <v>63.079374999999999</v>
      </c>
      <c r="R10" s="83"/>
      <c r="S10" s="84" t="s">
        <v>540</v>
      </c>
    </row>
    <row r="11" spans="1:21" x14ac:dyDescent="0.15">
      <c r="B11" s="84" t="s">
        <v>343</v>
      </c>
      <c r="C11" s="88">
        <v>977.86240699999996</v>
      </c>
      <c r="D11" s="88">
        <v>44.616700000000002</v>
      </c>
      <c r="E11" s="88">
        <v>312.09730200000001</v>
      </c>
      <c r="F11" s="88">
        <v>7.621048</v>
      </c>
      <c r="G11" s="88">
        <v>1.408736</v>
      </c>
      <c r="H11" s="88">
        <v>4.6483949999999998</v>
      </c>
      <c r="I11" s="88">
        <v>30.067875000000001</v>
      </c>
      <c r="J11" s="88">
        <v>24.038124</v>
      </c>
      <c r="K11" s="88">
        <v>28.32799</v>
      </c>
      <c r="L11" s="88">
        <v>2963.0289459999999</v>
      </c>
      <c r="M11" s="88">
        <v>2.77929</v>
      </c>
      <c r="N11" s="88">
        <v>21.746386000000001</v>
      </c>
      <c r="O11" s="88">
        <v>538.97081100000003</v>
      </c>
      <c r="P11" s="88">
        <v>19.270917000000001</v>
      </c>
      <c r="Q11" s="88">
        <v>58.465066999999998</v>
      </c>
      <c r="R11" s="83"/>
      <c r="S11" s="84" t="s">
        <v>541</v>
      </c>
    </row>
    <row r="12" spans="1:21" x14ac:dyDescent="0.15">
      <c r="B12" s="84" t="s">
        <v>344</v>
      </c>
      <c r="C12" s="88">
        <v>964.58871899999997</v>
      </c>
      <c r="D12" s="88">
        <v>47.313364</v>
      </c>
      <c r="E12" s="88">
        <v>329.47519799999998</v>
      </c>
      <c r="F12" s="88">
        <v>16.685838</v>
      </c>
      <c r="G12" s="88">
        <v>3.5931959999999998</v>
      </c>
      <c r="H12" s="88">
        <v>5.464753</v>
      </c>
      <c r="I12" s="88">
        <v>28.969650999999999</v>
      </c>
      <c r="J12" s="88">
        <v>22.777909000000001</v>
      </c>
      <c r="K12" s="88">
        <v>14.343515</v>
      </c>
      <c r="L12" s="88">
        <v>2933.6665859999998</v>
      </c>
      <c r="M12" s="88">
        <v>2.4362849999999998</v>
      </c>
      <c r="N12" s="88">
        <v>26.619845000000002</v>
      </c>
      <c r="O12" s="88">
        <v>556.85616700000003</v>
      </c>
      <c r="P12" s="88">
        <v>12.901038</v>
      </c>
      <c r="Q12" s="88">
        <v>43.381813000000001</v>
      </c>
      <c r="R12" s="83"/>
      <c r="S12" s="84" t="s">
        <v>542</v>
      </c>
    </row>
    <row r="13" spans="1:21" x14ac:dyDescent="0.15">
      <c r="B13" s="84" t="s">
        <v>345</v>
      </c>
      <c r="C13" s="88">
        <v>873.14966400000003</v>
      </c>
      <c r="D13" s="88">
        <v>35.563727</v>
      </c>
      <c r="E13" s="88">
        <v>259.59397899999999</v>
      </c>
      <c r="F13" s="88">
        <v>6.9455840000000002</v>
      </c>
      <c r="G13" s="88">
        <v>1.148045</v>
      </c>
      <c r="H13" s="88">
        <v>4.059469</v>
      </c>
      <c r="I13" s="88">
        <v>39.929814</v>
      </c>
      <c r="J13" s="88">
        <v>14.714572</v>
      </c>
      <c r="K13" s="88">
        <v>9.0121439999999993</v>
      </c>
      <c r="L13" s="88">
        <v>2730.3947979999998</v>
      </c>
      <c r="M13" s="88">
        <v>2.2195200000000002</v>
      </c>
      <c r="N13" s="88">
        <v>25.167321000000001</v>
      </c>
      <c r="O13" s="88">
        <v>496.051985</v>
      </c>
      <c r="P13" s="88">
        <v>45.120151</v>
      </c>
      <c r="Q13" s="88">
        <v>46.186152</v>
      </c>
      <c r="R13" s="83"/>
      <c r="S13" s="84" t="s">
        <v>543</v>
      </c>
    </row>
    <row r="14" spans="1:21" x14ac:dyDescent="0.15">
      <c r="B14" s="84" t="s">
        <v>346</v>
      </c>
      <c r="C14" s="88">
        <v>1086.9034240000001</v>
      </c>
      <c r="D14" s="88">
        <v>60.394277000000002</v>
      </c>
      <c r="E14" s="88">
        <v>296.656701</v>
      </c>
      <c r="F14" s="88">
        <v>11.190428000000001</v>
      </c>
      <c r="G14" s="88">
        <v>1.618884</v>
      </c>
      <c r="H14" s="88">
        <v>4.70648</v>
      </c>
      <c r="I14" s="88">
        <v>41.921975000000003</v>
      </c>
      <c r="J14" s="88">
        <v>26.635854999999999</v>
      </c>
      <c r="K14" s="88">
        <v>12.807886999999999</v>
      </c>
      <c r="L14" s="88">
        <v>3155.2239140000001</v>
      </c>
      <c r="M14" s="88">
        <v>3.2455949999999998</v>
      </c>
      <c r="N14" s="88">
        <v>25.675543999999999</v>
      </c>
      <c r="O14" s="88">
        <v>600.84896300000003</v>
      </c>
      <c r="P14" s="88">
        <v>16.130797000000001</v>
      </c>
      <c r="Q14" s="88">
        <v>67.513070999999997</v>
      </c>
      <c r="R14" s="83"/>
      <c r="S14" s="84" t="s">
        <v>544</v>
      </c>
    </row>
    <row r="15" spans="1:21" x14ac:dyDescent="0.15">
      <c r="B15" s="84" t="s">
        <v>347</v>
      </c>
      <c r="C15" s="88">
        <v>1058.0388459999999</v>
      </c>
      <c r="D15" s="88">
        <v>45.151668999999998</v>
      </c>
      <c r="E15" s="88">
        <v>273.33765699999998</v>
      </c>
      <c r="F15" s="88">
        <v>8.6614900000000006</v>
      </c>
      <c r="G15" s="88">
        <v>1.959382</v>
      </c>
      <c r="H15" s="88">
        <v>6.3636090000000003</v>
      </c>
      <c r="I15" s="88">
        <v>57.846921999999999</v>
      </c>
      <c r="J15" s="88">
        <v>27.856814</v>
      </c>
      <c r="K15" s="88">
        <v>11.389046</v>
      </c>
      <c r="L15" s="88">
        <v>3212.4763469999998</v>
      </c>
      <c r="M15" s="88">
        <v>3.029255</v>
      </c>
      <c r="N15" s="88">
        <v>20.313162999999999</v>
      </c>
      <c r="O15" s="88">
        <v>629.18907999999999</v>
      </c>
      <c r="P15" s="88">
        <v>12.894093</v>
      </c>
      <c r="Q15" s="88">
        <v>56.232483000000002</v>
      </c>
      <c r="R15" s="83"/>
      <c r="S15" s="84" t="s">
        <v>545</v>
      </c>
    </row>
    <row r="16" spans="1:21" x14ac:dyDescent="0.15">
      <c r="B16" s="84" t="s">
        <v>348</v>
      </c>
      <c r="C16" s="88">
        <v>1148.8361420000001</v>
      </c>
      <c r="D16" s="88">
        <v>49.501134999999998</v>
      </c>
      <c r="E16" s="88">
        <v>298.656182</v>
      </c>
      <c r="F16" s="88">
        <v>9.8082569999999993</v>
      </c>
      <c r="G16" s="88">
        <v>1.774319</v>
      </c>
      <c r="H16" s="88">
        <v>8.5623930000000001</v>
      </c>
      <c r="I16" s="88">
        <v>39.292183000000001</v>
      </c>
      <c r="J16" s="88">
        <v>26.007808000000001</v>
      </c>
      <c r="K16" s="88">
        <v>13.364452999999999</v>
      </c>
      <c r="L16" s="88">
        <v>3058.5256690000001</v>
      </c>
      <c r="M16" s="88">
        <v>3.1364619999999999</v>
      </c>
      <c r="N16" s="88">
        <v>20.230953</v>
      </c>
      <c r="O16" s="88">
        <v>624.63752599999998</v>
      </c>
      <c r="P16" s="88">
        <v>13.430697</v>
      </c>
      <c r="Q16" s="88">
        <v>61.271422999999999</v>
      </c>
      <c r="R16" s="83"/>
      <c r="S16" s="84" t="s">
        <v>546</v>
      </c>
    </row>
    <row r="17" spans="1:19" x14ac:dyDescent="0.15">
      <c r="B17" s="84" t="s">
        <v>349</v>
      </c>
      <c r="C17" s="88">
        <v>1071.7866059999999</v>
      </c>
      <c r="D17" s="88">
        <v>47.351864999999997</v>
      </c>
      <c r="E17" s="88">
        <v>289.51613400000002</v>
      </c>
      <c r="F17" s="88">
        <v>6.5580540000000003</v>
      </c>
      <c r="G17" s="88">
        <v>1.460504</v>
      </c>
      <c r="H17" s="88">
        <v>8.8678760000000008</v>
      </c>
      <c r="I17" s="88">
        <v>41.757590999999998</v>
      </c>
      <c r="J17" s="88">
        <v>15.006682</v>
      </c>
      <c r="K17" s="88">
        <v>11.536396999999999</v>
      </c>
      <c r="L17" s="88">
        <v>2952.3901190000001</v>
      </c>
      <c r="M17" s="88">
        <v>2.813329</v>
      </c>
      <c r="N17" s="88">
        <v>28.158116</v>
      </c>
      <c r="O17" s="88">
        <v>587.20202500000005</v>
      </c>
      <c r="P17" s="88">
        <v>18.134958999999998</v>
      </c>
      <c r="Q17" s="88">
        <v>45.663043999999999</v>
      </c>
      <c r="R17" s="83"/>
      <c r="S17" s="84" t="s">
        <v>547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950.89307899999994</v>
      </c>
      <c r="D19" s="88">
        <v>43.507035000000002</v>
      </c>
      <c r="E19" s="88">
        <v>257.07692900000001</v>
      </c>
      <c r="F19" s="88">
        <v>8.0142279999999992</v>
      </c>
      <c r="G19" s="88">
        <v>2.0132789999999998</v>
      </c>
      <c r="H19" s="88">
        <v>5.0690590000000002</v>
      </c>
      <c r="I19" s="88">
        <v>33.519074000000003</v>
      </c>
      <c r="J19" s="88">
        <v>19.990062999999999</v>
      </c>
      <c r="K19" s="88">
        <v>11.785418</v>
      </c>
      <c r="L19" s="88">
        <v>2726.044793</v>
      </c>
      <c r="M19" s="88">
        <v>2.284859</v>
      </c>
      <c r="N19" s="88">
        <v>20.058229999999998</v>
      </c>
      <c r="O19" s="88">
        <v>585.14666599999998</v>
      </c>
      <c r="P19" s="88">
        <v>13.151452000000001</v>
      </c>
      <c r="Q19" s="88">
        <v>49.704738999999996</v>
      </c>
      <c r="R19" s="87">
        <v>2023</v>
      </c>
      <c r="S19" s="84" t="s">
        <v>536</v>
      </c>
    </row>
    <row r="20" spans="1:19" x14ac:dyDescent="0.15">
      <c r="B20" s="84" t="s">
        <v>339</v>
      </c>
      <c r="C20" s="88">
        <v>1046.212916</v>
      </c>
      <c r="D20" s="88">
        <v>42.413110000000003</v>
      </c>
      <c r="E20" s="88">
        <v>264.46919700000001</v>
      </c>
      <c r="F20" s="88">
        <v>9.5634589999999999</v>
      </c>
      <c r="G20" s="88">
        <v>0.89933399999999997</v>
      </c>
      <c r="H20" s="88">
        <v>4.5167099999999998</v>
      </c>
      <c r="I20" s="88">
        <v>31.564323000000002</v>
      </c>
      <c r="J20" s="88">
        <v>22.445454999999999</v>
      </c>
      <c r="K20" s="88">
        <v>12.809350999999999</v>
      </c>
      <c r="L20" s="88">
        <v>2868.763723</v>
      </c>
      <c r="M20" s="88">
        <v>2.843728</v>
      </c>
      <c r="N20" s="88">
        <v>30.016656999999999</v>
      </c>
      <c r="O20" s="88">
        <v>614.23803599999997</v>
      </c>
      <c r="P20" s="88">
        <v>36.205534</v>
      </c>
      <c r="Q20" s="88">
        <v>58.486226000000002</v>
      </c>
      <c r="R20" s="83"/>
      <c r="S20" s="84" t="s">
        <v>537</v>
      </c>
    </row>
    <row r="21" spans="1:19" x14ac:dyDescent="0.15">
      <c r="B21" s="84" t="s">
        <v>340</v>
      </c>
      <c r="C21" s="88">
        <v>1103.270548</v>
      </c>
      <c r="D21" s="88">
        <v>66.560753000000005</v>
      </c>
      <c r="E21" s="88">
        <v>295.22798499999999</v>
      </c>
      <c r="F21" s="88">
        <v>8.3585170000000009</v>
      </c>
      <c r="G21" s="88">
        <v>0.93835299999999999</v>
      </c>
      <c r="H21" s="88">
        <v>6.2862580000000001</v>
      </c>
      <c r="I21" s="88">
        <v>49.728920000000002</v>
      </c>
      <c r="J21" s="88">
        <v>28.628266</v>
      </c>
      <c r="K21" s="88">
        <v>14.375559000000001</v>
      </c>
      <c r="L21" s="88">
        <v>3354.7288629999998</v>
      </c>
      <c r="M21" s="88">
        <v>11.78787</v>
      </c>
      <c r="N21" s="88">
        <v>54.456028000000003</v>
      </c>
      <c r="O21" s="88">
        <v>652.35756600000002</v>
      </c>
      <c r="P21" s="88">
        <v>17.525051999999999</v>
      </c>
      <c r="Q21" s="88">
        <v>72.889092000000005</v>
      </c>
      <c r="R21" s="83"/>
      <c r="S21" s="84" t="s">
        <v>538</v>
      </c>
    </row>
    <row r="22" spans="1:19" x14ac:dyDescent="0.15">
      <c r="B22" s="84" t="s">
        <v>341</v>
      </c>
      <c r="C22" s="88">
        <v>943.67357100000004</v>
      </c>
      <c r="D22" s="88">
        <v>45.191403999999999</v>
      </c>
      <c r="E22" s="88">
        <v>246.992864</v>
      </c>
      <c r="F22" s="88">
        <v>8.6031340000000007</v>
      </c>
      <c r="G22" s="88">
        <v>0.68213400000000002</v>
      </c>
      <c r="H22" s="88">
        <v>5.675325</v>
      </c>
      <c r="I22" s="88">
        <v>38.998573</v>
      </c>
      <c r="J22" s="88">
        <v>19.589770999999999</v>
      </c>
      <c r="K22" s="88">
        <v>17.258506000000001</v>
      </c>
      <c r="L22" s="88">
        <v>2765.2372439999999</v>
      </c>
      <c r="M22" s="88">
        <v>10.651728</v>
      </c>
      <c r="N22" s="88">
        <v>33.495441</v>
      </c>
      <c r="O22" s="88">
        <v>566.05186800000001</v>
      </c>
      <c r="P22" s="88">
        <v>12.916007</v>
      </c>
      <c r="Q22" s="88">
        <v>49.287661999999997</v>
      </c>
      <c r="R22" s="83"/>
      <c r="S22" s="84" t="s">
        <v>539</v>
      </c>
    </row>
    <row r="23" spans="1:19" x14ac:dyDescent="0.15">
      <c r="B23" s="84" t="s">
        <v>342</v>
      </c>
      <c r="C23" s="88">
        <v>1079.0644090000001</v>
      </c>
      <c r="D23" s="88">
        <v>57.157735000000002</v>
      </c>
      <c r="E23" s="88">
        <v>273.58286199999998</v>
      </c>
      <c r="F23" s="88">
        <v>8.6191010000000006</v>
      </c>
      <c r="G23" s="88">
        <v>1.3622179999999999</v>
      </c>
      <c r="H23" s="88">
        <v>5.7022219999999999</v>
      </c>
      <c r="I23" s="88">
        <v>33.729213999999999</v>
      </c>
      <c r="J23" s="88">
        <v>37.520176999999997</v>
      </c>
      <c r="K23" s="88">
        <v>14.77347</v>
      </c>
      <c r="L23" s="88">
        <v>3188.4749999999999</v>
      </c>
      <c r="M23" s="88">
        <v>2.600441</v>
      </c>
      <c r="N23" s="88">
        <v>27.014323999999998</v>
      </c>
      <c r="O23" s="88">
        <v>617.71160999999995</v>
      </c>
      <c r="P23" s="88">
        <v>14.811204999999999</v>
      </c>
      <c r="Q23" s="88">
        <v>60.075699</v>
      </c>
      <c r="R23" s="83"/>
      <c r="S23" s="84" t="s">
        <v>540</v>
      </c>
    </row>
    <row r="24" spans="1:19" x14ac:dyDescent="0.15">
      <c r="B24" s="84" t="s">
        <v>343</v>
      </c>
      <c r="C24" s="88">
        <v>1052.7402300000001</v>
      </c>
      <c r="D24" s="88">
        <v>46.189596000000002</v>
      </c>
      <c r="E24" s="88">
        <v>313.34017699999998</v>
      </c>
      <c r="F24" s="88">
        <v>17.786194999999999</v>
      </c>
      <c r="G24" s="88">
        <v>0.649227</v>
      </c>
      <c r="H24" s="88">
        <v>3.12079</v>
      </c>
      <c r="I24" s="88">
        <v>42.857135999999997</v>
      </c>
      <c r="J24" s="88">
        <v>27.230930000000001</v>
      </c>
      <c r="K24" s="88">
        <v>12.386373000000001</v>
      </c>
      <c r="L24" s="88">
        <v>2986.7889399999999</v>
      </c>
      <c r="M24" s="88">
        <v>4.980925</v>
      </c>
      <c r="N24" s="88">
        <v>22.853577000000001</v>
      </c>
      <c r="O24" s="88">
        <v>612.86059399999999</v>
      </c>
      <c r="P24" s="88">
        <v>17.892816</v>
      </c>
      <c r="Q24" s="88">
        <v>58.298976000000003</v>
      </c>
      <c r="R24" s="83"/>
      <c r="S24" s="84" t="s">
        <v>541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">
      <c r="A31" s="200" t="s">
        <v>162</v>
      </c>
      <c r="B31" s="200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200" t="s">
        <v>533</v>
      </c>
      <c r="S31" s="200" t="s">
        <v>520</v>
      </c>
    </row>
    <row r="32" spans="1:19" ht="12" customHeight="1" thickBot="1" x14ac:dyDescent="0.2">
      <c r="A32" s="201"/>
      <c r="B32" s="201"/>
      <c r="C32" s="205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7"/>
      <c r="R32" s="201"/>
      <c r="S32" s="201"/>
    </row>
    <row r="33" spans="1:19" ht="19.5" customHeight="1" x14ac:dyDescent="0.15"/>
    <row r="34" spans="1:19" ht="6.75" customHeight="1" thickBot="1" x14ac:dyDescent="0.2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</row>
    <row r="35" spans="1:19" ht="12" customHeight="1" thickBot="1" x14ac:dyDescent="0.2">
      <c r="A35" s="200" t="s">
        <v>162</v>
      </c>
      <c r="B35" s="200" t="s">
        <v>163</v>
      </c>
      <c r="C35" s="202" t="s">
        <v>664</v>
      </c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4"/>
      <c r="R35" s="200" t="s">
        <v>533</v>
      </c>
      <c r="S35" s="200" t="s">
        <v>520</v>
      </c>
    </row>
    <row r="36" spans="1:19" ht="21.75" customHeight="1" thickBot="1" x14ac:dyDescent="0.2">
      <c r="A36" s="201"/>
      <c r="B36" s="201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700</v>
      </c>
      <c r="L36" s="86" t="s">
        <v>703</v>
      </c>
      <c r="M36" s="86" t="s">
        <v>186</v>
      </c>
      <c r="N36" s="86" t="s">
        <v>187</v>
      </c>
      <c r="O36" s="86" t="s">
        <v>188</v>
      </c>
      <c r="P36" s="86" t="s">
        <v>624</v>
      </c>
      <c r="Q36" s="86" t="s">
        <v>625</v>
      </c>
      <c r="R36" s="201"/>
      <c r="S36" s="201"/>
    </row>
    <row r="37" spans="1:19" x14ac:dyDescent="0.15">
      <c r="A37" s="87">
        <v>2022</v>
      </c>
      <c r="B37" s="84" t="s">
        <v>338</v>
      </c>
      <c r="C37" s="88">
        <v>45.922207999999998</v>
      </c>
      <c r="D37" s="88">
        <v>341.014501</v>
      </c>
      <c r="E37" s="88">
        <v>1.479905</v>
      </c>
      <c r="F37" s="88">
        <v>7.2880950000000002</v>
      </c>
      <c r="G37" s="88">
        <v>6.8576360000000003</v>
      </c>
      <c r="H37" s="88">
        <v>3.4847649999999999</v>
      </c>
      <c r="I37" s="88">
        <v>353.297192</v>
      </c>
      <c r="J37" s="88">
        <v>122.963662</v>
      </c>
      <c r="K37" s="88">
        <v>74.730961000000093</v>
      </c>
      <c r="L37" s="88">
        <v>55.739666</v>
      </c>
      <c r="M37" s="88">
        <v>39.969360000000002</v>
      </c>
      <c r="N37" s="88">
        <v>63.183568000000001</v>
      </c>
      <c r="O37" s="88">
        <v>0</v>
      </c>
      <c r="P37" s="89">
        <v>2382.9459409999995</v>
      </c>
      <c r="Q37" s="89">
        <v>2308.2149799999997</v>
      </c>
      <c r="R37" s="87">
        <v>2022</v>
      </c>
      <c r="S37" s="84" t="s">
        <v>536</v>
      </c>
    </row>
    <row r="38" spans="1:19" x14ac:dyDescent="0.15">
      <c r="B38" s="84" t="s">
        <v>339</v>
      </c>
      <c r="C38" s="88">
        <v>47.021692000000002</v>
      </c>
      <c r="D38" s="88">
        <v>427.97589799999997</v>
      </c>
      <c r="E38" s="88">
        <v>2.021369</v>
      </c>
      <c r="F38" s="88">
        <v>14.660204999999999</v>
      </c>
      <c r="G38" s="88">
        <v>7.7242870000000003</v>
      </c>
      <c r="H38" s="88">
        <v>1.9389970000000001</v>
      </c>
      <c r="I38" s="88">
        <v>429.72806500000002</v>
      </c>
      <c r="J38" s="88">
        <v>148.81496000000001</v>
      </c>
      <c r="K38" s="88">
        <v>64.295406999999969</v>
      </c>
      <c r="L38" s="88">
        <v>45.77899</v>
      </c>
      <c r="M38" s="88">
        <v>29.534908999999999</v>
      </c>
      <c r="N38" s="88">
        <v>66.668746999999996</v>
      </c>
      <c r="O38" s="88">
        <v>0</v>
      </c>
      <c r="P38" s="89">
        <v>2366.3367100000009</v>
      </c>
      <c r="Q38" s="89">
        <v>2302.0413030000009</v>
      </c>
      <c r="R38" s="83"/>
      <c r="S38" s="84" t="s">
        <v>537</v>
      </c>
    </row>
    <row r="39" spans="1:19" x14ac:dyDescent="0.15">
      <c r="B39" s="84" t="s">
        <v>340</v>
      </c>
      <c r="C39" s="88">
        <v>69.618016999999995</v>
      </c>
      <c r="D39" s="88">
        <v>462.350368</v>
      </c>
      <c r="E39" s="88">
        <v>1.4751270000000001</v>
      </c>
      <c r="F39" s="88">
        <v>9.2219920000000002</v>
      </c>
      <c r="G39" s="88">
        <v>12.294497</v>
      </c>
      <c r="H39" s="88">
        <v>3.3669579999999999</v>
      </c>
      <c r="I39" s="88">
        <v>460.24660399999999</v>
      </c>
      <c r="J39" s="88">
        <v>144.91581500000001</v>
      </c>
      <c r="K39" s="88">
        <v>118.60237400000001</v>
      </c>
      <c r="L39" s="88">
        <v>55.816285000000001</v>
      </c>
      <c r="M39" s="88">
        <v>54.786861000000002</v>
      </c>
      <c r="N39" s="88">
        <v>87.677999</v>
      </c>
      <c r="O39" s="88">
        <v>6.6461000000000006E-2</v>
      </c>
      <c r="P39" s="89">
        <v>2532.3849759999976</v>
      </c>
      <c r="Q39" s="89">
        <v>2413.7826019999975</v>
      </c>
      <c r="R39" s="83"/>
      <c r="S39" s="84" t="s">
        <v>538</v>
      </c>
    </row>
    <row r="40" spans="1:19" x14ac:dyDescent="0.15">
      <c r="B40" s="84" t="s">
        <v>341</v>
      </c>
      <c r="C40" s="88">
        <v>43.871882999999997</v>
      </c>
      <c r="D40" s="88">
        <v>453.81643600000001</v>
      </c>
      <c r="E40" s="88">
        <v>1.2132780000000001</v>
      </c>
      <c r="F40" s="88">
        <v>8.3846530000000001</v>
      </c>
      <c r="G40" s="88">
        <v>11.460159000000001</v>
      </c>
      <c r="H40" s="88">
        <v>4.21638</v>
      </c>
      <c r="I40" s="88">
        <v>468.80944499999998</v>
      </c>
      <c r="J40" s="88">
        <v>146.35133500000001</v>
      </c>
      <c r="K40" s="88">
        <v>95.742766999999617</v>
      </c>
      <c r="L40" s="88">
        <v>54.717807000000001</v>
      </c>
      <c r="M40" s="88">
        <v>51.73762</v>
      </c>
      <c r="N40" s="88">
        <v>72.876418999999999</v>
      </c>
      <c r="O40" s="88">
        <v>1.1991999999999999E-2</v>
      </c>
      <c r="P40" s="89">
        <v>2604.5920189999983</v>
      </c>
      <c r="Q40" s="89">
        <v>2508.8492519999991</v>
      </c>
      <c r="R40" s="83"/>
      <c r="S40" s="84" t="s">
        <v>539</v>
      </c>
    </row>
    <row r="41" spans="1:19" s="90" customFormat="1" ht="9" customHeight="1" x14ac:dyDescent="0.15">
      <c r="A41" s="83"/>
      <c r="B41" s="84" t="s">
        <v>342</v>
      </c>
      <c r="C41" s="88">
        <v>58.688701999999999</v>
      </c>
      <c r="D41" s="88">
        <v>514.019769</v>
      </c>
      <c r="E41" s="88">
        <v>8.4438239999999993</v>
      </c>
      <c r="F41" s="88">
        <v>11.322960999999999</v>
      </c>
      <c r="G41" s="88">
        <v>11.889711</v>
      </c>
      <c r="H41" s="88">
        <v>1.584897</v>
      </c>
      <c r="I41" s="88">
        <v>477.982326</v>
      </c>
      <c r="J41" s="88">
        <v>152.32947999999999</v>
      </c>
      <c r="K41" s="88">
        <v>104.98149500000007</v>
      </c>
      <c r="L41" s="88">
        <v>62.594146000000002</v>
      </c>
      <c r="M41" s="88">
        <v>28.384972000000001</v>
      </c>
      <c r="N41" s="88">
        <v>99.181635</v>
      </c>
      <c r="O41" s="88">
        <v>7.6340000000000002E-3</v>
      </c>
      <c r="P41" s="89">
        <v>3161.3342210000001</v>
      </c>
      <c r="Q41" s="89">
        <v>3056.3527260000001</v>
      </c>
      <c r="R41" s="83"/>
      <c r="S41" s="84" t="s">
        <v>540</v>
      </c>
    </row>
    <row r="42" spans="1:19" ht="9" customHeight="1" x14ac:dyDescent="0.15">
      <c r="B42" s="84" t="s">
        <v>343</v>
      </c>
      <c r="C42" s="88">
        <v>50.295923000000002</v>
      </c>
      <c r="D42" s="88">
        <v>457.02699100000001</v>
      </c>
      <c r="E42" s="88">
        <v>9.1534270000000006</v>
      </c>
      <c r="F42" s="88">
        <v>11.839777</v>
      </c>
      <c r="G42" s="88">
        <v>12.979252000000001</v>
      </c>
      <c r="H42" s="88">
        <v>1.9669620000000001</v>
      </c>
      <c r="I42" s="88">
        <v>514.45555000000002</v>
      </c>
      <c r="J42" s="88">
        <v>149.46669700000001</v>
      </c>
      <c r="K42" s="88">
        <v>80.9965100000002</v>
      </c>
      <c r="L42" s="88">
        <v>65.755852000000004</v>
      </c>
      <c r="M42" s="88">
        <v>17.969842</v>
      </c>
      <c r="N42" s="88">
        <v>89.184434999999993</v>
      </c>
      <c r="O42" s="88">
        <v>0</v>
      </c>
      <c r="P42" s="89">
        <v>3261.0436760000007</v>
      </c>
      <c r="Q42" s="89">
        <v>3180.0471660000003</v>
      </c>
      <c r="R42" s="83"/>
      <c r="S42" s="84" t="s">
        <v>541</v>
      </c>
    </row>
    <row r="43" spans="1:19" ht="9" customHeight="1" x14ac:dyDescent="0.15">
      <c r="B43" s="84" t="s">
        <v>344</v>
      </c>
      <c r="C43" s="88">
        <v>58.443049999999999</v>
      </c>
      <c r="D43" s="88">
        <v>449.897423</v>
      </c>
      <c r="E43" s="88">
        <v>2.681359</v>
      </c>
      <c r="F43" s="88">
        <v>9.1087220000000002</v>
      </c>
      <c r="G43" s="88">
        <v>11.693785999999999</v>
      </c>
      <c r="H43" s="88">
        <v>5.0253829999999997</v>
      </c>
      <c r="I43" s="88">
        <v>423.41526299999998</v>
      </c>
      <c r="J43" s="88">
        <v>146.149901</v>
      </c>
      <c r="K43" s="88">
        <v>102.44166099999985</v>
      </c>
      <c r="L43" s="88">
        <v>60.864856000000003</v>
      </c>
      <c r="M43" s="88">
        <v>31.132442000000001</v>
      </c>
      <c r="N43" s="88">
        <v>95.172511999999998</v>
      </c>
      <c r="O43" s="88">
        <v>0</v>
      </c>
      <c r="P43" s="89">
        <v>3084.6444430000001</v>
      </c>
      <c r="Q43" s="89">
        <v>2982.2027819999998</v>
      </c>
      <c r="R43" s="83"/>
      <c r="S43" s="84" t="s">
        <v>542</v>
      </c>
    </row>
    <row r="44" spans="1:19" ht="9" customHeight="1" x14ac:dyDescent="0.15">
      <c r="B44" s="84" t="s">
        <v>345</v>
      </c>
      <c r="C44" s="88">
        <v>60.314636999999998</v>
      </c>
      <c r="D44" s="88">
        <v>327.38567</v>
      </c>
      <c r="E44" s="88">
        <v>1.7579769999999999</v>
      </c>
      <c r="F44" s="88">
        <v>15.910519000000001</v>
      </c>
      <c r="G44" s="88">
        <v>7.3955710000000003</v>
      </c>
      <c r="H44" s="88">
        <v>1.91648</v>
      </c>
      <c r="I44" s="88">
        <v>496.525128</v>
      </c>
      <c r="J44" s="88">
        <v>132.15069700000001</v>
      </c>
      <c r="K44" s="88">
        <v>87.937268000000074</v>
      </c>
      <c r="L44" s="88">
        <v>46.014448999999999</v>
      </c>
      <c r="M44" s="88">
        <v>23.365628000000001</v>
      </c>
      <c r="N44" s="88">
        <v>66.101795999999993</v>
      </c>
      <c r="O44" s="88">
        <v>0</v>
      </c>
      <c r="P44" s="89">
        <v>3423.2929839999979</v>
      </c>
      <c r="Q44" s="89">
        <v>3335.3557159999982</v>
      </c>
      <c r="R44" s="83"/>
      <c r="S44" s="84" t="s">
        <v>543</v>
      </c>
    </row>
    <row r="45" spans="1:19" x14ac:dyDescent="0.15">
      <c r="B45" s="84" t="s">
        <v>346</v>
      </c>
      <c r="C45" s="88">
        <v>54.913435</v>
      </c>
      <c r="D45" s="88">
        <v>462.375135</v>
      </c>
      <c r="E45" s="88">
        <v>1.2284360000000001</v>
      </c>
      <c r="F45" s="88">
        <v>8.1922809999999995</v>
      </c>
      <c r="G45" s="88">
        <v>12.407823</v>
      </c>
      <c r="H45" s="88">
        <v>2.2654269999999999</v>
      </c>
      <c r="I45" s="88">
        <v>470.40806099999998</v>
      </c>
      <c r="J45" s="88">
        <v>174.35908699999999</v>
      </c>
      <c r="K45" s="88">
        <v>107.414491</v>
      </c>
      <c r="L45" s="88">
        <v>86.960228000000001</v>
      </c>
      <c r="M45" s="88">
        <v>35.361230999999997</v>
      </c>
      <c r="N45" s="88">
        <v>82.945637000000005</v>
      </c>
      <c r="O45" s="88">
        <v>0</v>
      </c>
      <c r="P45" s="89">
        <v>2947.4369489999981</v>
      </c>
      <c r="Q45" s="89">
        <v>2840.0224579999981</v>
      </c>
      <c r="R45" s="83"/>
      <c r="S45" s="84" t="s">
        <v>544</v>
      </c>
    </row>
    <row r="46" spans="1:19" x14ac:dyDescent="0.15">
      <c r="B46" s="84" t="s">
        <v>347</v>
      </c>
      <c r="C46" s="88">
        <v>229.50453899999999</v>
      </c>
      <c r="D46" s="88">
        <v>478.22997600000002</v>
      </c>
      <c r="E46" s="88">
        <v>2.9771239999999999</v>
      </c>
      <c r="F46" s="88">
        <v>7.7219660000000001</v>
      </c>
      <c r="G46" s="88">
        <v>9.7583369999999992</v>
      </c>
      <c r="H46" s="88">
        <v>4.0687379999999997</v>
      </c>
      <c r="I46" s="88">
        <v>478.97034000000002</v>
      </c>
      <c r="J46" s="88">
        <v>185.332357</v>
      </c>
      <c r="K46" s="88">
        <v>123.50919500000003</v>
      </c>
      <c r="L46" s="88">
        <v>85.300230999999997</v>
      </c>
      <c r="M46" s="88">
        <v>47.998975999999999</v>
      </c>
      <c r="N46" s="88">
        <v>93.265095000000002</v>
      </c>
      <c r="O46" s="88">
        <v>0.16520000000000001</v>
      </c>
      <c r="P46" s="89">
        <v>2537.3705470000009</v>
      </c>
      <c r="Q46" s="89">
        <v>2413.8613520000008</v>
      </c>
      <c r="R46" s="83"/>
      <c r="S46" s="84" t="s">
        <v>545</v>
      </c>
    </row>
    <row r="47" spans="1:19" x14ac:dyDescent="0.15">
      <c r="B47" s="84" t="s">
        <v>348</v>
      </c>
      <c r="C47" s="88">
        <v>70.228612999999996</v>
      </c>
      <c r="D47" s="88">
        <v>502.18760500000002</v>
      </c>
      <c r="E47" s="88">
        <v>1.253118</v>
      </c>
      <c r="F47" s="88">
        <v>8.9369479999999992</v>
      </c>
      <c r="G47" s="88">
        <v>9.1187729999999991</v>
      </c>
      <c r="H47" s="88">
        <v>3.4314680000000002</v>
      </c>
      <c r="I47" s="88">
        <v>504.91275300000001</v>
      </c>
      <c r="J47" s="88">
        <v>184.36444399999999</v>
      </c>
      <c r="K47" s="88">
        <v>97.464759000000015</v>
      </c>
      <c r="L47" s="88">
        <v>70.207874000000004</v>
      </c>
      <c r="M47" s="88">
        <v>57.817346999999998</v>
      </c>
      <c r="N47" s="88">
        <v>97.654359999999997</v>
      </c>
      <c r="O47" s="88">
        <v>0</v>
      </c>
      <c r="P47" s="89">
        <v>2822.5551439999986</v>
      </c>
      <c r="Q47" s="89">
        <v>2725.0903849999986</v>
      </c>
      <c r="R47" s="83"/>
      <c r="S47" s="84" t="s">
        <v>546</v>
      </c>
    </row>
    <row r="48" spans="1:19" x14ac:dyDescent="0.15">
      <c r="B48" s="84" t="s">
        <v>349</v>
      </c>
      <c r="C48" s="88">
        <v>58.676943000000001</v>
      </c>
      <c r="D48" s="88">
        <v>412.649653</v>
      </c>
      <c r="E48" s="88">
        <v>1.58961</v>
      </c>
      <c r="F48" s="88">
        <v>7.1239379999999999</v>
      </c>
      <c r="G48" s="88">
        <v>7.4146850000000004</v>
      </c>
      <c r="H48" s="88">
        <v>2.3956400000000002</v>
      </c>
      <c r="I48" s="88">
        <v>417.53323599999999</v>
      </c>
      <c r="J48" s="88">
        <v>142.44825700000001</v>
      </c>
      <c r="K48" s="88">
        <v>105.81123699999984</v>
      </c>
      <c r="L48" s="88">
        <v>59.313358000000001</v>
      </c>
      <c r="M48" s="88">
        <v>37.156162000000002</v>
      </c>
      <c r="N48" s="88">
        <v>93.527304000000001</v>
      </c>
      <c r="O48" s="88">
        <v>0</v>
      </c>
      <c r="P48" s="89">
        <v>2271.1094169999992</v>
      </c>
      <c r="Q48" s="89">
        <v>2165.2981799999989</v>
      </c>
      <c r="R48" s="83"/>
      <c r="S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2023</v>
      </c>
      <c r="B50" s="84" t="s">
        <v>338</v>
      </c>
      <c r="C50" s="88">
        <v>63.966535999999998</v>
      </c>
      <c r="D50" s="88">
        <v>394.87370800000002</v>
      </c>
      <c r="E50" s="88">
        <v>1.230675</v>
      </c>
      <c r="F50" s="88">
        <v>7.7212339999999999</v>
      </c>
      <c r="G50" s="88">
        <v>8.7635810000000003</v>
      </c>
      <c r="H50" s="88">
        <v>2.0845180000000001</v>
      </c>
      <c r="I50" s="88">
        <v>456.85055499999999</v>
      </c>
      <c r="J50" s="88">
        <v>177.68515199999999</v>
      </c>
      <c r="K50" s="88">
        <v>107.14367599999974</v>
      </c>
      <c r="L50" s="88">
        <v>67.785312000000005</v>
      </c>
      <c r="M50" s="88">
        <v>22.927060000000001</v>
      </c>
      <c r="N50" s="88">
        <v>90.858474999999999</v>
      </c>
      <c r="O50" s="88">
        <v>0</v>
      </c>
      <c r="P50" s="89">
        <v>2395.6380339999973</v>
      </c>
      <c r="Q50" s="89">
        <v>2288.4943579999976</v>
      </c>
      <c r="R50" s="87">
        <v>2023</v>
      </c>
      <c r="S50" s="84" t="s">
        <v>536</v>
      </c>
      <c r="U50" s="89"/>
    </row>
    <row r="51" spans="1:21" x14ac:dyDescent="0.15">
      <c r="B51" s="84" t="s">
        <v>339</v>
      </c>
      <c r="C51" s="88">
        <v>333.10677299999998</v>
      </c>
      <c r="D51" s="88">
        <v>442.74873400000001</v>
      </c>
      <c r="E51" s="88">
        <v>1.2947599999999999</v>
      </c>
      <c r="F51" s="88">
        <v>6.9474049999999998</v>
      </c>
      <c r="G51" s="88">
        <v>8.5730149999999998</v>
      </c>
      <c r="H51" s="88">
        <v>3.432963</v>
      </c>
      <c r="I51" s="88">
        <v>421.07781299999999</v>
      </c>
      <c r="J51" s="88">
        <v>180.91376399999999</v>
      </c>
      <c r="K51" s="88">
        <v>95.439707000000098</v>
      </c>
      <c r="L51" s="88">
        <v>70.057906000000003</v>
      </c>
      <c r="M51" s="88">
        <v>39.311022999999999</v>
      </c>
      <c r="N51" s="88">
        <v>77.161608999999999</v>
      </c>
      <c r="O51" s="88">
        <v>0</v>
      </c>
      <c r="P51" s="89">
        <v>2105.7567520000007</v>
      </c>
      <c r="Q51" s="89">
        <v>2010.3170450000007</v>
      </c>
      <c r="R51" s="83"/>
      <c r="S51" s="84" t="s">
        <v>537</v>
      </c>
    </row>
    <row r="52" spans="1:21" x14ac:dyDescent="0.15">
      <c r="B52" s="84" t="s">
        <v>340</v>
      </c>
      <c r="C52" s="88">
        <v>410.77390100000002</v>
      </c>
      <c r="D52" s="88">
        <v>498.951708</v>
      </c>
      <c r="E52" s="88">
        <v>12.450405999999999</v>
      </c>
      <c r="F52" s="88">
        <v>8.2382329999999993</v>
      </c>
      <c r="G52" s="88">
        <v>10.985303999999999</v>
      </c>
      <c r="H52" s="88">
        <v>3.6488429999999998</v>
      </c>
      <c r="I52" s="88">
        <v>511.17998499999999</v>
      </c>
      <c r="J52" s="88">
        <v>213.14924199999999</v>
      </c>
      <c r="K52" s="88">
        <v>119.44741700000007</v>
      </c>
      <c r="L52" s="88">
        <v>81.641994999999994</v>
      </c>
      <c r="M52" s="88">
        <v>35.817532</v>
      </c>
      <c r="N52" s="88">
        <v>96.386765999999994</v>
      </c>
      <c r="O52" s="88">
        <v>0</v>
      </c>
      <c r="P52" s="89">
        <v>2301.4690659999997</v>
      </c>
      <c r="Q52" s="89">
        <v>2182.0216489999993</v>
      </c>
      <c r="R52" s="83"/>
      <c r="S52" s="84" t="s">
        <v>538</v>
      </c>
    </row>
    <row r="53" spans="1:21" x14ac:dyDescent="0.15">
      <c r="B53" s="84" t="s">
        <v>341</v>
      </c>
      <c r="C53" s="88">
        <v>51.797680999999997</v>
      </c>
      <c r="D53" s="88">
        <v>403.38309900000002</v>
      </c>
      <c r="E53" s="88">
        <v>19.840648999999999</v>
      </c>
      <c r="F53" s="88">
        <v>6.1143970000000003</v>
      </c>
      <c r="G53" s="88">
        <v>6.9000870000000001</v>
      </c>
      <c r="H53" s="88">
        <v>2.8880210000000002</v>
      </c>
      <c r="I53" s="88">
        <v>427.67453599999999</v>
      </c>
      <c r="J53" s="88">
        <v>172.25225699999999</v>
      </c>
      <c r="K53" s="88">
        <v>110.77791799999973</v>
      </c>
      <c r="L53" s="88">
        <v>74.361576999999997</v>
      </c>
      <c r="M53" s="88">
        <v>46.567847</v>
      </c>
      <c r="N53" s="88">
        <v>73.074510000000004</v>
      </c>
      <c r="O53" s="88">
        <v>0</v>
      </c>
      <c r="P53" s="89">
        <v>2117.9140120000015</v>
      </c>
      <c r="Q53" s="89">
        <v>2007.1360940000018</v>
      </c>
      <c r="R53" s="83"/>
      <c r="S53" s="84" t="s">
        <v>539</v>
      </c>
    </row>
    <row r="54" spans="1:21" x14ac:dyDescent="0.15">
      <c r="B54" s="84" t="s">
        <v>342</v>
      </c>
      <c r="C54" s="88">
        <v>74.802817000000005</v>
      </c>
      <c r="D54" s="88">
        <v>469.57208500000002</v>
      </c>
      <c r="E54" s="88">
        <v>1.312368</v>
      </c>
      <c r="F54" s="88">
        <v>15.028333</v>
      </c>
      <c r="G54" s="88">
        <v>9.3739899999999992</v>
      </c>
      <c r="H54" s="88">
        <v>4.5974170000000001</v>
      </c>
      <c r="I54" s="88">
        <v>520.08407899999997</v>
      </c>
      <c r="J54" s="88">
        <v>190.82170400000001</v>
      </c>
      <c r="K54" s="88">
        <v>99.067277999999547</v>
      </c>
      <c r="L54" s="88">
        <v>79.437877999999998</v>
      </c>
      <c r="M54" s="88">
        <v>42.136096999999999</v>
      </c>
      <c r="N54" s="88">
        <v>84.422987000000006</v>
      </c>
      <c r="O54" s="88">
        <v>4.3083999999999997E-2</v>
      </c>
      <c r="P54" s="89">
        <v>2543.5995209999987</v>
      </c>
      <c r="Q54" s="89">
        <v>2444.5322429999992</v>
      </c>
      <c r="R54" s="83"/>
      <c r="S54" s="84" t="s">
        <v>540</v>
      </c>
    </row>
    <row r="55" spans="1:21" x14ac:dyDescent="0.15">
      <c r="B55" s="84" t="s">
        <v>343</v>
      </c>
      <c r="C55" s="88">
        <v>54.032668000000001</v>
      </c>
      <c r="D55" s="88">
        <v>439.98504400000002</v>
      </c>
      <c r="E55" s="88">
        <v>0.72622799999999998</v>
      </c>
      <c r="F55" s="88">
        <v>12.321647</v>
      </c>
      <c r="G55" s="88">
        <v>7.7230210000000001</v>
      </c>
      <c r="H55" s="88">
        <v>4.4327500000000004</v>
      </c>
      <c r="I55" s="88">
        <v>479.91723200000001</v>
      </c>
      <c r="J55" s="88">
        <v>179.43701899999999</v>
      </c>
      <c r="K55" s="88">
        <v>86.506508999999866</v>
      </c>
      <c r="L55" s="88">
        <v>66.199400999999995</v>
      </c>
      <c r="M55" s="88">
        <v>30.831693999999999</v>
      </c>
      <c r="N55" s="88">
        <v>76.672145999999998</v>
      </c>
      <c r="O55" s="88">
        <v>0</v>
      </c>
      <c r="P55" s="89">
        <v>2368.7857599999988</v>
      </c>
      <c r="Q55" s="89">
        <v>2282.279250999999</v>
      </c>
      <c r="R55" s="83"/>
      <c r="S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21" ht="21" customHeight="1" thickBot="1" x14ac:dyDescent="0.2">
      <c r="A62" s="200" t="s">
        <v>162</v>
      </c>
      <c r="B62" s="200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701</v>
      </c>
      <c r="L62" s="86" t="s">
        <v>704</v>
      </c>
      <c r="M62" s="86" t="s">
        <v>555</v>
      </c>
      <c r="N62" s="86" t="s">
        <v>556</v>
      </c>
      <c r="O62" s="86" t="s">
        <v>557</v>
      </c>
      <c r="P62" s="86" t="s">
        <v>626</v>
      </c>
      <c r="Q62" s="86" t="s">
        <v>627</v>
      </c>
      <c r="R62" s="200" t="s">
        <v>533</v>
      </c>
      <c r="S62" s="200" t="s">
        <v>520</v>
      </c>
    </row>
    <row r="63" spans="1:21" ht="12" customHeight="1" thickBot="1" x14ac:dyDescent="0.2">
      <c r="A63" s="201"/>
      <c r="B63" s="201"/>
      <c r="C63" s="205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7"/>
      <c r="R63" s="201"/>
      <c r="S63" s="201"/>
    </row>
    <row r="67" spans="1:9" ht="21" customHeight="1" x14ac:dyDescent="0.15">
      <c r="A67" s="209" t="s">
        <v>636</v>
      </c>
      <c r="B67" s="210"/>
      <c r="C67" s="211" t="s">
        <v>637</v>
      </c>
      <c r="D67" s="211"/>
      <c r="G67" s="212" t="s">
        <v>702</v>
      </c>
      <c r="H67" s="212"/>
      <c r="I67" s="212"/>
    </row>
    <row r="68" spans="1:9" ht="21" customHeight="1" x14ac:dyDescent="0.15">
      <c r="A68" s="209" t="s">
        <v>638</v>
      </c>
      <c r="B68" s="210"/>
      <c r="C68" s="211" t="s">
        <v>639</v>
      </c>
      <c r="D68" s="211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Ernestina Baptista</cp:lastModifiedBy>
  <dcterms:created xsi:type="dcterms:W3CDTF">2007-07-18T08:17:35Z</dcterms:created>
  <dcterms:modified xsi:type="dcterms:W3CDTF">2023-08-09T16:00:02Z</dcterms:modified>
</cp:coreProperties>
</file>