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F531174E-1CED-4FE0-B415-8F887F125D5F}" xr6:coauthVersionLast="47" xr6:coauthVersionMax="47" xr10:uidLastSave="{00000000-0000-0000-0000-000000000000}"/>
  <bookViews>
    <workbookView xWindow="-120" yWindow="-120" windowWidth="29040" windowHeight="15720" tabRatio="710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" i="87" l="1"/>
  <c r="B10" i="87"/>
  <c r="G469" i="12" l="1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G272" i="60"/>
  <c r="J419" i="1"/>
  <c r="G320" i="38"/>
  <c r="G467" i="12"/>
  <c r="Y272" i="69"/>
  <c r="V272" i="69"/>
  <c r="S272" i="69"/>
  <c r="P272" i="69"/>
  <c r="M272" i="69"/>
  <c r="J272" i="69"/>
  <c r="G272" i="69"/>
  <c r="Y272" i="70"/>
  <c r="V272" i="70"/>
  <c r="S272" i="70"/>
  <c r="M272" i="70"/>
  <c r="J272" i="70"/>
  <c r="D272" i="70"/>
  <c r="Y272" i="68"/>
  <c r="P272" i="68"/>
  <c r="M272" i="68"/>
  <c r="G272" i="68"/>
  <c r="D272" i="68"/>
  <c r="Y272" i="67"/>
  <c r="V272" i="67"/>
  <c r="S272" i="67"/>
  <c r="M272" i="67"/>
  <c r="J272" i="67"/>
  <c r="G272" i="67"/>
  <c r="D272" i="67"/>
  <c r="Y272" i="66"/>
  <c r="S272" i="66"/>
  <c r="P272" i="66"/>
  <c r="M272" i="66"/>
  <c r="J272" i="66"/>
  <c r="G272" i="66"/>
  <c r="Y272" i="64"/>
  <c r="V272" i="64"/>
  <c r="S272" i="64"/>
  <c r="M272" i="64"/>
  <c r="J272" i="64"/>
  <c r="D272" i="64"/>
  <c r="Y272" i="63"/>
  <c r="P272" i="63"/>
  <c r="M272" i="63"/>
  <c r="G272" i="63"/>
  <c r="D272" i="63"/>
  <c r="V272" i="65"/>
  <c r="S272" i="65"/>
  <c r="M272" i="65"/>
  <c r="J272" i="65"/>
  <c r="D272" i="65"/>
  <c r="V272" i="61"/>
  <c r="S272" i="61"/>
  <c r="J272" i="61"/>
  <c r="G272" i="61"/>
  <c r="D273" i="60"/>
  <c r="AB419" i="9"/>
  <c r="S419" i="9"/>
  <c r="P419" i="9"/>
  <c r="M419" i="9"/>
  <c r="J419" i="9"/>
  <c r="G419" i="9"/>
  <c r="D419" i="9"/>
  <c r="AB419" i="4"/>
  <c r="S419" i="4"/>
  <c r="P419" i="4"/>
  <c r="M419" i="4"/>
  <c r="J419" i="4"/>
  <c r="G419" i="4"/>
  <c r="D419" i="4"/>
  <c r="AB419" i="71"/>
  <c r="V419" i="71"/>
  <c r="P419" i="71"/>
  <c r="M419" i="71"/>
  <c r="J419" i="71"/>
  <c r="G419" i="71"/>
  <c r="D419" i="71"/>
  <c r="M420" i="1"/>
  <c r="D420" i="1"/>
  <c r="M320" i="43"/>
  <c r="G320" i="43"/>
  <c r="D320" i="43"/>
  <c r="P320" i="42"/>
  <c r="M320" i="42"/>
  <c r="J320" i="42"/>
  <c r="G320" i="42"/>
  <c r="D320" i="42"/>
  <c r="M320" i="41"/>
  <c r="J320" i="41"/>
  <c r="D320" i="41"/>
  <c r="M320" i="40"/>
  <c r="J320" i="40"/>
  <c r="D320" i="40"/>
  <c r="D321" i="38"/>
  <c r="V443" i="35"/>
  <c r="P443" i="35"/>
  <c r="G443" i="35"/>
  <c r="D443" i="35"/>
  <c r="AB443" i="34"/>
  <c r="Y443" i="34"/>
  <c r="S443" i="34"/>
  <c r="P443" i="34"/>
  <c r="M443" i="34"/>
  <c r="J443" i="34"/>
  <c r="G443" i="34"/>
  <c r="AB443" i="33"/>
  <c r="V443" i="33"/>
  <c r="S443" i="33"/>
  <c r="J443" i="33"/>
  <c r="D443" i="33"/>
  <c r="S443" i="32"/>
  <c r="P443" i="32"/>
  <c r="M443" i="32"/>
  <c r="J443" i="32"/>
  <c r="D443" i="32"/>
  <c r="V443" i="31"/>
  <c r="M443" i="31"/>
  <c r="J443" i="31"/>
  <c r="G443" i="31"/>
  <c r="V443" i="29"/>
  <c r="M443" i="29"/>
  <c r="J443" i="29"/>
  <c r="C420" i="82"/>
  <c r="AN315" i="8"/>
  <c r="AH315" i="8"/>
  <c r="AE315" i="8"/>
  <c r="AB315" i="8"/>
  <c r="Y315" i="8"/>
  <c r="S315" i="8"/>
  <c r="P315" i="8"/>
  <c r="M315" i="8"/>
  <c r="J315" i="8"/>
  <c r="D315" i="8"/>
  <c r="D468" i="1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271" i="60"/>
  <c r="G319" i="38"/>
  <c r="V271" i="69"/>
  <c r="P271" i="69"/>
  <c r="D271" i="70"/>
  <c r="P271" i="66"/>
  <c r="J271" i="64"/>
  <c r="V271" i="65"/>
  <c r="S271" i="65"/>
  <c r="D271" i="65"/>
  <c r="J271" i="61"/>
  <c r="S418" i="9"/>
  <c r="S418" i="4"/>
  <c r="M319" i="43"/>
  <c r="D319" i="43"/>
  <c r="J319" i="42"/>
  <c r="D319" i="42"/>
  <c r="J319" i="41"/>
  <c r="D319" i="41"/>
  <c r="J319" i="40"/>
  <c r="D319" i="40"/>
  <c r="D320" i="38"/>
  <c r="G442" i="34"/>
  <c r="J442" i="32"/>
  <c r="G442" i="31"/>
  <c r="G442" i="29"/>
  <c r="C419" i="82"/>
  <c r="AB314" i="8"/>
  <c r="M314" i="8"/>
  <c r="J314" i="8"/>
  <c r="J270" i="67"/>
  <c r="Y270" i="66"/>
  <c r="J270" i="64"/>
  <c r="S270" i="65"/>
  <c r="J270" i="65"/>
  <c r="V269" i="70"/>
  <c r="D269" i="70"/>
  <c r="V269" i="67"/>
  <c r="D269" i="67"/>
  <c r="V269" i="64"/>
  <c r="J269" i="61"/>
  <c r="D270" i="60"/>
  <c r="P312" i="8"/>
  <c r="P9" i="86"/>
  <c r="P8" i="86"/>
  <c r="I9" i="86"/>
  <c r="I8" i="86"/>
  <c r="Q20" i="84"/>
  <c r="Q19" i="84"/>
  <c r="Q16" i="84"/>
  <c r="Q10" i="84"/>
  <c r="Q9" i="84"/>
  <c r="Q15" i="84" s="1"/>
  <c r="J20" i="84"/>
  <c r="J19" i="84"/>
  <c r="J10" i="84"/>
  <c r="J16" i="84" s="1"/>
  <c r="J9" i="84"/>
  <c r="J15" i="84" s="1"/>
  <c r="D95" i="81"/>
  <c r="G95" i="80"/>
  <c r="J95" i="79"/>
  <c r="G95" i="78"/>
  <c r="J95" i="77"/>
  <c r="J95" i="76"/>
  <c r="S144" i="11"/>
  <c r="S144" i="6"/>
  <c r="D144" i="6"/>
  <c r="J144" i="10"/>
  <c r="D144" i="10"/>
  <c r="M111" i="45"/>
  <c r="S152" i="58"/>
  <c r="P152" i="58"/>
  <c r="J152" i="58"/>
  <c r="AE152" i="57"/>
  <c r="Y152" i="57"/>
  <c r="P152" i="57"/>
  <c r="M152" i="57"/>
  <c r="G152" i="57"/>
  <c r="AE152" i="56"/>
  <c r="AB152" i="56"/>
  <c r="V152" i="56"/>
  <c r="M152" i="56"/>
  <c r="J152" i="56"/>
  <c r="D152" i="56"/>
  <c r="AB152" i="54"/>
  <c r="Y152" i="54"/>
  <c r="M152" i="54"/>
  <c r="G152" i="54"/>
  <c r="AE152" i="53"/>
  <c r="J152" i="53"/>
  <c r="D109" i="13"/>
  <c r="G316" i="38"/>
  <c r="P268" i="69"/>
  <c r="G268" i="69"/>
  <c r="S268" i="70"/>
  <c r="P268" i="70"/>
  <c r="G268" i="70"/>
  <c r="P268" i="67"/>
  <c r="J268" i="67"/>
  <c r="P268" i="66"/>
  <c r="S268" i="64"/>
  <c r="J268" i="64"/>
  <c r="S268" i="63"/>
  <c r="M268" i="63"/>
  <c r="V268" i="65"/>
  <c r="D268" i="65"/>
  <c r="Y415" i="9"/>
  <c r="AB415" i="4"/>
  <c r="Y415" i="4"/>
  <c r="V415" i="4"/>
  <c r="Y415" i="71"/>
  <c r="M316" i="43"/>
  <c r="D316" i="43"/>
  <c r="M316" i="41"/>
  <c r="D316" i="41"/>
  <c r="M316" i="40"/>
  <c r="D316" i="40"/>
  <c r="AB439" i="35"/>
  <c r="S439" i="35"/>
  <c r="V439" i="34"/>
  <c r="M439" i="34"/>
  <c r="D439" i="34"/>
  <c r="Y439" i="33"/>
  <c r="P439" i="33"/>
  <c r="G439" i="33"/>
  <c r="Y439" i="32"/>
  <c r="P439" i="32"/>
  <c r="G439" i="32"/>
  <c r="Y439" i="31"/>
  <c r="M439" i="31"/>
  <c r="D439" i="31"/>
  <c r="Y439" i="29"/>
  <c r="S439" i="29"/>
  <c r="D439" i="29"/>
  <c r="AK311" i="8"/>
  <c r="AB311" i="8"/>
  <c r="V311" i="8"/>
  <c r="M311" i="8"/>
  <c r="G267" i="69"/>
  <c r="P267" i="66"/>
  <c r="V267" i="65"/>
  <c r="D267" i="65"/>
  <c r="M315" i="43"/>
  <c r="D315" i="43"/>
  <c r="D315" i="42"/>
  <c r="D315" i="41"/>
  <c r="D315" i="40"/>
  <c r="AB310" i="8"/>
  <c r="M310" i="8"/>
  <c r="D267" i="60"/>
  <c r="M413" i="9"/>
  <c r="M413" i="4"/>
  <c r="D413" i="71"/>
  <c r="D414" i="1"/>
  <c r="AE309" i="8"/>
  <c r="P309" i="8"/>
  <c r="D309" i="8"/>
  <c r="J94" i="81"/>
  <c r="D94" i="78"/>
  <c r="G94" i="77"/>
  <c r="G94" i="76"/>
  <c r="J94" i="75"/>
  <c r="D94" i="73"/>
  <c r="V143" i="6"/>
  <c r="S143" i="10"/>
  <c r="D110" i="47"/>
  <c r="J110" i="46"/>
  <c r="J110" i="44"/>
  <c r="D110" i="44"/>
  <c r="D110" i="45"/>
  <c r="AB151" i="59"/>
  <c r="V151" i="59"/>
  <c r="AB151" i="57"/>
  <c r="J151" i="57"/>
  <c r="S151" i="56"/>
  <c r="J151" i="54"/>
  <c r="AB151" i="53"/>
  <c r="V151" i="53"/>
  <c r="G108" i="13"/>
  <c r="P272" i="67" l="1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3" i="53" l="1"/>
  <c r="AG49" i="53"/>
  <c r="AG55" i="53"/>
  <c r="AG61" i="53"/>
  <c r="AG73" i="53"/>
  <c r="AG97" i="53"/>
  <c r="AG103" i="53"/>
  <c r="AG109" i="53"/>
  <c r="AG115" i="53"/>
  <c r="AG121" i="53"/>
  <c r="AG127" i="53"/>
  <c r="AG139" i="53"/>
  <c r="AG150" i="53"/>
  <c r="AG145" i="53" l="1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4" l="1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AB74" i="8"/>
  <c r="M74" i="8"/>
  <c r="AB72" i="8"/>
  <c r="G71" i="8"/>
  <c r="AB70" i="8"/>
  <c r="M70" i="8"/>
  <c r="G69" i="8"/>
  <c r="AB68" i="8"/>
  <c r="M68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D11" i="73"/>
  <c r="G10" i="73"/>
  <c r="D10" i="73"/>
  <c r="G9" i="73"/>
  <c r="D9" i="73"/>
  <c r="G75" i="8" l="1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8" i="11"/>
  <c r="D27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S12" i="11" l="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3" i="40" l="1"/>
  <c r="G51" i="40"/>
  <c r="G31" i="40"/>
  <c r="G67" i="40"/>
  <c r="G86" i="42" l="1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85" i="43"/>
  <c r="G179" i="42"/>
  <c r="G296" i="41" l="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197" i="41"/>
  <c r="D72" i="41"/>
  <c r="D203" i="41"/>
  <c r="D32" i="41"/>
  <c r="D298" i="41"/>
  <c r="D133" i="41"/>
  <c r="D76" i="41"/>
  <c r="D27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D186" i="42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J192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G72" i="41"/>
  <c r="G41" i="41"/>
  <c r="G77" i="41"/>
  <c r="J161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277" i="42"/>
  <c r="D92" i="42"/>
  <c r="J176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P81" i="40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P65" i="41"/>
  <c r="J298" i="41"/>
  <c r="G253" i="42"/>
  <c r="G234" i="42"/>
  <c r="G135" i="42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D94" i="40"/>
  <c r="G282" i="41"/>
  <c r="G113" i="41"/>
  <c r="G152" i="41"/>
  <c r="G162" i="41"/>
  <c r="G199" i="41"/>
  <c r="P268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175" i="42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188" i="41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25" i="41" l="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144" i="67" l="1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S244" i="31"/>
  <c r="S243" i="35"/>
  <c r="D242" i="34"/>
  <c r="S239" i="35"/>
  <c r="Y238" i="31"/>
  <c r="Y237" i="29"/>
  <c r="D237" i="31"/>
  <c r="D236" i="34"/>
  <c r="D235" i="29"/>
  <c r="S234" i="31"/>
  <c r="S233" i="35"/>
  <c r="Y232" i="31"/>
  <c r="Y231" i="29"/>
  <c r="D231" i="31"/>
  <c r="D230" i="34"/>
  <c r="D229" i="29"/>
  <c r="S228" i="31"/>
  <c r="S227" i="35"/>
  <c r="Y226" i="31"/>
  <c r="Y225" i="29"/>
  <c r="D225" i="31"/>
  <c r="D224" i="34"/>
  <c r="D223" i="29"/>
  <c r="S222" i="31"/>
  <c r="S221" i="35"/>
  <c r="Y220" i="31"/>
  <c r="Y219" i="29"/>
  <c r="D219" i="31"/>
  <c r="D218" i="34"/>
  <c r="D217" i="29"/>
  <c r="S216" i="31"/>
  <c r="S215" i="35"/>
  <c r="Y214" i="31"/>
  <c r="Y213" i="29"/>
  <c r="D213" i="31"/>
  <c r="D212" i="34"/>
  <c r="D211" i="29"/>
  <c r="S210" i="31"/>
  <c r="S209" i="35"/>
  <c r="Y208" i="31"/>
  <c r="Y207" i="29"/>
  <c r="D207" i="31"/>
  <c r="D206" i="34"/>
  <c r="D205" i="29"/>
  <c r="S204" i="31"/>
  <c r="S203" i="35"/>
  <c r="Y202" i="31"/>
  <c r="Y201" i="29"/>
  <c r="D201" i="31"/>
  <c r="D200" i="34"/>
  <c r="D199" i="29"/>
  <c r="S198" i="31"/>
  <c r="S197" i="35"/>
  <c r="Y196" i="31"/>
  <c r="Y195" i="29"/>
  <c r="D195" i="31"/>
  <c r="D194" i="34"/>
  <c r="D193" i="29"/>
  <c r="S192" i="31"/>
  <c r="S191" i="35"/>
  <c r="Y190" i="31"/>
  <c r="Y189" i="29"/>
  <c r="S186" i="35"/>
  <c r="Y185" i="31"/>
  <c r="Y184" i="29"/>
  <c r="D184" i="31"/>
  <c r="D183" i="34"/>
  <c r="D182" i="29"/>
  <c r="S181" i="31"/>
  <c r="S180" i="35"/>
  <c r="Y179" i="31"/>
  <c r="Y178" i="29"/>
  <c r="D178" i="31"/>
  <c r="Y174" i="31"/>
  <c r="Y173" i="29"/>
  <c r="D173" i="31"/>
  <c r="D172" i="34"/>
  <c r="D171" i="29"/>
  <c r="S170" i="31"/>
  <c r="S169" i="35"/>
  <c r="Y168" i="31"/>
  <c r="Y167" i="29"/>
  <c r="D167" i="31"/>
  <c r="D166" i="34"/>
  <c r="D165" i="29"/>
  <c r="S164" i="31"/>
  <c r="S163" i="35"/>
  <c r="Y162" i="31"/>
  <c r="Y161" i="29"/>
  <c r="D161" i="31"/>
  <c r="D160" i="34"/>
  <c r="D159" i="29"/>
  <c r="S158" i="31"/>
  <c r="S157" i="35"/>
  <c r="Y156" i="31"/>
  <c r="Y155" i="29"/>
  <c r="D155" i="31"/>
  <c r="D154" i="34"/>
  <c r="D153" i="29"/>
  <c r="S152" i="31"/>
  <c r="S151" i="35"/>
  <c r="Y150" i="31"/>
  <c r="Y149" i="29"/>
  <c r="D189" i="31" l="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06" i="29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D282" i="14" l="1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<sst xmlns="http://schemas.openxmlformats.org/spreadsheetml/2006/main" count="147918" uniqueCount="1037">
  <si>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</si>
  <si>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</si>
  <si>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</si>
  <si>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</si>
  <si>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</si>
  <si>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</si>
  <si>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</si>
  <si>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</si>
  <si>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</si>
  <si>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</si>
  <si>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</si>
  <si>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</si>
  <si>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</si>
  <si>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</si>
  <si>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</si>
  <si>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</si>
  <si>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</si>
  <si>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</si>
  <si>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</si>
  <si>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</si>
  <si>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</si>
  <si>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</si>
  <si>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</si>
  <si>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</si>
  <si>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</si>
  <si>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</si>
  <si>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</si>
  <si>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</si>
  <si>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</si>
  <si>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</si>
  <si>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</si>
  <si>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</si>
  <si>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</si>
  <si>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</si>
  <si>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</si>
  <si>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</si>
  <si>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</si>
  <si>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</si>
  <si>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</si>
  <si>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</si>
  <si>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</si>
  <si>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</si>
  <si>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</si>
  <si>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</si>
  <si>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</si>
  <si>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</si>
  <si>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</si>
  <si>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</si>
  <si>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</si>
  <si>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Séries cronológicas mensais - Fabricação de Automóveis</t>
  </si>
  <si>
    <t>ICIT 5</t>
  </si>
  <si>
    <t>Fabricação de Automóveis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</si>
  <si>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</si>
  <si>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</si>
  <si>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</si>
  <si>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</si>
  <si>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</si>
  <si>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</si>
  <si>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</si>
  <si>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</si>
  <si>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</si>
  <si>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</si>
  <si>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</si>
  <si>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</si>
  <si>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</si>
  <si>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</si>
  <si>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</si>
  <si>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</si>
  <si>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</si>
  <si>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</si>
  <si>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</si>
  <si>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</si>
  <si>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</si>
  <si>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</si>
  <si>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</si>
  <si>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</si>
  <si>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</si>
  <si>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</si>
  <si>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</si>
  <si>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</si>
  <si>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</si>
  <si>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</si>
  <si>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</si>
  <si>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</si>
  <si>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</si>
  <si>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</si>
  <si>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</si>
  <si>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</si>
  <si>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</si>
  <si>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</si>
  <si>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</si>
  <si>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</si>
  <si>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</si>
  <si>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</si>
  <si>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</si>
  <si>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</si>
  <si>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</si>
  <si>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</si>
  <si>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</si>
  <si>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</si>
  <si>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</si>
  <si>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</si>
  <si>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</si>
  <si>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</si>
  <si>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</si>
  <si>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</si>
  <si>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</si>
  <si>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</si>
  <si>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</si>
  <si>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</si>
  <si>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</si>
  <si>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</si>
  <si>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</si>
  <si>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</si>
  <si>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</si>
  <si>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</si>
  <si>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</si>
  <si>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</si>
  <si>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</si>
  <si>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</si>
  <si>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</si>
  <si>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</si>
  <si>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</si>
  <si>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</si>
  <si>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</si>
  <si>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</si>
  <si>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</si>
  <si>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</si>
  <si>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</si>
  <si>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</si>
  <si>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</si>
  <si>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</si>
  <si>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</si>
  <si>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</si>
  <si>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</si>
  <si>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</si>
  <si>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</si>
  <si>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</si>
  <si>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</si>
  <si>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</si>
  <si>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</si>
  <si>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</si>
  <si>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</si>
  <si>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</si>
  <si>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</si>
  <si>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</si>
  <si>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</si>
  <si>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</si>
  <si>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</si>
  <si>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</si>
  <si>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</si>
  <si>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</si>
  <si>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</si>
  <si>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</si>
  <si>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</si>
  <si>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</si>
  <si>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</si>
  <si>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</si>
  <si>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</si>
  <si>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</si>
  <si>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</si>
  <si>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</si>
  <si>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</si>
  <si>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</si>
  <si>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</si>
  <si>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</si>
  <si>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</si>
  <si>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</si>
  <si>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</si>
  <si>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</si>
  <si>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</si>
  <si>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</si>
  <si>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</si>
  <si>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</si>
  <si>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</si>
  <si>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</si>
  <si>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</si>
  <si>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</si>
  <si>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</si>
  <si>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</si>
  <si>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</si>
  <si>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</si>
  <si>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</si>
  <si>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</si>
  <si>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</si>
  <si>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</si>
  <si>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</si>
  <si>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</si>
  <si>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</si>
  <si>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</si>
  <si>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</si>
  <si>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</si>
  <si>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</si>
  <si>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</si>
  <si>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</si>
  <si>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</si>
  <si>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</si>
  <si>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</si>
  <si>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</si>
  <si>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</si>
  <si>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</si>
  <si>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</si>
  <si>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</si>
  <si>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</si>
  <si>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</si>
  <si>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</si>
  <si>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</si>
  <si>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</si>
  <si>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</si>
  <si>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</si>
  <si>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</si>
  <si>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</si>
  <si>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</si>
  <si>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</si>
  <si>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</si>
  <si>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</si>
  <si>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</si>
  <si>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</si>
  <si>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</si>
  <si>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</si>
  <si>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</si>
  <si>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</si>
  <si>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</si>
  <si>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</si>
  <si>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</si>
  <si>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</si>
  <si>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</si>
  <si>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</si>
  <si>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</si>
  <si>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</si>
  <si>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</si>
  <si>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</si>
  <si>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</si>
  <si>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</si>
  <si>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</si>
  <si>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</si>
  <si>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</si>
  <si>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</si>
  <si>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</si>
  <si>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</si>
  <si>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</si>
  <si>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</si>
  <si>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</si>
  <si>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</si>
  <si>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</si>
  <si>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</si>
  <si>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</si>
  <si>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</si>
  <si>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</si>
  <si>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</si>
  <si>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</si>
  <si>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</si>
  <si>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</si>
  <si>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</si>
  <si>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</si>
  <si>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</si>
  <si>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</si>
  <si>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</si>
  <si>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</si>
  <si>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</si>
  <si>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</si>
  <si>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</si>
  <si>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</si>
  <si>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</si>
  <si>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</si>
  <si>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</si>
  <si>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</si>
  <si>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</si>
  <si>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</si>
  <si>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</si>
  <si>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</si>
  <si>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</si>
  <si>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</si>
  <si>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</si>
  <si>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</si>
  <si>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</si>
  <si>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</si>
  <si>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</si>
  <si>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</si>
  <si>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</si>
  <si>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</si>
  <si>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</si>
  <si>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</si>
  <si>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</si>
  <si>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</si>
  <si>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</si>
  <si>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</si>
  <si>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</si>
  <si>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</si>
  <si>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</si>
  <si>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</si>
  <si>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</si>
  <si>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</si>
  <si>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</si>
  <si>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</si>
  <si>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</si>
  <si>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</si>
  <si>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</si>
  <si>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</si>
  <si>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</si>
  <si>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</si>
  <si>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</si>
  <si>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</si>
  <si>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</si>
  <si>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</si>
  <si>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</si>
  <si>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</si>
  <si>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</si>
  <si>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</si>
  <si>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</si>
  <si>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</si>
  <si>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</si>
  <si>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</si>
  <si>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</si>
  <si>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</si>
  <si>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</si>
  <si>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</si>
  <si>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</si>
  <si>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</si>
  <si>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</si>
  <si>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</si>
  <si>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</si>
  <si>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</si>
  <si>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</si>
  <si>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</si>
  <si>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</si>
  <si>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</si>
  <si>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</si>
  <si>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</si>
  <si>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</si>
  <si>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</si>
  <si>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</si>
  <si>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</si>
  <si>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</si>
  <si>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</si>
  <si>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</si>
  <si>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</si>
  <si>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</si>
  <si>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</si>
  <si>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</si>
  <si>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</si>
  <si>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</si>
  <si>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</si>
  <si>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</si>
  <si>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</si>
  <si>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</si>
  <si>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</si>
  <si>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</si>
  <si>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</si>
  <si>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</si>
  <si>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</si>
  <si>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</si>
  <si>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</si>
  <si>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</si>
  <si>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</si>
  <si>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</si>
  <si>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</si>
  <si>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</si>
  <si>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</si>
  <si>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</si>
  <si>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</si>
  <si>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</si>
  <si>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</si>
  <si>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</si>
  <si>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</si>
  <si>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</si>
  <si>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</si>
  <si>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</si>
  <si>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</si>
  <si>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</si>
  <si>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</si>
  <si>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</si>
  <si>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</si>
  <si>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</si>
  <si>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</si>
  <si>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</si>
  <si>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</si>
  <si>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</si>
  <si>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</si>
  <si>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</si>
  <si>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</si>
  <si>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</si>
  <si>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</si>
  <si>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</si>
  <si>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</si>
  <si>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</si>
  <si>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</si>
  <si>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</si>
  <si>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</si>
  <si>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</si>
  <si>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</si>
  <si>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</si>
  <si>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</si>
  <si>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</si>
  <si>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</si>
  <si>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</si>
  <si>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</si>
  <si>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</si>
  <si>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</si>
  <si>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</si>
  <si>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</si>
  <si>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</si>
  <si>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</si>
  <si>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</si>
  <si>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</si>
  <si>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</si>
  <si>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</si>
  <si>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</si>
  <si>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</si>
  <si>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</si>
  <si>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</si>
  <si>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</si>
  <si>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</si>
  <si>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</si>
  <si>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</si>
  <si>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</si>
  <si>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</si>
  <si>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</si>
  <si>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</si>
  <si>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</si>
  <si>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</si>
  <si>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</si>
  <si>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</si>
  <si>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</si>
  <si>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</si>
  <si>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</si>
  <si>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</si>
  <si>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</si>
  <si>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</si>
  <si>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</si>
  <si>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</si>
  <si>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</si>
  <si>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</si>
  <si>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</si>
  <si>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</si>
  <si>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</si>
  <si>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</si>
  <si>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</si>
  <si>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</si>
  <si>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</si>
  <si>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</si>
  <si>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</si>
  <si>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</si>
  <si>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</si>
  <si>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</si>
  <si>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</si>
  <si>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</si>
  <si>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</si>
  <si>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</si>
  <si>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</si>
  <si>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</si>
  <si>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</si>
  <si>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</si>
  <si>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</si>
  <si>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</si>
  <si>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</si>
  <si>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</si>
  <si>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</si>
  <si>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</si>
  <si>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</si>
  <si>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</si>
  <si>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</si>
  <si>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</si>
  <si>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</si>
  <si>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</si>
  <si>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</si>
  <si>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</si>
  <si>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</si>
  <si>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</si>
  <si>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</si>
  <si>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</si>
  <si>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</si>
  <si>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</si>
  <si>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</si>
  <si>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</si>
  <si>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</si>
  <si>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</si>
  <si>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</si>
  <si>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</si>
  <si>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</si>
  <si>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</si>
  <si>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</si>
  <si>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</si>
  <si>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</si>
  <si>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</si>
  <si>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</si>
  <si>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</si>
  <si>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</si>
  <si>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</si>
  <si>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</si>
  <si>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</si>
  <si>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</si>
  <si>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</si>
  <si>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</si>
  <si>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</si>
  <si>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</si>
  <si>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</si>
  <si>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</si>
  <si>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</si>
  <si>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</si>
  <si>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</si>
  <si>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</si>
  <si>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</si>
  <si>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</si>
  <si>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</si>
  <si>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</si>
  <si>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</si>
  <si>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</si>
  <si>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</si>
  <si>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</si>
  <si>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</si>
  <si>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</si>
  <si>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</si>
  <si>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</si>
  <si>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</si>
  <si>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</si>
  <si>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</si>
  <si>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</si>
  <si>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</si>
  <si>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</si>
  <si>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</si>
  <si>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</si>
  <si>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</si>
  <si>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</si>
  <si>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</si>
  <si>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</si>
  <si>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</si>
  <si>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</si>
  <si>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</si>
  <si>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</si>
  <si>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</si>
  <si>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</si>
  <si>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</si>
  <si>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</si>
  <si>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</si>
  <si>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</si>
  <si>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</si>
  <si>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</si>
  <si>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</si>
  <si>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</si>
  <si>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</si>
  <si>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</si>
  <si>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</si>
  <si>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</si>
  <si>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</si>
  <si>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</si>
  <si>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</si>
  <si>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</si>
  <si>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</si>
  <si>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</si>
  <si>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</si>
  <si>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</si>
  <si>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</si>
  <si>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</si>
  <si>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</si>
  <si>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</si>
  <si>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</si>
  <si>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</si>
  <si>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</si>
  <si>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</si>
  <si>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</si>
  <si>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</si>
  <si>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</si>
  <si>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</si>
  <si>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</si>
  <si>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</si>
  <si>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</si>
  <si>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</si>
  <si>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</si>
  <si>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</si>
  <si>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</si>
  <si>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</si>
  <si>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</si>
  <si>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</si>
  <si>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</si>
  <si>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</si>
  <si>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</si>
  <si>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</si>
  <si>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</si>
  <si>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</si>
  <si>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</si>
  <si>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</si>
  <si>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</si>
  <si>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</si>
  <si>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</si>
  <si>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</si>
  <si>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</si>
  <si>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</si>
  <si>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</si>
  <si>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</si>
  <si>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</si>
  <si>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</si>
  <si>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</si>
  <si>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</si>
  <si>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</si>
  <si>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</si>
  <si>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</si>
  <si>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</si>
  <si>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</si>
  <si>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</si>
  <si>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</si>
  <si>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</si>
  <si>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</si>
  <si>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</si>
  <si>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</si>
  <si>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</si>
  <si>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</si>
  <si>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</si>
  <si>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</si>
  <si>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</si>
  <si>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</si>
  <si>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</si>
  <si>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</si>
  <si>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</si>
  <si>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</si>
  <si>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</si>
  <si>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</si>
  <si>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</si>
  <si>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</si>
  <si>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</si>
  <si>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</si>
  <si>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</si>
  <si>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</si>
  <si>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</si>
  <si>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</si>
  <si>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</si>
  <si>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</si>
  <si>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</si>
  <si>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</si>
  <si>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</si>
  <si>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</si>
  <si>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</si>
  <si>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</si>
  <si>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</si>
  <si>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</si>
  <si>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</si>
  <si>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</si>
  <si>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</si>
  <si>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</si>
  <si>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</si>
  <si>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</si>
  <si>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</si>
  <si>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</si>
  <si>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</si>
  <si>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</si>
  <si>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</si>
  <si>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</si>
  <si>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</si>
  <si>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</si>
  <si>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</si>
  <si>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</si>
  <si>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</si>
  <si>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</si>
  <si>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</si>
  <si>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</si>
  <si>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</si>
  <si>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</si>
  <si>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</si>
  <si>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</si>
  <si>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</si>
  <si>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</si>
  <si>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</si>
  <si>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</si>
  <si>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</si>
  <si>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</si>
  <si>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</si>
  <si>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</si>
  <si>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</si>
  <si>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</si>
  <si>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</si>
  <si>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</si>
  <si>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</si>
  <si>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</si>
  <si>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</si>
  <si>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</si>
  <si>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</si>
  <si>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</si>
  <si>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</si>
  <si>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</si>
  <si>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</si>
  <si>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</si>
  <si>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</si>
  <si>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</si>
  <si>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</si>
  <si>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</si>
  <si>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</si>
  <si>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</si>
  <si>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</si>
  <si>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</si>
  <si>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</si>
  <si>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</si>
  <si>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</si>
  <si>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</si>
  <si>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</si>
  <si>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</si>
  <si>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</si>
  <si>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</si>
  <si>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</si>
  <si>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</si>
  <si>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</si>
  <si>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</si>
  <si>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</si>
  <si>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</si>
  <si>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</si>
  <si>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</si>
  <si>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</si>
  <si>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</si>
  <si>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</si>
  <si>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</si>
  <si>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</si>
  <si>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</si>
  <si>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</si>
  <si>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</si>
  <si>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</si>
  <si>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</si>
  <si>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</si>
  <si>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</si>
  <si>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</si>
  <si>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</si>
  <si>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</si>
  <si>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</si>
  <si>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</si>
  <si>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</si>
  <si>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</si>
  <si>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</si>
  <si>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</si>
  <si>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</si>
  <si>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</si>
  <si>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</si>
  <si>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</si>
  <si>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</si>
  <si>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</si>
  <si>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</si>
  <si>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</si>
  <si>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</si>
  <si>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</si>
  <si>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</si>
  <si>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</si>
  <si>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</si>
  <si>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</si>
  <si>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</si>
  <si>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</si>
  <si>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</si>
  <si>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</si>
  <si>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</si>
  <si>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</si>
  <si>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Fabricação de Automóveis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</si>
  <si>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</si>
  <si>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</si>
  <si>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</si>
  <si>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</si>
  <si>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</si>
  <si>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</si>
  <si>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</si>
  <si>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</si>
  <si>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</si>
  <si>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</si>
  <si>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</si>
  <si>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</si>
  <si>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</si>
  <si>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</si>
  <si>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</si>
  <si>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</si>
  <si>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</si>
  <si>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</si>
  <si>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</si>
  <si>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</si>
  <si>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</si>
  <si>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</si>
  <si>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</si>
  <si>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</si>
  <si>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</si>
  <si>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</si>
  <si>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</si>
  <si>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</si>
  <si>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</si>
  <si>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</si>
  <si>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</si>
  <si>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</si>
  <si>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</si>
  <si>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</si>
  <si>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</si>
  <si>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</si>
  <si>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</si>
  <si>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</si>
  <si>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</si>
  <si>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</si>
  <si>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</si>
  <si>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</si>
  <si>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</si>
  <si>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</si>
  <si>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</si>
  <si>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</si>
  <si>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</si>
  <si>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</si>
  <si>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</si>
  <si>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</si>
  <si>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</si>
  <si>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</si>
  <si>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</si>
  <si>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</si>
  <si>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</si>
  <si>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</si>
  <si>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</si>
  <si>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</si>
  <si>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</si>
  <si>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</si>
  <si>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</si>
  <si>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</si>
  <si>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</si>
  <si>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</si>
  <si>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</si>
  <si>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</si>
  <si>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</si>
  <si>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</si>
  <si>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</si>
  <si>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</si>
  <si>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</si>
  <si>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</si>
  <si>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</si>
  <si>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</si>
  <si>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</si>
  <si>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</si>
  <si>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</si>
  <si>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</si>
  <si>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</si>
  <si>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</si>
  <si>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</si>
  <si>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</si>
  <si>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</si>
  <si>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</si>
  <si>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</si>
  <si>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</si>
  <si>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</si>
  <si>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</si>
  <si>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</si>
  <si>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</si>
  <si>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</si>
  <si>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</si>
  <si>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</si>
  <si>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</si>
  <si>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</si>
  <si>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</si>
  <si>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</si>
  <si>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</si>
  <si>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</si>
  <si>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</si>
  <si>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</si>
  <si>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</si>
  <si>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</si>
  <si>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</si>
  <si>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</si>
  <si>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</si>
  <si>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</si>
  <si>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</si>
  <si>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</si>
  <si>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</si>
  <si>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</si>
  <si>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</si>
  <si>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</si>
  <si>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</si>
  <si>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</si>
  <si>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</si>
  <si>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</si>
  <si>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</si>
  <si>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</si>
  <si>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</si>
  <si>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</si>
  <si>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</si>
  <si>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</si>
  <si>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</si>
  <si>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</si>
  <si>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</si>
  <si>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</si>
  <si>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</si>
  <si>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</si>
  <si>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</si>
  <si>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</si>
  <si>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</si>
  <si>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</si>
  <si>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</si>
  <si>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</si>
  <si>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</si>
  <si>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</si>
  <si>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</si>
  <si>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</si>
  <si>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</si>
  <si>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</si>
  <si>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</si>
  <si>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</si>
  <si>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</si>
  <si>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</si>
  <si>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</si>
  <si>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</si>
  <si>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</si>
  <si>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</si>
  <si>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</si>
  <si>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</si>
  <si>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</si>
  <si>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</si>
  <si>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</si>
  <si>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</si>
  <si>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</si>
  <si>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</si>
  <si>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</si>
  <si>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</si>
  <si>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</si>
  <si>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</si>
  <si>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</si>
  <si>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</si>
  <si>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</si>
  <si>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</si>
  <si>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</si>
  <si>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</si>
  <si>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</si>
  <si>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</si>
  <si>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</si>
  <si>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</si>
  <si>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</si>
  <si>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</si>
  <si>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</si>
  <si>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</si>
  <si>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</si>
  <si>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</si>
  <si>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</si>
  <si>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</si>
  <si>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</si>
  <si>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</si>
  <si>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</si>
  <si>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</si>
  <si>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</si>
  <si>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</si>
  <si>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</si>
  <si>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</si>
  <si>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</si>
  <si>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</si>
  <si>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</si>
  <si>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</si>
  <si>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</si>
  <si>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</si>
  <si>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</si>
  <si>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</si>
  <si>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</si>
  <si>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</si>
  <si>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</si>
  <si>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</si>
  <si>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</si>
  <si>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</si>
  <si>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</si>
  <si>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</si>
  <si>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</si>
  <si>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</si>
  <si>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</si>
  <si>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</si>
  <si>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</si>
  <si>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</si>
  <si>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</si>
  <si>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</si>
  <si>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</si>
  <si>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</si>
  <si>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</si>
  <si>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</si>
  <si>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</si>
  <si>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</si>
  <si>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</si>
  <si>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</si>
  <si>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</si>
  <si>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</si>
  <si>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</si>
  <si>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</si>
  <si>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</si>
  <si>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</si>
  <si>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</si>
  <si>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</si>
  <si>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</si>
  <si>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</si>
  <si>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</si>
  <si>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</si>
  <si>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</si>
  <si>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</si>
  <si>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</si>
  <si>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</si>
  <si>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</si>
  <si>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</si>
  <si>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</si>
  <si>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</si>
  <si>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</si>
  <si>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</si>
  <si>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</si>
  <si>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</si>
  <si>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</si>
  <si>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</si>
  <si>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</si>
  <si>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</si>
  <si>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</si>
  <si>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</si>
  <si>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</si>
  <si>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</si>
  <si>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</si>
  <si>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</si>
  <si>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</si>
  <si>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</si>
  <si>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</si>
  <si>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</si>
  <si>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Fabricação de Automóveis</t>
  </si>
  <si>
    <t>Obstáculo mais importante - Fabricação de Automóveis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</si>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</sst>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34" workbookViewId="0">
      <selection activeCell="A59" sqref="A59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824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825</v>
      </c>
      <c r="B4" s="21" t="s">
        <v>25</v>
      </c>
    </row>
    <row r="5" spans="1:11">
      <c r="A5" s="22" t="s">
        <v>826</v>
      </c>
      <c r="B5" s="21" t="s">
        <v>27</v>
      </c>
    </row>
    <row r="6" spans="1:11">
      <c r="A6" s="22" t="s">
        <v>827</v>
      </c>
      <c r="B6" s="21" t="s">
        <v>26</v>
      </c>
    </row>
    <row r="8" spans="1:11">
      <c r="A8" s="62" t="s">
        <v>835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834</v>
      </c>
      <c r="B9" s="21" t="s">
        <v>835</v>
      </c>
    </row>
    <row r="11" spans="1:11" ht="12.75" customHeight="1">
      <c r="A11" s="62" t="s">
        <v>908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50</v>
      </c>
      <c r="B16" s="21" t="s">
        <v>49</v>
      </c>
    </row>
    <row r="17" spans="1:11">
      <c r="A17" s="22" t="s">
        <v>54</v>
      </c>
      <c r="B17" s="21" t="s">
        <v>52</v>
      </c>
    </row>
    <row r="18" spans="1:11">
      <c r="A18" s="22" t="s">
        <v>55</v>
      </c>
      <c r="B18" s="21" t="s">
        <v>56</v>
      </c>
    </row>
    <row r="19" spans="1:11">
      <c r="A19" s="22" t="s">
        <v>737</v>
      </c>
      <c r="B19" s="21" t="s">
        <v>743</v>
      </c>
    </row>
    <row r="20" spans="1:11">
      <c r="A20" s="22" t="s">
        <v>738</v>
      </c>
      <c r="B20" s="21" t="s">
        <v>744</v>
      </c>
    </row>
    <row r="21" spans="1:11">
      <c r="A21" s="22" t="s">
        <v>739</v>
      </c>
      <c r="B21" s="21" t="s">
        <v>745</v>
      </c>
    </row>
    <row r="22" spans="1:11">
      <c r="A22" s="22" t="s">
        <v>740</v>
      </c>
      <c r="B22" s="21" t="s">
        <v>746</v>
      </c>
    </row>
    <row r="23" spans="1:11">
      <c r="A23" s="22" t="s">
        <v>741</v>
      </c>
      <c r="B23" s="21" t="s">
        <v>747</v>
      </c>
    </row>
    <row r="24" spans="1:11" ht="12.75" customHeight="1">
      <c r="A24" s="22" t="s">
        <v>742</v>
      </c>
      <c r="B24" s="21" t="s">
        <v>748</v>
      </c>
    </row>
    <row r="25" spans="1:11" ht="12.75" customHeight="1">
      <c r="A25" s="22" t="s">
        <v>841</v>
      </c>
      <c r="B25" s="21" t="s">
        <v>1031</v>
      </c>
    </row>
    <row r="26" spans="1:11" ht="12.75" customHeight="1">
      <c r="A26" s="22" t="s">
        <v>842</v>
      </c>
      <c r="B26" s="21" t="s">
        <v>1035</v>
      </c>
    </row>
    <row r="28" spans="1:11">
      <c r="A28" s="62" t="s">
        <v>907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712</v>
      </c>
      <c r="B29" s="21" t="s">
        <v>833</v>
      </c>
    </row>
    <row r="30" spans="1:11">
      <c r="A30" s="22" t="s">
        <v>717</v>
      </c>
      <c r="B30" s="21" t="s">
        <v>716</v>
      </c>
    </row>
    <row r="31" spans="1:11">
      <c r="A31" s="22" t="s">
        <v>720</v>
      </c>
      <c r="B31" s="21" t="s">
        <v>718</v>
      </c>
    </row>
    <row r="32" spans="1:11">
      <c r="A32" s="22" t="s">
        <v>722</v>
      </c>
      <c r="B32" s="21" t="s">
        <v>721</v>
      </c>
    </row>
    <row r="33" spans="1:11">
      <c r="A33" s="22" t="s">
        <v>723</v>
      </c>
      <c r="B33" s="21" t="s">
        <v>724</v>
      </c>
    </row>
    <row r="34" spans="1:11">
      <c r="A34" s="22" t="s">
        <v>726</v>
      </c>
      <c r="B34" s="21" t="s">
        <v>730</v>
      </c>
    </row>
    <row r="35" spans="1:11">
      <c r="A35" s="22" t="s">
        <v>727</v>
      </c>
      <c r="B35" s="21" t="s">
        <v>731</v>
      </c>
    </row>
    <row r="36" spans="1:11">
      <c r="A36" s="22" t="s">
        <v>728</v>
      </c>
      <c r="B36" s="21" t="s">
        <v>732</v>
      </c>
    </row>
    <row r="37" spans="1:11">
      <c r="A37" s="22" t="s">
        <v>729</v>
      </c>
      <c r="B37" s="21" t="s">
        <v>733</v>
      </c>
    </row>
    <row r="39" spans="1:11">
      <c r="A39" s="62" t="s">
        <v>906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832</v>
      </c>
    </row>
    <row r="41" spans="1:11">
      <c r="A41" s="22" t="s">
        <v>17</v>
      </c>
      <c r="B41" s="21" t="s">
        <v>714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715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909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755</v>
      </c>
      <c r="B49" s="21" t="s">
        <v>756</v>
      </c>
    </row>
    <row r="50" spans="1:2">
      <c r="A50" s="22" t="s">
        <v>763</v>
      </c>
      <c r="B50" s="21" t="s">
        <v>780</v>
      </c>
    </row>
    <row r="51" spans="1:2">
      <c r="A51" s="22" t="s">
        <v>764</v>
      </c>
      <c r="B51" s="21" t="s">
        <v>772</v>
      </c>
    </row>
    <row r="52" spans="1:2">
      <c r="A52" s="22" t="s">
        <v>765</v>
      </c>
      <c r="B52" s="21" t="s">
        <v>997</v>
      </c>
    </row>
    <row r="53" spans="1:2">
      <c r="A53" s="22" t="s">
        <v>766</v>
      </c>
      <c r="B53" s="21" t="s">
        <v>774</v>
      </c>
    </row>
    <row r="54" spans="1:2">
      <c r="A54" s="22" t="s">
        <v>767</v>
      </c>
      <c r="B54" s="21" t="s">
        <v>775</v>
      </c>
    </row>
    <row r="55" spans="1:2">
      <c r="A55" s="22" t="s">
        <v>768</v>
      </c>
      <c r="B55" s="21" t="s">
        <v>776</v>
      </c>
    </row>
    <row r="56" spans="1:2">
      <c r="A56" s="22" t="s">
        <v>769</v>
      </c>
      <c r="B56" s="21" t="s">
        <v>777</v>
      </c>
    </row>
    <row r="57" spans="1:2">
      <c r="A57" s="22" t="s">
        <v>770</v>
      </c>
      <c r="B57" s="21" t="s">
        <v>778</v>
      </c>
    </row>
    <row r="58" spans="1:2">
      <c r="A58" s="22" t="s">
        <v>771</v>
      </c>
      <c r="B58" s="21" t="s">
        <v>779</v>
      </c>
    </row>
    <row r="59" spans="1:2">
      <c r="A59" s="22" t="s">
        <v>807</v>
      </c>
      <c r="B59" s="21" t="s">
        <v>782</v>
      </c>
    </row>
    <row r="60" spans="1:2">
      <c r="A60" s="22" t="s">
        <v>808</v>
      </c>
      <c r="B60" s="21" t="s">
        <v>816</v>
      </c>
    </row>
    <row r="61" spans="1:2">
      <c r="A61" s="22" t="s">
        <v>809</v>
      </c>
      <c r="B61" s="21" t="s">
        <v>996</v>
      </c>
    </row>
    <row r="62" spans="1:2">
      <c r="A62" s="22" t="s">
        <v>810</v>
      </c>
      <c r="B62" s="21" t="s">
        <v>818</v>
      </c>
    </row>
    <row r="63" spans="1:2">
      <c r="A63" s="22" t="s">
        <v>811</v>
      </c>
      <c r="B63" s="21" t="s">
        <v>819</v>
      </c>
    </row>
    <row r="64" spans="1:2">
      <c r="A64" s="22" t="s">
        <v>812</v>
      </c>
      <c r="B64" s="21" t="s">
        <v>820</v>
      </c>
    </row>
    <row r="65" spans="1:11">
      <c r="A65" s="22" t="s">
        <v>813</v>
      </c>
      <c r="B65" s="21" t="s">
        <v>821</v>
      </c>
    </row>
    <row r="66" spans="1:11">
      <c r="A66" s="22" t="s">
        <v>814</v>
      </c>
      <c r="B66" s="21" t="s">
        <v>822</v>
      </c>
    </row>
    <row r="67" spans="1:11">
      <c r="A67" s="22" t="s">
        <v>815</v>
      </c>
      <c r="B67" s="21" t="s">
        <v>823</v>
      </c>
    </row>
    <row r="68" spans="1:11">
      <c r="A68" s="22" t="s">
        <v>839</v>
      </c>
      <c r="B68" s="21" t="s">
        <v>1032</v>
      </c>
    </row>
    <row r="69" spans="1:11">
      <c r="A69" s="22" t="s">
        <v>840</v>
      </c>
      <c r="B69" s="21" t="s">
        <v>1036</v>
      </c>
    </row>
    <row r="71" spans="1:11">
      <c r="A71" s="62" t="s">
        <v>57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57</v>
      </c>
      <c r="B72" s="21" t="s">
        <v>843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4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49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4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53</v>
      </c>
      <c r="C6" s="73"/>
      <c r="D6" s="79"/>
      <c r="E6" s="72" t="s">
        <v>53</v>
      </c>
      <c r="F6" s="73"/>
      <c r="G6" s="79"/>
      <c r="H6" s="72" t="s">
        <v>53</v>
      </c>
      <c r="I6" s="73"/>
      <c r="J6" s="79"/>
      <c r="K6" s="72" t="s">
        <v>53</v>
      </c>
      <c r="L6" s="73"/>
      <c r="M6" s="79"/>
      <c r="N6" s="72" t="s">
        <v>53</v>
      </c>
      <c r="O6" s="73"/>
      <c r="P6" s="79"/>
      <c r="Q6" s="72" t="s">
        <v>53</v>
      </c>
      <c r="R6" s="73"/>
      <c r="S6" s="79"/>
      <c r="T6" s="72" t="s">
        <v>53</v>
      </c>
      <c r="U6" s="73"/>
      <c r="V6" s="79"/>
      <c r="W6" s="72" t="s">
        <v>53</v>
      </c>
      <c r="X6" s="73"/>
      <c r="Y6" s="79"/>
      <c r="Z6" s="72" t="s">
        <v>53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4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56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3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  <c r="AL1" t="s">
        <v>973</v>
      </c>
    </row>
    <row r="2" spans="1:58">
      <c r="A2" s="1" t="s">
        <v>828</v>
      </c>
    </row>
    <row r="3" spans="1:58">
      <c r="A3" s="2" t="s">
        <v>979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749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753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3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998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999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891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3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1000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1001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3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746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1004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1005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3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1006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1007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3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748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1008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1009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K11" sqref="K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5" t="s">
        <v>1029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3" spans="1:20" ht="12.95" customHeight="1">
      <c r="A3" s="81" t="s">
        <v>874</v>
      </c>
      <c r="B3" s="81"/>
      <c r="C3" s="81"/>
      <c r="D3" s="81"/>
      <c r="E3" s="81"/>
      <c r="F3" s="81"/>
      <c r="H3" s="81" t="s">
        <v>874</v>
      </c>
      <c r="I3" s="81"/>
      <c r="J3" s="81"/>
      <c r="K3" s="81"/>
      <c r="L3" s="81"/>
      <c r="M3" s="81"/>
      <c r="O3" s="81" t="s">
        <v>846</v>
      </c>
      <c r="P3" s="81"/>
      <c r="Q3" s="81"/>
      <c r="R3" s="81"/>
      <c r="S3" s="81"/>
      <c r="T3" s="81"/>
    </row>
    <row r="4" spans="1:20" ht="33.75">
      <c r="A4" s="55" t="s">
        <v>875</v>
      </c>
      <c r="B4" s="55" t="s">
        <v>848</v>
      </c>
      <c r="C4" s="55" t="s">
        <v>849</v>
      </c>
      <c r="D4" s="55" t="s">
        <v>850</v>
      </c>
      <c r="E4" s="55" t="s">
        <v>851</v>
      </c>
      <c r="F4" s="55" t="s">
        <v>852</v>
      </c>
      <c r="G4" s="56"/>
      <c r="H4" s="55" t="s">
        <v>875</v>
      </c>
      <c r="I4" s="55" t="s">
        <v>848</v>
      </c>
      <c r="J4" s="55" t="s">
        <v>876</v>
      </c>
      <c r="K4" s="55" t="s">
        <v>877</v>
      </c>
      <c r="L4" s="55" t="s">
        <v>878</v>
      </c>
      <c r="M4" s="55" t="s">
        <v>856</v>
      </c>
      <c r="O4" s="55" t="s">
        <v>875</v>
      </c>
      <c r="P4" s="55" t="s">
        <v>848</v>
      </c>
      <c r="Q4" s="55" t="s">
        <v>857</v>
      </c>
      <c r="R4" s="55" t="s">
        <v>858</v>
      </c>
      <c r="S4" s="55" t="s">
        <v>859</v>
      </c>
      <c r="T4" s="55" t="s">
        <v>860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3" t="s">
        <v>40</v>
      </c>
      <c r="B6" s="47">
        <v>2022</v>
      </c>
      <c r="C6" s="48">
        <v>28.714431584304474</v>
      </c>
      <c r="D6" s="48">
        <v>55.135470833376658</v>
      </c>
      <c r="E6" s="48">
        <v>16.150097582318878</v>
      </c>
      <c r="F6" s="48">
        <f>C6-E6</f>
        <v>12.564334001985596</v>
      </c>
      <c r="G6" s="46"/>
      <c r="H6" s="93" t="s">
        <v>40</v>
      </c>
      <c r="I6" s="47">
        <v>2022</v>
      </c>
      <c r="J6" s="48">
        <v>42.438150376345213</v>
      </c>
      <c r="K6" s="48">
        <v>17.508768268187705</v>
      </c>
      <c r="L6" s="48">
        <v>26.933500688881903</v>
      </c>
      <c r="M6" s="48">
        <v>13.119580666585183</v>
      </c>
      <c r="N6" s="46"/>
      <c r="O6" s="93" t="s">
        <v>40</v>
      </c>
      <c r="P6" s="47">
        <v>2022</v>
      </c>
      <c r="Q6" s="48">
        <v>50.699787302718072</v>
      </c>
      <c r="R6" s="48">
        <v>28.243148749347284</v>
      </c>
      <c r="S6" s="48">
        <v>48.458562082507875</v>
      </c>
      <c r="T6" s="48">
        <v>30.202636267277448</v>
      </c>
    </row>
    <row r="7" spans="1:20" s="41" customFormat="1">
      <c r="A7" s="94"/>
      <c r="B7" s="49">
        <v>2023</v>
      </c>
      <c r="C7" s="50">
        <v>25.127647586486777</v>
      </c>
      <c r="D7" s="50">
        <v>60.305286794507467</v>
      </c>
      <c r="E7" s="50">
        <v>14.567065619005774</v>
      </c>
      <c r="F7" s="50">
        <f t="shared" ref="F7:F11" si="0">C7-E7</f>
        <v>10.560581967481003</v>
      </c>
      <c r="G7" s="46"/>
      <c r="H7" s="94"/>
      <c r="I7" s="49">
        <v>2023</v>
      </c>
      <c r="J7" s="50">
        <v>33.977130658714685</v>
      </c>
      <c r="K7" s="50">
        <v>19.082103286405683</v>
      </c>
      <c r="L7" s="50">
        <v>26.898346571881682</v>
      </c>
      <c r="M7" s="50">
        <v>20.04241948299795</v>
      </c>
      <c r="N7" s="46"/>
      <c r="O7" s="94"/>
      <c r="P7" s="49">
        <v>2023</v>
      </c>
      <c r="Q7" s="50">
        <v>54.848378192070534</v>
      </c>
      <c r="R7" s="50">
        <v>23.089839850865957</v>
      </c>
      <c r="S7" s="50">
        <v>50.450554360647537</v>
      </c>
      <c r="T7" s="50">
        <v>33.048351474082807</v>
      </c>
    </row>
    <row r="8" spans="1:20" s="41" customFormat="1" ht="12.75" customHeight="1">
      <c r="A8" s="90" t="s">
        <v>41</v>
      </c>
      <c r="B8" s="47">
        <f>+B6</f>
        <v>2022</v>
      </c>
      <c r="C8" s="51">
        <v>17.078441422209938</v>
      </c>
      <c r="D8" s="51">
        <v>60.470908725309606</v>
      </c>
      <c r="E8" s="51">
        <v>22.450649852480471</v>
      </c>
      <c r="F8" s="51">
        <f t="shared" si="0"/>
        <v>-5.3722084302705326</v>
      </c>
      <c r="G8" s="46"/>
      <c r="H8" s="90" t="s">
        <v>41</v>
      </c>
      <c r="I8" s="47">
        <f>+I6</f>
        <v>2022</v>
      </c>
      <c r="J8" s="51">
        <v>40.075873601886819</v>
      </c>
      <c r="K8" s="51">
        <v>19.440382464501187</v>
      </c>
      <c r="L8" s="51">
        <v>23.349653489808894</v>
      </c>
      <c r="M8" s="51">
        <v>17.134090443803096</v>
      </c>
      <c r="N8" s="46"/>
      <c r="O8" s="90" t="s">
        <v>41</v>
      </c>
      <c r="P8" s="47">
        <f>+P6</f>
        <v>2022</v>
      </c>
      <c r="Q8" s="51">
        <v>53.547059643507637</v>
      </c>
      <c r="R8" s="51">
        <v>36.236176632969745</v>
      </c>
      <c r="S8" s="51">
        <v>62.161706058102354</v>
      </c>
      <c r="T8" s="51">
        <v>20.688737924160392</v>
      </c>
    </row>
    <row r="9" spans="1:20" s="41" customFormat="1">
      <c r="A9" s="90"/>
      <c r="B9" s="49">
        <f>+B7</f>
        <v>2023</v>
      </c>
      <c r="C9" s="51">
        <v>20.541029383940693</v>
      </c>
      <c r="D9" s="51">
        <v>69.320689629907974</v>
      </c>
      <c r="E9" s="51">
        <v>10.138280986151331</v>
      </c>
      <c r="F9" s="51">
        <f t="shared" si="0"/>
        <v>10.402748397789361</v>
      </c>
      <c r="G9" s="46"/>
      <c r="H9" s="90"/>
      <c r="I9" s="49">
        <f>+I7</f>
        <v>2023</v>
      </c>
      <c r="J9" s="51">
        <v>41.161276447114382</v>
      </c>
      <c r="K9" s="51">
        <v>17.503633569198172</v>
      </c>
      <c r="L9" s="51">
        <v>23.366359980832058</v>
      </c>
      <c r="M9" s="51">
        <v>17.968730002855388</v>
      </c>
      <c r="N9" s="46"/>
      <c r="O9" s="90"/>
      <c r="P9" s="49">
        <f>+P7</f>
        <v>2023</v>
      </c>
      <c r="Q9" s="51">
        <v>47.692165073540323</v>
      </c>
      <c r="R9" s="51">
        <v>37.452445189955824</v>
      </c>
      <c r="S9" s="51">
        <v>63.147266322861014</v>
      </c>
      <c r="T9" s="51">
        <v>21.425302149862876</v>
      </c>
    </row>
    <row r="10" spans="1:20" s="41" customFormat="1" ht="12.95" customHeight="1">
      <c r="A10" s="91" t="s">
        <v>130</v>
      </c>
      <c r="B10" s="47">
        <v>2022</v>
      </c>
      <c r="C10" s="48">
        <v>48.563229147307048</v>
      </c>
      <c r="D10" s="48">
        <v>38.572575714481694</v>
      </c>
      <c r="E10" s="48">
        <v>12.864195138211249</v>
      </c>
      <c r="F10" s="48">
        <f t="shared" si="0"/>
        <v>35.699034009095797</v>
      </c>
      <c r="G10" s="46"/>
      <c r="H10" s="93" t="s">
        <v>130</v>
      </c>
      <c r="I10" s="47">
        <v>2022</v>
      </c>
      <c r="J10" s="48">
        <v>35.662592339321449</v>
      </c>
      <c r="K10" s="48">
        <v>13.27086593130773</v>
      </c>
      <c r="L10" s="48">
        <v>29.833987503154791</v>
      </c>
      <c r="M10" s="48">
        <v>21.232554226216017</v>
      </c>
      <c r="N10" s="46"/>
      <c r="O10" s="93" t="s">
        <v>130</v>
      </c>
      <c r="P10" s="47">
        <v>2022</v>
      </c>
      <c r="Q10" s="48">
        <v>56.66255225503059</v>
      </c>
      <c r="R10" s="48">
        <v>38.57976484764972</v>
      </c>
      <c r="S10" s="48">
        <v>74.361145512210811</v>
      </c>
      <c r="T10" s="48">
        <v>27.269167323893704</v>
      </c>
    </row>
    <row r="11" spans="1:20" s="41" customFormat="1" ht="14.45" customHeight="1">
      <c r="A11" s="92"/>
      <c r="B11" s="49">
        <v>2023</v>
      </c>
      <c r="C11" s="50">
        <v>21.904536016321035</v>
      </c>
      <c r="D11" s="50">
        <v>63.30837911220835</v>
      </c>
      <c r="E11" s="50">
        <v>14.787084871470624</v>
      </c>
      <c r="F11" s="50">
        <f t="shared" si="0"/>
        <v>7.1174511448504116</v>
      </c>
      <c r="G11" s="46"/>
      <c r="H11" s="94"/>
      <c r="I11" s="49">
        <v>2023</v>
      </c>
      <c r="J11" s="50">
        <v>28.696373280237694</v>
      </c>
      <c r="K11" s="50">
        <v>13.971052229140863</v>
      </c>
      <c r="L11" s="50">
        <v>33.653561904915009</v>
      </c>
      <c r="M11" s="50">
        <v>23.679012585706431</v>
      </c>
      <c r="N11" s="46"/>
      <c r="O11" s="94"/>
      <c r="P11" s="49">
        <v>2023</v>
      </c>
      <c r="Q11" s="50">
        <v>55.21595838551481</v>
      </c>
      <c r="R11" s="50">
        <v>38.85000209344183</v>
      </c>
      <c r="S11" s="50">
        <v>70.099278106546222</v>
      </c>
      <c r="T11" s="50">
        <v>27.302778288183859</v>
      </c>
    </row>
    <row r="12" spans="1:20" s="41" customFormat="1">
      <c r="A12" s="59" t="s">
        <v>869</v>
      </c>
      <c r="B12" s="52">
        <v>2022</v>
      </c>
      <c r="C12" s="53">
        <v>35.180932987018011</v>
      </c>
      <c r="D12" s="53">
        <v>48.798456501211739</v>
      </c>
      <c r="E12" s="53">
        <v>16.020610511770254</v>
      </c>
      <c r="F12" s="53">
        <f>+C12-E12</f>
        <v>19.160322475247757</v>
      </c>
      <c r="G12" s="46"/>
      <c r="H12" s="88" t="s">
        <v>869</v>
      </c>
      <c r="I12" s="52">
        <v>2022</v>
      </c>
      <c r="J12" s="53">
        <v>38.868069429958851</v>
      </c>
      <c r="K12" s="53">
        <v>16.009192759149379</v>
      </c>
      <c r="L12" s="53">
        <v>27.473254654420455</v>
      </c>
      <c r="M12" s="53">
        <v>17.649483156471316</v>
      </c>
      <c r="N12" s="46"/>
      <c r="O12" s="88" t="s">
        <v>869</v>
      </c>
      <c r="P12" s="52">
        <v>2022</v>
      </c>
      <c r="Q12" s="53">
        <v>54.006900836274468</v>
      </c>
      <c r="R12" s="53">
        <v>34.63380809387499</v>
      </c>
      <c r="S12" s="53">
        <v>63.111920753824982</v>
      </c>
      <c r="T12" s="53">
        <v>26.830296323664598</v>
      </c>
    </row>
    <row r="13" spans="1:20" s="41" customFormat="1">
      <c r="A13" s="60"/>
      <c r="B13" s="52">
        <v>2023</v>
      </c>
      <c r="C13" s="53">
        <v>22.684409404828777</v>
      </c>
      <c r="D13" s="53">
        <v>63.601849767490791</v>
      </c>
      <c r="E13" s="53">
        <v>13.713740827680445</v>
      </c>
      <c r="F13" s="53">
        <f>+C13-E13</f>
        <v>8.9706685771483325</v>
      </c>
      <c r="G13" s="46"/>
      <c r="H13" s="89"/>
      <c r="I13" s="52">
        <v>2023</v>
      </c>
      <c r="J13" s="53">
        <v>33.136248843251515</v>
      </c>
      <c r="K13" s="53">
        <v>16.432835260689991</v>
      </c>
      <c r="L13" s="53">
        <v>29.191218250119764</v>
      </c>
      <c r="M13" s="53">
        <v>21.239697645938733</v>
      </c>
      <c r="N13" s="46"/>
      <c r="O13" s="89"/>
      <c r="P13" s="52">
        <v>2023</v>
      </c>
      <c r="Q13" s="53">
        <v>53.474992501876983</v>
      </c>
      <c r="R13" s="53">
        <v>33.301682076533609</v>
      </c>
      <c r="S13" s="53">
        <v>62.061267907602513</v>
      </c>
      <c r="T13" s="53">
        <v>27.951479125307536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9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828</v>
      </c>
    </row>
    <row r="3" spans="1:8">
      <c r="A3" s="2" t="s">
        <v>830</v>
      </c>
    </row>
    <row r="4" spans="1:8">
      <c r="A4" s="2" t="s">
        <v>930</v>
      </c>
    </row>
    <row r="5" spans="1:8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-10.299999999999999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-6.3</v>
      </c>
      <c r="G180" s="11">
        <f t="shared" si="2"/>
        <v>-5.1000000000000005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-6.0333333333333341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-6.3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-8.4999999999999982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-5.2666666666666666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-4.9666666666666659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 t="s">
        <v>8</v>
      </c>
      <c r="F469" s="8">
        <v>-17.399999999999999</v>
      </c>
      <c r="G469" s="11">
        <f t="shared" ref="G469" si="39">AVERAGE(F467:F469)</f>
        <v>-18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J8" sqref="J8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5" t="s">
        <v>1033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1" t="s">
        <v>870</v>
      </c>
      <c r="B4" s="81"/>
      <c r="C4" s="81"/>
      <c r="D4" s="81"/>
      <c r="E4" s="81"/>
      <c r="F4" s="81"/>
      <c r="H4" s="81" t="s">
        <v>871</v>
      </c>
      <c r="I4" s="81"/>
      <c r="J4" s="81"/>
      <c r="K4" s="81"/>
      <c r="L4" s="81"/>
      <c r="M4" s="81"/>
      <c r="O4" s="81" t="s">
        <v>872</v>
      </c>
      <c r="P4" s="81"/>
      <c r="Q4" s="81"/>
      <c r="R4" s="81"/>
      <c r="S4" s="81"/>
      <c r="T4" s="81"/>
      <c r="V4" s="81" t="s">
        <v>873</v>
      </c>
      <c r="W4" s="81"/>
      <c r="X4" s="81"/>
      <c r="Y4" s="81"/>
      <c r="Z4" s="81"/>
      <c r="AA4" s="81"/>
    </row>
    <row r="5" spans="1:27" ht="33.75">
      <c r="A5" s="55" t="s">
        <v>875</v>
      </c>
      <c r="B5" s="55" t="s">
        <v>848</v>
      </c>
      <c r="C5" s="55" t="s">
        <v>849</v>
      </c>
      <c r="D5" s="55" t="s">
        <v>850</v>
      </c>
      <c r="E5" s="55" t="s">
        <v>851</v>
      </c>
      <c r="F5" s="55" t="s">
        <v>852</v>
      </c>
      <c r="G5" s="56"/>
      <c r="H5" s="55" t="s">
        <v>875</v>
      </c>
      <c r="I5" s="55" t="s">
        <v>848</v>
      </c>
      <c r="J5" s="55" t="s">
        <v>849</v>
      </c>
      <c r="K5" s="55" t="s">
        <v>850</v>
      </c>
      <c r="L5" s="55" t="s">
        <v>851</v>
      </c>
      <c r="M5" s="55" t="s">
        <v>852</v>
      </c>
      <c r="O5" s="55" t="s">
        <v>875</v>
      </c>
      <c r="P5" s="55" t="s">
        <v>848</v>
      </c>
      <c r="Q5" s="55" t="s">
        <v>849</v>
      </c>
      <c r="R5" s="55" t="s">
        <v>850</v>
      </c>
      <c r="S5" s="55" t="s">
        <v>851</v>
      </c>
      <c r="T5" s="55" t="s">
        <v>852</v>
      </c>
      <c r="V5" s="55" t="s">
        <v>875</v>
      </c>
      <c r="W5" s="55" t="s">
        <v>848</v>
      </c>
      <c r="X5" s="55" t="s">
        <v>849</v>
      </c>
      <c r="Y5" s="55" t="s">
        <v>850</v>
      </c>
      <c r="Z5" s="55" t="s">
        <v>851</v>
      </c>
      <c r="AA5" s="55" t="s">
        <v>852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93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93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93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93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94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94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94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94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0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0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0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0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0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0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0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0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93" t="s">
        <v>130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93" t="s">
        <v>130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93" t="s">
        <v>130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93" t="s">
        <v>130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94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94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94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94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88" t="s">
        <v>869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88" t="s">
        <v>869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88" t="s">
        <v>869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88" t="s">
        <v>869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89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89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89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89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2"/>
  <sheetViews>
    <sheetView showGridLines="0" zoomScaleNormal="100" workbookViewId="0">
      <pane xSplit="1" ySplit="8" topLeftCell="B30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713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930</v>
      </c>
    </row>
    <row r="5" spans="1:7" ht="30" customHeight="1">
      <c r="A5" s="70" t="s">
        <v>0</v>
      </c>
      <c r="B5" s="72" t="s">
        <v>931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-8.1999999999999993</v>
      </c>
      <c r="G105" s="11">
        <f t="shared" si="3"/>
        <v>-9.6666666666666661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-30.2</v>
      </c>
      <c r="G162" s="11">
        <f t="shared" si="5"/>
        <v>-29.766666666666666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-23.8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-25.433333333333337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-26.400000000000002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-23.1</v>
      </c>
      <c r="G224" s="11">
        <f t="shared" si="7"/>
        <v>-24.233333333333331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-23.966666666666669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-23.766666666666669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-21</v>
      </c>
      <c r="G230" s="11">
        <f t="shared" si="7"/>
        <v>-21.5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-19.466666666666665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-1.6333333333333335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5.8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5.9333333333333336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8.4</v>
      </c>
      <c r="G271" s="11">
        <f t="shared" si="9"/>
        <v>8.4333333333333318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8.7333333333333325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8.3000000000000007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7.6</v>
      </c>
      <c r="G275" s="11">
        <f t="shared" si="9"/>
        <v>7.0999999999999988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6.6333333333333329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6.4333333333333327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0.2</v>
      </c>
      <c r="G284" s="11">
        <f t="shared" si="9"/>
        <v>4.0666666666666664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-4.8000000000000007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0.2</v>
      </c>
      <c r="G296" s="11">
        <f t="shared" si="9"/>
        <v>-2.4999999999999996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-0.46666666666666662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1.9333333333333336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3.5666666666666664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4.3</v>
      </c>
      <c r="G300" s="11">
        <f t="shared" si="9"/>
        <v>4.333333333333333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4.8999999999999995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8.8000000000000007</v>
      </c>
      <c r="G308" s="11">
        <f t="shared" si="9"/>
        <v>9.4333333333333336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6.4</v>
      </c>
      <c r="G309" s="11">
        <f t="shared" ref="G309" si="10">AVERAGE(F307:F309)</f>
        <v>8.4666666666666668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7.3000000000000007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5.4000000000000012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4.2333333333333334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3.3666666666666667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2.7666666666666671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1.6</v>
      </c>
      <c r="G319" s="11">
        <f t="shared" ref="G319" si="29">AVERAGE(F317:F319)</f>
        <v>2.1666666666666665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1.3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3.1</v>
      </c>
      <c r="F321" s="8">
        <v>1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 t="s">
        <v>8</v>
      </c>
      <c r="F322" s="8" t="s">
        <v>8</v>
      </c>
      <c r="G322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1"/>
  <sheetViews>
    <sheetView showGridLines="0" zoomScaleNormal="100" workbookViewId="0">
      <pane xSplit="1" ySplit="7" topLeftCell="B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879</v>
      </c>
    </row>
    <row r="2" spans="1:37">
      <c r="A2" s="1" t="s">
        <v>828</v>
      </c>
    </row>
    <row r="3" spans="1:37">
      <c r="A3" s="2" t="s">
        <v>831</v>
      </c>
    </row>
    <row r="4" spans="1:37">
      <c r="A4" s="2" t="s">
        <v>932</v>
      </c>
    </row>
    <row r="5" spans="1:37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886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1"/>
  <sheetViews>
    <sheetView showGridLines="0" zoomScaleNormal="100" workbookViewId="0">
      <pane xSplit="1" ySplit="7" topLeftCell="B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718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1"/>
  <sheetViews>
    <sheetView showGridLines="0" zoomScaleNormal="100" workbookViewId="0">
      <pane xSplit="1" ySplit="7" topLeftCell="B3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721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1"/>
  <sheetViews>
    <sheetView showGridLines="0" zoomScaleNormal="100" workbookViewId="0">
      <pane xSplit="1" ySplit="7" topLeftCell="B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724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735</v>
      </c>
      <c r="C6" s="73" t="s">
        <v>7</v>
      </c>
      <c r="D6" s="79"/>
      <c r="E6" s="72" t="s">
        <v>735</v>
      </c>
      <c r="F6" s="73" t="s">
        <v>7</v>
      </c>
      <c r="G6" s="79"/>
      <c r="H6" s="72" t="s">
        <v>735</v>
      </c>
      <c r="I6" s="73" t="s">
        <v>7</v>
      </c>
      <c r="J6" s="79"/>
      <c r="K6" s="72" t="s">
        <v>735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719</v>
      </c>
      <c r="C6" s="73" t="s">
        <v>7</v>
      </c>
      <c r="D6" s="79"/>
      <c r="E6" s="72" t="s">
        <v>719</v>
      </c>
      <c r="F6" s="73" t="s">
        <v>7</v>
      </c>
      <c r="G6" s="79"/>
      <c r="H6" s="72" t="s">
        <v>719</v>
      </c>
      <c r="I6" s="73" t="s">
        <v>7</v>
      </c>
      <c r="J6" s="79"/>
      <c r="K6" s="72" t="s">
        <v>719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732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366</v>
      </c>
      <c r="C6" s="73" t="s">
        <v>7</v>
      </c>
      <c r="D6" s="79"/>
      <c r="E6" s="72" t="s">
        <v>366</v>
      </c>
      <c r="F6" s="73" t="s">
        <v>7</v>
      </c>
      <c r="G6" s="79"/>
      <c r="H6" s="72" t="s">
        <v>366</v>
      </c>
      <c r="I6" s="73" t="s">
        <v>7</v>
      </c>
      <c r="J6" s="79"/>
      <c r="K6" s="72" t="s">
        <v>366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2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733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725</v>
      </c>
      <c r="C6" s="73">
        <v>43</v>
      </c>
      <c r="D6" s="79"/>
      <c r="E6" s="72" t="s">
        <v>725</v>
      </c>
      <c r="F6" s="73">
        <v>43</v>
      </c>
      <c r="G6" s="79"/>
      <c r="H6" s="72" t="s">
        <v>725</v>
      </c>
      <c r="I6" s="73">
        <v>43</v>
      </c>
      <c r="J6" s="79"/>
      <c r="K6" s="72" t="s">
        <v>725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6"/>
  <sheetViews>
    <sheetView showGridLines="0" zoomScaleNormal="100" workbookViewId="0">
      <pane xSplit="1" ySplit="7" topLeftCell="W30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828</v>
      </c>
    </row>
    <row r="3" spans="1:40">
      <c r="A3" s="2" t="s">
        <v>830</v>
      </c>
    </row>
    <row r="4" spans="1:40">
      <c r="A4" s="2" t="s">
        <v>930</v>
      </c>
    </row>
    <row r="5" spans="1:40" ht="45" customHeight="1">
      <c r="A5" s="70" t="s">
        <v>0</v>
      </c>
      <c r="B5" s="64" t="s">
        <v>911</v>
      </c>
      <c r="C5" s="65"/>
      <c r="D5" s="66"/>
      <c r="E5" s="64" t="s">
        <v>912</v>
      </c>
      <c r="F5" s="65"/>
      <c r="G5" s="66"/>
      <c r="H5" s="64" t="s">
        <v>913</v>
      </c>
      <c r="I5" s="65"/>
      <c r="J5" s="66"/>
      <c r="K5" s="64" t="s">
        <v>917</v>
      </c>
      <c r="L5" s="65"/>
      <c r="M5" s="66"/>
      <c r="N5" s="64" t="s">
        <v>914</v>
      </c>
      <c r="O5" s="65"/>
      <c r="P5" s="66"/>
      <c r="Q5" s="64" t="s">
        <v>915</v>
      </c>
      <c r="R5" s="65"/>
      <c r="S5" s="66"/>
      <c r="T5" s="64" t="s">
        <v>916</v>
      </c>
      <c r="U5" s="65"/>
      <c r="V5" s="66"/>
      <c r="W5" s="64" t="s">
        <v>918</v>
      </c>
      <c r="X5" s="65"/>
      <c r="Y5" s="66"/>
      <c r="Z5" s="64" t="s">
        <v>919</v>
      </c>
      <c r="AA5" s="65"/>
      <c r="AB5" s="66"/>
      <c r="AC5" s="64" t="s">
        <v>920</v>
      </c>
      <c r="AD5" s="65"/>
      <c r="AE5" s="66"/>
      <c r="AF5" s="64" t="s">
        <v>921</v>
      </c>
      <c r="AG5" s="65"/>
      <c r="AH5" s="66"/>
      <c r="AI5" s="64" t="s">
        <v>922</v>
      </c>
      <c r="AJ5" s="65"/>
      <c r="AK5" s="66"/>
      <c r="AL5" s="64" t="s">
        <v>923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1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832</v>
      </c>
    </row>
    <row r="2" spans="1:14">
      <c r="A2" s="1" t="s">
        <v>828</v>
      </c>
    </row>
    <row r="3" spans="1:14">
      <c r="A3" s="2" t="s">
        <v>831</v>
      </c>
    </row>
    <row r="4" spans="1:14">
      <c r="A4" s="2" t="s">
        <v>930</v>
      </c>
    </row>
    <row r="5" spans="1:14" ht="30" customHeight="1">
      <c r="A5" s="70" t="s">
        <v>0</v>
      </c>
      <c r="B5" s="72" t="s">
        <v>938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901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-10.5</v>
      </c>
      <c r="J203" s="11">
        <f t="shared" si="10"/>
        <v>-10.433333333333334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-10.233333333333333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-2.8</v>
      </c>
      <c r="J215" s="11">
        <f t="shared" si="14"/>
        <v>-2.9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-0.6</v>
      </c>
      <c r="J216" s="11">
        <f t="shared" si="14"/>
        <v>-1.7999999999999998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-2.1999999999999997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-1.5333333333333334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1.8</v>
      </c>
      <c r="J228" s="11">
        <f t="shared" si="14"/>
        <v>0.16666666666666666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1.3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-6.2</v>
      </c>
      <c r="J241" s="11">
        <f t="shared" si="14"/>
        <v>-5.6999999999999993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-9.6</v>
      </c>
      <c r="J242" s="11">
        <f t="shared" si="14"/>
        <v>-8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-10.233333333333334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-12.833333333333334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</v>
      </c>
      <c r="J250" s="11">
        <f t="shared" si="14"/>
        <v>-22.666666666666668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-20.233333333333334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-20.033333333333335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-7.2</v>
      </c>
      <c r="J261" s="11">
        <f t="shared" si="14"/>
        <v>-9.1666666666666661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</v>
      </c>
      <c r="J262" s="11">
        <f t="shared" si="14"/>
        <v>-8.7666666666666657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-8.4666666666666668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-7.2333333333333334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-0.2</v>
      </c>
      <c r="J273" s="11">
        <f t="shared" si="18"/>
        <v>-0.23333333333333331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-0.3</v>
      </c>
      <c r="J274" s="11">
        <f t="shared" si="18"/>
        <v>0.56666666666666665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-0.83333333333333337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-13.6</v>
      </c>
      <c r="J286" s="11">
        <f t="shared" si="18"/>
        <v>-14.733333333333334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-13.633333333333335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-10.4</v>
      </c>
      <c r="J288" s="11">
        <f t="shared" si="18"/>
        <v>-11.933333333333332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-16.399999999999999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-13.399999999999999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-17.433333333333334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-14.633333333333333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-2.9</v>
      </c>
      <c r="J310" s="11">
        <f t="shared" si="18"/>
        <v>-4.0666666666666673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-3.3000000000000003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-2.6</v>
      </c>
      <c r="J312" s="11">
        <f t="shared" si="18"/>
        <v>-2.6999999999999997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-3.4666666666666668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-0.2</v>
      </c>
      <c r="J323" s="11">
        <f t="shared" si="18"/>
        <v>-1.7666666666666666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0.7</v>
      </c>
      <c r="J324" s="11">
        <f t="shared" si="18"/>
        <v>-0.33333333333333331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0.6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-0.4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1.5</v>
      </c>
      <c r="J335" s="11">
        <f t="shared" si="22"/>
        <v>1.5999999999999999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0.9</v>
      </c>
      <c r="J336" s="11">
        <f t="shared" si="22"/>
        <v>1.2333333333333332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1.5333333333333332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-0.1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-1.3666666666666665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2.2000000000000002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2.1</v>
      </c>
      <c r="J346" s="11">
        <f t="shared" si="22"/>
        <v>2.2666666666666671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2.6</v>
      </c>
      <c r="J347" s="11">
        <f t="shared" si="22"/>
        <v>2.3000000000000003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4.2</v>
      </c>
      <c r="J348" s="11">
        <f t="shared" si="22"/>
        <v>2.9666666666666668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1.2</v>
      </c>
      <c r="J349" s="11">
        <f t="shared" si="22"/>
        <v>2.6666666666666665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3.3</v>
      </c>
      <c r="J350" s="11">
        <f t="shared" si="22"/>
        <v>2.9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2.7666666666666671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1.7</v>
      </c>
      <c r="J353" s="11">
        <f t="shared" si="22"/>
        <v>1.8666666666666665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1.9000000000000001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2.9666666666666663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4.3</v>
      </c>
      <c r="J358" s="11">
        <f t="shared" si="22"/>
        <v>4.833333333333333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1.3</v>
      </c>
      <c r="J359" s="11">
        <f t="shared" si="22"/>
        <v>3.5333333333333337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-0.2</v>
      </c>
      <c r="J360" s="11">
        <f t="shared" si="22"/>
        <v>1.7999999999999998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0.8</v>
      </c>
      <c r="J361" s="11">
        <f t="shared" si="22"/>
        <v>0.63333333333333341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0.1</v>
      </c>
      <c r="J362" s="11">
        <f t="shared" si="22"/>
        <v>0.23333333333333336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0.3666666666666667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0.3666666666666667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0.26666666666666666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-0.16666666666666671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-0.9</v>
      </c>
      <c r="J369" s="11">
        <f t="shared" si="22"/>
        <v>-0.13333333333333333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-0.1</v>
      </c>
      <c r="J370" s="11">
        <f t="shared" si="22"/>
        <v>-0.13333333333333333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1.3</v>
      </c>
      <c r="J371" s="11">
        <f t="shared" si="22"/>
        <v>0.10000000000000002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-0.5</v>
      </c>
      <c r="J372" s="11">
        <f t="shared" si="22"/>
        <v>0.23333333333333331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-0.9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-0.4</v>
      </c>
      <c r="J374" s="11">
        <f t="shared" si="22"/>
        <v>-0.6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-0.66666666666666663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-0.7</v>
      </c>
      <c r="J376" s="11">
        <f t="shared" si="22"/>
        <v>-0.6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-0.2</v>
      </c>
      <c r="J377" s="11">
        <f t="shared" si="22"/>
        <v>-0.53333333333333333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-0.69999999999999984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-0.43333333333333329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1.3</v>
      </c>
      <c r="J381" s="11">
        <f t="shared" si="22"/>
        <v>1.1333333333333335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0.7</v>
      </c>
      <c r="J382" s="11">
        <f t="shared" si="22"/>
        <v>1.3333333333333333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-9.8000000000000007</v>
      </c>
      <c r="J383" s="11">
        <f t="shared" si="22"/>
        <v>-2.6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-35.700000000000003</v>
      </c>
      <c r="J384" s="11">
        <f t="shared" si="22"/>
        <v>-14.933333333333335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-34.6</v>
      </c>
      <c r="J385" s="11">
        <f t="shared" si="22"/>
        <v>-26.7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-20.7</v>
      </c>
      <c r="J386" s="11">
        <f t="shared" si="22"/>
        <v>-30.333333333333339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-23.2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-14.733333333333334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-6.2333333333333334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-7.8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-15.5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-16.2</v>
      </c>
      <c r="J394" s="11">
        <f t="shared" si="22"/>
        <v>-13.633333333333333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-10.6</v>
      </c>
      <c r="J395" s="11">
        <f t="shared" si="22"/>
        <v>-14.1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-7.1</v>
      </c>
      <c r="J396" s="11">
        <f t="shared" ref="J396:J407" si="26">AVERAGE(I394:I396)</f>
        <v>-11.299999999999999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-3.5</v>
      </c>
      <c r="J397" s="11">
        <f t="shared" si="26"/>
        <v>-7.0666666666666664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4.7</v>
      </c>
      <c r="J398" s="11">
        <f t="shared" si="26"/>
        <v>-1.9666666666666666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2.3000000000000003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4.6333333333333329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4.1333333333333329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3.6999999999999997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3.5</v>
      </c>
      <c r="J405" s="11">
        <f t="shared" si="26"/>
        <v>3.5333333333333332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4.5999999999999996</v>
      </c>
      <c r="J406" s="11">
        <f t="shared" si="26"/>
        <v>3.5333333333333332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-3.3</v>
      </c>
      <c r="J407" s="11">
        <f t="shared" si="26"/>
        <v>1.5999999999999999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</v>
      </c>
      <c r="J408" s="11">
        <f t="shared" ref="J408" si="30">AVERAGE(I406:I408)</f>
        <v>-1.2333333333333334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-4.9000000000000004</v>
      </c>
      <c r="J409" s="11">
        <f t="shared" ref="J409" si="32">AVERAGE(I407:I409)</f>
        <v>-4.4000000000000004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-5.4</v>
      </c>
      <c r="J410" s="11">
        <f t="shared" ref="J410" si="35">AVERAGE(I408:I410)</f>
        <v>-5.1000000000000005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-7</v>
      </c>
      <c r="J411" s="11">
        <f t="shared" ref="J411" si="39">AVERAGE(I409:I411)</f>
        <v>-5.7666666666666666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-5.9</v>
      </c>
      <c r="J412" s="11">
        <f t="shared" ref="J412" si="43">AVERAGE(I410:I412)</f>
        <v>-6.1000000000000005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-7.7</v>
      </c>
      <c r="J413" s="11">
        <f t="shared" ref="J413" si="47">AVERAGE(I411:I413)</f>
        <v>-6.8666666666666671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-6</v>
      </c>
      <c r="J414" s="11">
        <f t="shared" ref="J414" si="51">AVERAGE(I412:I414)</f>
        <v>-6.5333333333333341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-5.8</v>
      </c>
      <c r="J415" s="11">
        <f t="shared" ref="J415" si="55">AVERAGE(I413:I415)</f>
        <v>-6.5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-2.7</v>
      </c>
      <c r="J416" s="11">
        <f t="shared" ref="J416" si="59">AVERAGE(I414:I416)</f>
        <v>-4.833333333333333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-0.7</v>
      </c>
      <c r="J417" s="11">
        <f t="shared" ref="J417" si="63">AVERAGE(I415:I417)</f>
        <v>-3.0666666666666664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-0.2</v>
      </c>
      <c r="J418" s="11">
        <f t="shared" ref="J418" si="67">AVERAGE(I416:I418)</f>
        <v>-1.2000000000000002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-1.5</v>
      </c>
      <c r="J419" s="11">
        <f t="shared" ref="J419" si="71">AVERAGE(I417:I419)</f>
        <v>-0.79999999999999993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-0.3</v>
      </c>
      <c r="I420" s="8">
        <v>-1</v>
      </c>
      <c r="J420" s="11">
        <f t="shared" ref="J420" si="75">AVERAGE(I418:I420)</f>
        <v>-0.9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 t="s">
        <v>8</v>
      </c>
      <c r="I421" s="8" t="s">
        <v>8</v>
      </c>
      <c r="J421" s="11" t="s">
        <v>8</v>
      </c>
      <c r="K421" s="12">
        <v>3.0835256838666667</v>
      </c>
      <c r="L421" s="8">
        <v>1.8342476289054825</v>
      </c>
      <c r="M421" s="11">
        <f t="shared" ref="M421" si="79">AVERAGE(L419:L421)</f>
        <v>3.4462342025552615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0"/>
  <sheetViews>
    <sheetView showGridLines="0" zoomScaleNormal="100" workbookViewId="0">
      <pane xSplit="1" ySplit="7" topLeftCell="K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714</v>
      </c>
    </row>
    <row r="2" spans="1:28">
      <c r="A2" s="1" t="s">
        <v>828</v>
      </c>
      <c r="E2" s="2"/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0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828</v>
      </c>
    </row>
    <row r="3" spans="1:29">
      <c r="A3" s="2" t="s">
        <v>992</v>
      </c>
    </row>
    <row r="4" spans="1:29">
      <c r="A4" s="2" t="s">
        <v>900</v>
      </c>
    </row>
    <row r="5" spans="1:29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0"/>
  <sheetViews>
    <sheetView showGridLines="0" zoomScaleNormal="100" workbookViewId="0">
      <pane xSplit="1" ySplit="7" topLeftCell="B413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828</v>
      </c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5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897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893</v>
      </c>
      <c r="Y6" s="80"/>
      <c r="Z6" s="80" t="s">
        <v>948</v>
      </c>
      <c r="AA6" s="80"/>
      <c r="AB6" s="80" t="s">
        <v>751</v>
      </c>
      <c r="AC6" s="80"/>
      <c r="AD6" s="80" t="s">
        <v>949</v>
      </c>
      <c r="AE6" s="80"/>
      <c r="AF6" s="80" t="s">
        <v>896</v>
      </c>
      <c r="AG6" s="80"/>
      <c r="AH6" s="80" t="s">
        <v>11</v>
      </c>
      <c r="AI6" s="80"/>
      <c r="AJ6" s="80" t="s">
        <v>893</v>
      </c>
      <c r="AK6" s="80"/>
      <c r="AL6" s="80" t="s">
        <v>948</v>
      </c>
      <c r="AM6" s="80"/>
      <c r="AN6" s="80" t="s">
        <v>751</v>
      </c>
      <c r="AO6" s="80"/>
      <c r="AP6" s="80" t="s">
        <v>949</v>
      </c>
      <c r="AQ6" s="80"/>
      <c r="AR6" s="80" t="s">
        <v>896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5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828</v>
      </c>
    </row>
    <row r="3" spans="1:49">
      <c r="A3" s="2" t="s">
        <v>831</v>
      </c>
    </row>
    <row r="4" spans="1:49">
      <c r="A4" s="2" t="s">
        <v>929</v>
      </c>
    </row>
    <row r="5" spans="1:49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1027</v>
      </c>
      <c r="R5" s="65"/>
      <c r="S5" s="66"/>
      <c r="T5" s="64" t="s">
        <v>954</v>
      </c>
      <c r="U5" s="65"/>
      <c r="V5" s="66"/>
      <c r="W5" s="64" t="s">
        <v>1010</v>
      </c>
      <c r="X5" s="66"/>
      <c r="Y5" s="72" t="s">
        <v>898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899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893</v>
      </c>
      <c r="AB6" s="101"/>
      <c r="AC6" s="100" t="s">
        <v>894</v>
      </c>
      <c r="AD6" s="101"/>
      <c r="AE6" s="100" t="s">
        <v>751</v>
      </c>
      <c r="AF6" s="101"/>
      <c r="AG6" s="100" t="s">
        <v>895</v>
      </c>
      <c r="AH6" s="101"/>
      <c r="AI6" s="100" t="s">
        <v>896</v>
      </c>
      <c r="AJ6" s="101"/>
      <c r="AK6" s="100" t="s">
        <v>11</v>
      </c>
      <c r="AL6" s="101"/>
      <c r="AM6" s="100" t="s">
        <v>893</v>
      </c>
      <c r="AN6" s="101"/>
      <c r="AO6" s="100" t="s">
        <v>894</v>
      </c>
      <c r="AP6" s="101"/>
      <c r="AQ6" s="100" t="s">
        <v>751</v>
      </c>
      <c r="AR6" s="101"/>
      <c r="AS6" s="100" t="s">
        <v>895</v>
      </c>
      <c r="AT6" s="101"/>
      <c r="AU6" s="100" t="s">
        <v>896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3</v>
      </c>
      <c r="M7" s="6" t="s">
        <v>890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3</v>
      </c>
      <c r="U7" s="6" t="s">
        <v>891</v>
      </c>
      <c r="V7" s="6" t="s">
        <v>890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  <c r="AM7" s="6" t="s">
        <v>888</v>
      </c>
      <c r="AN7" s="6" t="s">
        <v>889</v>
      </c>
      <c r="AO7" s="6" t="s">
        <v>888</v>
      </c>
      <c r="AP7" s="6" t="s">
        <v>889</v>
      </c>
      <c r="AQ7" s="6" t="s">
        <v>888</v>
      </c>
      <c r="AR7" s="6" t="s">
        <v>889</v>
      </c>
      <c r="AS7" s="6" t="s">
        <v>888</v>
      </c>
      <c r="AT7" s="6" t="s">
        <v>889</v>
      </c>
      <c r="AU7" s="6" t="s">
        <v>888</v>
      </c>
      <c r="AV7" s="6" t="s">
        <v>889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5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893</v>
      </c>
      <c r="Y6" s="80"/>
      <c r="Z6" s="80" t="s">
        <v>894</v>
      </c>
      <c r="AA6" s="80"/>
      <c r="AB6" s="80" t="s">
        <v>751</v>
      </c>
      <c r="AC6" s="80"/>
      <c r="AD6" s="80" t="s">
        <v>895</v>
      </c>
      <c r="AE6" s="80"/>
      <c r="AF6" s="80" t="s">
        <v>896</v>
      </c>
      <c r="AG6" s="80"/>
      <c r="AH6" s="80" t="s">
        <v>11</v>
      </c>
      <c r="AI6" s="80"/>
      <c r="AJ6" s="80" t="s">
        <v>893</v>
      </c>
      <c r="AK6" s="80"/>
      <c r="AL6" s="80" t="s">
        <v>894</v>
      </c>
      <c r="AM6" s="80"/>
      <c r="AN6" s="80" t="s">
        <v>751</v>
      </c>
      <c r="AO6" s="80"/>
      <c r="AP6" s="80" t="s">
        <v>895</v>
      </c>
      <c r="AQ6" s="80"/>
      <c r="AR6" s="80" t="s">
        <v>896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4"/>
  <sheetViews>
    <sheetView showGridLines="0" zoomScaleNormal="100" workbookViewId="0">
      <pane xSplit="1" ySplit="8" topLeftCell="B267" activePane="bottomRight" state="frozen"/>
      <selection pane="topRight" activeCell="B1" sqref="B1"/>
      <selection pane="bottomLeft" activeCell="A9" sqref="A9"/>
      <selection pane="bottomRight" activeCell="L273" sqref="L273"/>
    </sheetView>
  </sheetViews>
  <sheetFormatPr defaultRowHeight="15"/>
  <sheetData>
    <row r="1" spans="1:7">
      <c r="A1" s="5" t="s">
        <v>756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993</v>
      </c>
    </row>
    <row r="5" spans="1:7" ht="30" customHeight="1">
      <c r="A5" s="70" t="s">
        <v>0</v>
      </c>
      <c r="B5" s="72" t="s">
        <v>981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0.8</v>
      </c>
      <c r="G116" s="11">
        <f t="shared" si="3"/>
        <v>0.20000000000000004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5.5</v>
      </c>
      <c r="G117" s="11">
        <f t="shared" si="3"/>
        <v>2.1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3.1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3.8000000000000003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7.2</v>
      </c>
      <c r="G132" s="11">
        <f t="shared" si="3"/>
        <v>8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6.8666666666666671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4.5000000000000009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-0.5</v>
      </c>
      <c r="G140" s="11">
        <f t="shared" ref="G140:G203" si="5">AVERAGE(F138:F140)</f>
        <v>-1.6333333333333335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-1.6666666666666667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-1.8</v>
      </c>
      <c r="G157" s="11">
        <f t="shared" si="5"/>
        <v>-3.7333333333333338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-1.9333333333333333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-0.46666666666666673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</v>
      </c>
      <c r="G169" s="11">
        <f t="shared" si="5"/>
        <v>4.9333333333333336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4.1000000000000005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6</v>
      </c>
      <c r="G175" s="11">
        <f t="shared" si="5"/>
        <v>5.8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6.4333333333333336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7.166666666666667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11.466666666666669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14.4</v>
      </c>
      <c r="G199" s="11">
        <f t="shared" si="5"/>
        <v>14.033333333333333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14.366666666666667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15.1</v>
      </c>
      <c r="G201" s="11">
        <f t="shared" si="5"/>
        <v>14.633333333333333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14.333333333333334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14.1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15.1</v>
      </c>
      <c r="G205" s="11">
        <f t="shared" si="7"/>
        <v>14.266666666666666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14.833333333333334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16.2</v>
      </c>
      <c r="G207" s="11">
        <f t="shared" si="7"/>
        <v>15.566666666666668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16.399999999999999</v>
      </c>
      <c r="G208" s="11">
        <f t="shared" si="7"/>
        <v>16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16.866666666666664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17.600000000000001</v>
      </c>
      <c r="G211" s="11">
        <f t="shared" si="7"/>
        <v>17.7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16.899999999999999</v>
      </c>
      <c r="G212" s="11">
        <f t="shared" si="7"/>
        <v>17.333333333333332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15.9</v>
      </c>
      <c r="G213" s="11">
        <f t="shared" si="7"/>
        <v>16.8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15.6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13.7</v>
      </c>
      <c r="G215" s="11">
        <f t="shared" si="7"/>
        <v>14.533333333333331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13.9</v>
      </c>
      <c r="G216" s="11">
        <f t="shared" si="7"/>
        <v>13.866666666666667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</v>
      </c>
      <c r="G217" s="11">
        <f t="shared" si="7"/>
        <v>13.866666666666667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14.5</v>
      </c>
      <c r="G218" s="11">
        <f t="shared" si="7"/>
        <v>14.133333333333333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13.8</v>
      </c>
      <c r="G219" s="11">
        <f t="shared" si="7"/>
        <v>14.1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14.200000000000001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12.8</v>
      </c>
      <c r="G222" s="11">
        <f t="shared" si="7"/>
        <v>13.466666666666669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13.1</v>
      </c>
      <c r="G223" s="11">
        <f t="shared" si="7"/>
        <v>13.066666666666668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13</v>
      </c>
      <c r="G224" s="11">
        <f t="shared" si="7"/>
        <v>12.966666666666667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12.9</v>
      </c>
      <c r="G225" s="11">
        <f t="shared" si="7"/>
        <v>13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11.4</v>
      </c>
      <c r="G226" s="11">
        <f t="shared" si="7"/>
        <v>12.433333333333332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9.6</v>
      </c>
      <c r="G227" s="11">
        <f t="shared" si="7"/>
        <v>11.299999999999999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8.4</v>
      </c>
      <c r="G228" s="11">
        <f t="shared" si="7"/>
        <v>9.7999999999999989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</v>
      </c>
      <c r="G229" s="11">
        <f t="shared" si="7"/>
        <v>8.7000000000000011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8.9</v>
      </c>
      <c r="G230" s="11">
        <f t="shared" si="7"/>
        <v>8.4666666666666668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9.3000000000000007</v>
      </c>
      <c r="G231" s="11">
        <f t="shared" si="7"/>
        <v>8.7666666666666675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9.4666666666666668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11.166666666666666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14.1</v>
      </c>
      <c r="G234" s="11">
        <f t="shared" si="7"/>
        <v>12.766666666666666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13.3</v>
      </c>
      <c r="G235" s="11">
        <f t="shared" si="7"/>
        <v>13.800000000000002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-2.9</v>
      </c>
      <c r="G236" s="11">
        <f t="shared" si="7"/>
        <v>8.1666666666666661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-46.6</v>
      </c>
      <c r="G237" s="11">
        <f t="shared" si="7"/>
        <v>-12.066666666666668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-52.2</v>
      </c>
      <c r="G238" s="11">
        <f t="shared" si="7"/>
        <v>-33.9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-40.799999999999997</v>
      </c>
      <c r="G239" s="11">
        <f t="shared" si="7"/>
        <v>-46.533333333333339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-28.4</v>
      </c>
      <c r="G240" s="11">
        <f t="shared" si="7"/>
        <v>-40.466666666666669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-14.8</v>
      </c>
      <c r="G241" s="11">
        <f t="shared" si="7"/>
        <v>-27.999999999999996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-6.1</v>
      </c>
      <c r="G242" s="11">
        <f t="shared" si="7"/>
        <v>-16.433333333333334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-6.5</v>
      </c>
      <c r="G243" s="11">
        <f t="shared" si="7"/>
        <v>-9.1333333333333329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-7.9666666666666659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</v>
      </c>
      <c r="G245" s="11">
        <f t="shared" si="7"/>
        <v>-8.7999999999999989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-8.6999999999999993</v>
      </c>
      <c r="G246" s="11">
        <f t="shared" si="7"/>
        <v>-9.5333333333333332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-8.5</v>
      </c>
      <c r="G247" s="11">
        <f t="shared" si="7"/>
        <v>-8.6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-3.9</v>
      </c>
      <c r="G248" s="11">
        <f t="shared" si="7"/>
        <v>-7.0333333333333323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-1.9</v>
      </c>
      <c r="G249" s="11">
        <f t="shared" si="7"/>
        <v>-4.7666666666666666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4.7</v>
      </c>
      <c r="G250" s="11">
        <f t="shared" si="7"/>
        <v>-0.36666666666666653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13.4</v>
      </c>
      <c r="G251" s="11">
        <f t="shared" si="7"/>
        <v>5.3999999999999995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16.399999999999999</v>
      </c>
      <c r="G252" s="11">
        <f t="shared" si="7"/>
        <v>11.5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17.2</v>
      </c>
      <c r="G253" s="11">
        <f t="shared" si="7"/>
        <v>15.666666666666666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17.5</v>
      </c>
      <c r="G254" s="11">
        <f t="shared" si="7"/>
        <v>17.033333333333331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20.5</v>
      </c>
      <c r="G255" s="11">
        <f t="shared" si="7"/>
        <v>18.400000000000002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19.2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13.1</v>
      </c>
      <c r="G257" s="11">
        <f t="shared" si="7"/>
        <v>17.733333333333334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10.8</v>
      </c>
      <c r="G258" s="11">
        <f t="shared" si="7"/>
        <v>14.5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14.4</v>
      </c>
      <c r="G259" s="11">
        <f t="shared" si="7"/>
        <v>12.766666666666666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12.9</v>
      </c>
      <c r="G260" s="11">
        <f t="shared" si="7"/>
        <v>12.700000000000001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12.5</v>
      </c>
      <c r="G261" s="11">
        <f t="shared" si="7"/>
        <v>13.266666666666666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12.4</v>
      </c>
      <c r="G262" s="11">
        <f t="shared" ref="G262" si="8">AVERAGE(F260:F262)</f>
        <v>12.6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12.3</v>
      </c>
      <c r="G263" s="11">
        <f t="shared" ref="G263" si="10">AVERAGE(F261:F263)</f>
        <v>12.4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8.6</v>
      </c>
      <c r="G264" s="11">
        <f t="shared" ref="G264" si="12">AVERAGE(F262:F264)</f>
        <v>11.100000000000001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7.9</v>
      </c>
      <c r="G265" s="11">
        <f t="shared" ref="G265" si="14">AVERAGE(F263:F265)</f>
        <v>9.6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</v>
      </c>
      <c r="G266" s="11">
        <f t="shared" ref="G266" si="16">AVERAGE(F264:F266)</f>
        <v>7.166666666666667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3.3</v>
      </c>
      <c r="G267" s="11">
        <f t="shared" ref="G267" si="18">AVERAGE(F265:F267)</f>
        <v>5.3999999999999995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4.0999999999999996</v>
      </c>
      <c r="G268" s="11">
        <f t="shared" ref="G268" si="20">AVERAGE(F266:F268)</f>
        <v>4.1333333333333337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7.6</v>
      </c>
      <c r="G269" s="11">
        <f t="shared" ref="G269" si="22">AVERAGE(F267:F269)</f>
        <v>5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10.5</v>
      </c>
      <c r="G270" s="11">
        <f t="shared" ref="G270" si="24">AVERAGE(F268:F270)</f>
        <v>7.3999999999999995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9.6</v>
      </c>
      <c r="G271" s="11">
        <f t="shared" ref="G271" si="26">AVERAGE(F269:F271)</f>
        <v>9.2333333333333343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9.6</v>
      </c>
      <c r="G272" s="11">
        <f t="shared" ref="G272" si="28">AVERAGE(F270:F272)</f>
        <v>9.9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11.1</v>
      </c>
      <c r="F273" s="10">
        <v>10.5</v>
      </c>
      <c r="G273" s="11">
        <f t="shared" ref="G273" si="30">AVERAGE(F271:F273)</f>
        <v>9.9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 t="s">
        <v>8</v>
      </c>
      <c r="F274" s="10" t="s">
        <v>8</v>
      </c>
      <c r="G274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3"/>
  <sheetViews>
    <sheetView showGridLines="0" zoomScaleNormal="100" workbookViewId="0">
      <pane xSplit="1" ySplit="7" topLeftCell="B26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780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3"/>
  <sheetViews>
    <sheetView showGridLines="0" zoomScaleNormal="100" workbookViewId="0">
      <pane xSplit="1" ySplit="7" topLeftCell="T267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772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72" t="s">
        <v>431</v>
      </c>
      <c r="L6" s="73"/>
      <c r="M6" s="79"/>
      <c r="N6" s="72" t="s">
        <v>431</v>
      </c>
      <c r="O6" s="73"/>
      <c r="P6" s="79"/>
      <c r="Q6" s="72" t="s">
        <v>431</v>
      </c>
      <c r="R6" s="73"/>
      <c r="S6" s="79"/>
      <c r="T6" s="72" t="s">
        <v>431</v>
      </c>
      <c r="U6" s="73"/>
      <c r="V6" s="79"/>
      <c r="W6" s="72" t="s">
        <v>431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0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828</v>
      </c>
    </row>
    <row r="3" spans="1:10">
      <c r="A3" s="2" t="s">
        <v>830</v>
      </c>
    </row>
    <row r="4" spans="1:10">
      <c r="A4" s="2" t="s">
        <v>929</v>
      </c>
    </row>
    <row r="5" spans="1:10" ht="45" customHeight="1">
      <c r="A5" s="70" t="s">
        <v>0</v>
      </c>
      <c r="B5" s="64" t="s">
        <v>924</v>
      </c>
      <c r="C5" s="65"/>
      <c r="D5" s="66"/>
      <c r="E5" s="64" t="s">
        <v>925</v>
      </c>
      <c r="F5" s="65"/>
      <c r="G5" s="66"/>
      <c r="H5" s="64" t="s">
        <v>926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3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72" t="s">
        <v>467</v>
      </c>
      <c r="L6" s="73"/>
      <c r="M6" s="79"/>
      <c r="N6" s="72" t="s">
        <v>467</v>
      </c>
      <c r="O6" s="73"/>
      <c r="P6" s="79"/>
      <c r="Q6" s="72" t="s">
        <v>467</v>
      </c>
      <c r="R6" s="73"/>
      <c r="S6" s="79"/>
      <c r="T6" s="72" t="s">
        <v>467</v>
      </c>
      <c r="U6" s="73"/>
      <c r="V6" s="79"/>
      <c r="W6" s="72" t="s">
        <v>467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3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72" t="s">
        <v>484</v>
      </c>
      <c r="L6" s="73"/>
      <c r="M6" s="79"/>
      <c r="N6" s="72" t="s">
        <v>484</v>
      </c>
      <c r="O6" s="73"/>
      <c r="P6" s="79"/>
      <c r="Q6" s="72" t="s">
        <v>484</v>
      </c>
      <c r="R6" s="73"/>
      <c r="S6" s="79"/>
      <c r="T6" s="72" t="s">
        <v>484</v>
      </c>
      <c r="U6" s="73"/>
      <c r="V6" s="79"/>
      <c r="W6" s="72" t="s">
        <v>484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3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72" t="s">
        <v>540</v>
      </c>
      <c r="L6" s="73"/>
      <c r="M6" s="79"/>
      <c r="N6" s="72" t="s">
        <v>540</v>
      </c>
      <c r="O6" s="73"/>
      <c r="P6" s="79"/>
      <c r="Q6" s="72" t="s">
        <v>540</v>
      </c>
      <c r="R6" s="73"/>
      <c r="S6" s="79"/>
      <c r="T6" s="72" t="s">
        <v>540</v>
      </c>
      <c r="U6" s="73"/>
      <c r="V6" s="79"/>
      <c r="W6" s="72" t="s">
        <v>540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3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72" t="s">
        <v>548</v>
      </c>
      <c r="L6" s="73"/>
      <c r="M6" s="79"/>
      <c r="N6" s="72" t="s">
        <v>548</v>
      </c>
      <c r="O6" s="73"/>
      <c r="P6" s="79"/>
      <c r="Q6" s="72" t="s">
        <v>548</v>
      </c>
      <c r="R6" s="73"/>
      <c r="S6" s="79"/>
      <c r="T6" s="72" t="s">
        <v>548</v>
      </c>
      <c r="U6" s="73"/>
      <c r="V6" s="79"/>
      <c r="W6" s="72" t="s">
        <v>548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72" t="s">
        <v>586</v>
      </c>
      <c r="L6" s="73"/>
      <c r="M6" s="79"/>
      <c r="N6" s="72" t="s">
        <v>586</v>
      </c>
      <c r="O6" s="73"/>
      <c r="P6" s="79"/>
      <c r="Q6" s="72" t="s">
        <v>586</v>
      </c>
      <c r="R6" s="73"/>
      <c r="S6" s="79"/>
      <c r="T6" s="72" t="s">
        <v>586</v>
      </c>
      <c r="U6" s="73"/>
      <c r="V6" s="79"/>
      <c r="W6" s="72" t="s">
        <v>586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3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778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72" t="s">
        <v>672</v>
      </c>
      <c r="L6" s="73"/>
      <c r="M6" s="79"/>
      <c r="N6" s="72" t="s">
        <v>672</v>
      </c>
      <c r="O6" s="73"/>
      <c r="P6" s="79"/>
      <c r="Q6" s="72" t="s">
        <v>672</v>
      </c>
      <c r="R6" s="73"/>
      <c r="S6" s="79"/>
      <c r="T6" s="72" t="s">
        <v>672</v>
      </c>
      <c r="U6" s="73"/>
      <c r="V6" s="79"/>
      <c r="W6" s="72" t="s">
        <v>672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3"/>
  <sheetViews>
    <sheetView showGridLines="0" zoomScaleNormal="100" workbookViewId="0">
      <pane xSplit="1" ySplit="7" topLeftCell="B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779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72" t="s">
        <v>687</v>
      </c>
      <c r="L6" s="73"/>
      <c r="M6" s="79"/>
      <c r="N6" s="72" t="s">
        <v>687</v>
      </c>
      <c r="O6" s="73"/>
      <c r="P6" s="79"/>
      <c r="Q6" s="72" t="s">
        <v>687</v>
      </c>
      <c r="R6" s="73"/>
      <c r="S6" s="79"/>
      <c r="T6" s="72" t="s">
        <v>687</v>
      </c>
      <c r="U6" s="73"/>
      <c r="V6" s="79"/>
      <c r="W6" s="72" t="s">
        <v>687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80" activePane="bottomRight" state="frozen"/>
      <selection activeCell="Z11" sqref="Z11"/>
      <selection pane="topRight" activeCell="Z11" sqref="Z11"/>
      <selection pane="bottomLeft" activeCell="Z11" sqref="Z11"/>
      <selection pane="bottomRight" activeCell="T103" sqref="T103"/>
    </sheetView>
  </sheetViews>
  <sheetFormatPr defaultRowHeight="15"/>
  <sheetData>
    <row r="1" spans="1:39">
      <c r="A1" s="5" t="s">
        <v>782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783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784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785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786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787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788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789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790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791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792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793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794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795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796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797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798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799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800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801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802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803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804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805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806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6"/>
  <sheetViews>
    <sheetView showGridLines="0" zoomScaleNormal="100" workbookViewId="0">
      <pane xSplit="1" ySplit="7" topLeftCell="B72" activePane="bottomRight" state="frozen"/>
      <selection activeCell="Z11" sqref="Z11"/>
      <selection pane="topRight" activeCell="Z11" sqref="Z11"/>
      <selection pane="bottomLeft" activeCell="Z11" sqref="Z11"/>
      <selection pane="bottomRight" activeCell="M86" sqref="M86"/>
    </sheetView>
  </sheetViews>
  <sheetFormatPr defaultRowHeight="15"/>
  <sheetData>
    <row r="1" spans="1:39">
      <c r="A1" s="5" t="s">
        <v>816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783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784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785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786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787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788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789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790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791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792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793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794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795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796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797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798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799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800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801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802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803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804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805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806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6"/>
  <sheetViews>
    <sheetView showGridLines="0" zoomScaleNormal="100" workbookViewId="0">
      <pane xSplit="1" ySplit="7" topLeftCell="B81" activePane="bottomRight" state="frozen"/>
      <selection activeCell="Z11" sqref="Z11"/>
      <selection pane="topRight" activeCell="Z11" sqref="Z11"/>
      <selection pane="bottomLeft" activeCell="Z11" sqref="Z11"/>
      <selection pane="bottomRight" activeCell="J49" sqref="J49"/>
    </sheetView>
  </sheetViews>
  <sheetFormatPr defaultRowHeight="15"/>
  <sheetData>
    <row r="1" spans="1:39">
      <c r="A1" s="5" t="s">
        <v>817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784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785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786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787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788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789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790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791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792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793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795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796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798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799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800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801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802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803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804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805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806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1"/>
  <sheetViews>
    <sheetView showGridLines="0" zoomScaleNormal="100" workbookViewId="0">
      <pane xSplit="1" ySplit="8" topLeftCell="B412" activePane="bottomRight" state="frozen"/>
      <selection activeCell="D8" sqref="D8"/>
      <selection pane="topRight" activeCell="D8" sqref="D8"/>
      <selection pane="bottomLeft" activeCell="D8" sqref="D8"/>
      <selection pane="bottomRight" activeCell="F419" sqref="F419"/>
    </sheetView>
  </sheetViews>
  <sheetFormatPr defaultRowHeight="15"/>
  <sheetData>
    <row r="1" spans="1:4">
      <c r="A1" s="5" t="s">
        <v>836</v>
      </c>
    </row>
    <row r="2" spans="1:4">
      <c r="A2" s="1" t="s">
        <v>828</v>
      </c>
    </row>
    <row r="3" spans="1:4">
      <c r="A3" s="2" t="s">
        <v>838</v>
      </c>
    </row>
    <row r="4" spans="1:4">
      <c r="A4" s="2" t="s">
        <v>837</v>
      </c>
    </row>
    <row r="5" spans="1:4" ht="30" customHeight="1">
      <c r="A5" s="70" t="s">
        <v>0</v>
      </c>
      <c r="B5" s="75" t="s">
        <v>927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5.0764287394662801</v>
      </c>
      <c r="C9" s="9" t="s">
        <v>8</v>
      </c>
      <c r="D9" s="15"/>
    </row>
    <row r="10" spans="1:4">
      <c r="A10" s="3">
        <v>32540</v>
      </c>
      <c r="B10" s="10">
        <v>5.4710811389380201</v>
      </c>
      <c r="C10" s="9" t="s">
        <v>8</v>
      </c>
      <c r="D10" s="15"/>
    </row>
    <row r="11" spans="1:4">
      <c r="A11" s="3">
        <v>32568</v>
      </c>
      <c r="B11" s="10">
        <v>5.1942299694277096</v>
      </c>
      <c r="C11" s="11">
        <f t="shared" ref="C11:C74" si="0">AVERAGE(B9:B11)</f>
        <v>5.247246615944003</v>
      </c>
      <c r="D11" s="15"/>
    </row>
    <row r="12" spans="1:4">
      <c r="A12" s="3">
        <v>32599</v>
      </c>
      <c r="B12" s="10">
        <v>4.7515006856007203</v>
      </c>
      <c r="C12" s="11">
        <f t="shared" si="0"/>
        <v>5.1389372646554827</v>
      </c>
      <c r="D12" s="15"/>
    </row>
    <row r="13" spans="1:4">
      <c r="A13" s="3">
        <v>32629</v>
      </c>
      <c r="B13" s="10">
        <v>4.0988962457099003</v>
      </c>
      <c r="C13" s="11">
        <f t="shared" si="0"/>
        <v>4.6815423002461101</v>
      </c>
      <c r="D13" s="15"/>
    </row>
    <row r="14" spans="1:4">
      <c r="A14" s="3">
        <v>32660</v>
      </c>
      <c r="B14" s="10">
        <v>4.1075931751418899</v>
      </c>
      <c r="C14" s="11">
        <f t="shared" si="0"/>
        <v>4.3193300354841702</v>
      </c>
      <c r="D14" s="15"/>
    </row>
    <row r="15" spans="1:4">
      <c r="A15" s="3">
        <v>32690</v>
      </c>
      <c r="B15" s="10">
        <v>4.5344051795808902</v>
      </c>
      <c r="C15" s="11">
        <f t="shared" si="0"/>
        <v>4.2469648668108935</v>
      </c>
      <c r="D15" s="15"/>
    </row>
    <row r="16" spans="1:4">
      <c r="A16" s="3">
        <v>32721</v>
      </c>
      <c r="B16" s="10">
        <v>3.57354588126094</v>
      </c>
      <c r="C16" s="11">
        <f t="shared" si="0"/>
        <v>4.0718480786612403</v>
      </c>
      <c r="D16" s="15"/>
    </row>
    <row r="17" spans="1:4">
      <c r="A17" s="3">
        <v>32752</v>
      </c>
      <c r="B17" s="10">
        <v>3.6773954764250396</v>
      </c>
      <c r="C17" s="11">
        <f t="shared" si="0"/>
        <v>3.9284488457556237</v>
      </c>
      <c r="D17" s="15"/>
    </row>
    <row r="18" spans="1:4">
      <c r="A18" s="3">
        <v>32782</v>
      </c>
      <c r="B18" s="10">
        <v>4.5814035815235794</v>
      </c>
      <c r="C18" s="11">
        <f t="shared" si="0"/>
        <v>3.9441149797365198</v>
      </c>
      <c r="D18" s="15"/>
    </row>
    <row r="19" spans="1:4">
      <c r="A19" s="3">
        <v>32813</v>
      </c>
      <c r="B19" s="10">
        <v>4.0932130872222299</v>
      </c>
      <c r="C19" s="11">
        <f t="shared" si="0"/>
        <v>4.1173373817236163</v>
      </c>
      <c r="D19" s="15"/>
    </row>
    <row r="20" spans="1:4">
      <c r="A20" s="3">
        <v>32843</v>
      </c>
      <c r="B20" s="10">
        <v>4.8698864526777603</v>
      </c>
      <c r="C20" s="11">
        <f t="shared" si="0"/>
        <v>4.5148343738078571</v>
      </c>
      <c r="D20" s="15"/>
    </row>
    <row r="21" spans="1:4">
      <c r="A21" s="3">
        <v>32874</v>
      </c>
      <c r="B21" s="10">
        <v>4.4196517633681101</v>
      </c>
      <c r="C21" s="11">
        <f t="shared" si="0"/>
        <v>4.4609171010893665</v>
      </c>
      <c r="D21" s="15"/>
    </row>
    <row r="22" spans="1:4">
      <c r="A22" s="3">
        <v>32905</v>
      </c>
      <c r="B22" s="10">
        <v>4.6434156195019902</v>
      </c>
      <c r="C22" s="11">
        <f t="shared" si="0"/>
        <v>4.6443179451826202</v>
      </c>
      <c r="D22" s="15"/>
    </row>
    <row r="23" spans="1:4">
      <c r="A23" s="3">
        <v>32933</v>
      </c>
      <c r="B23" s="10">
        <v>4.6303735338568401</v>
      </c>
      <c r="C23" s="11">
        <f t="shared" si="0"/>
        <v>4.5644803055756471</v>
      </c>
      <c r="D23" s="15"/>
    </row>
    <row r="24" spans="1:4">
      <c r="A24" s="3">
        <v>32964</v>
      </c>
      <c r="B24" s="10">
        <v>4.9067817019832001</v>
      </c>
      <c r="C24" s="11">
        <f t="shared" si="0"/>
        <v>4.7268569517806762</v>
      </c>
      <c r="D24" s="15"/>
    </row>
    <row r="25" spans="1:4">
      <c r="A25" s="3">
        <v>32994</v>
      </c>
      <c r="B25" s="10">
        <v>4.2341107313224899</v>
      </c>
      <c r="C25" s="11">
        <f t="shared" si="0"/>
        <v>4.5904219890541764</v>
      </c>
      <c r="D25" s="15"/>
    </row>
    <row r="26" spans="1:4">
      <c r="A26" s="3">
        <v>33025</v>
      </c>
      <c r="B26" s="10">
        <v>4.9634153445208193</v>
      </c>
      <c r="C26" s="11">
        <f t="shared" si="0"/>
        <v>4.7014359259421701</v>
      </c>
      <c r="D26" s="15"/>
    </row>
    <row r="27" spans="1:4">
      <c r="A27" s="3">
        <v>33055</v>
      </c>
      <c r="B27" s="10">
        <v>3.9731721708033199</v>
      </c>
      <c r="C27" s="11">
        <f t="shared" si="0"/>
        <v>4.3902327488822097</v>
      </c>
      <c r="D27" s="15"/>
    </row>
    <row r="28" spans="1:4">
      <c r="A28" s="3">
        <v>33086</v>
      </c>
      <c r="B28" s="10">
        <v>4.3424387322677696</v>
      </c>
      <c r="C28" s="11">
        <f t="shared" si="0"/>
        <v>4.4263420825306357</v>
      </c>
      <c r="D28" s="15"/>
    </row>
    <row r="29" spans="1:4">
      <c r="A29" s="3">
        <v>33117</v>
      </c>
      <c r="B29" s="10">
        <v>4.0391412243314395</v>
      </c>
      <c r="C29" s="11">
        <f t="shared" si="0"/>
        <v>4.118250709134176</v>
      </c>
      <c r="D29" s="15"/>
    </row>
    <row r="30" spans="1:4">
      <c r="A30" s="3">
        <v>33147</v>
      </c>
      <c r="B30" s="10">
        <v>3.3634934534221403</v>
      </c>
      <c r="C30" s="11">
        <f t="shared" si="0"/>
        <v>3.9150244700071166</v>
      </c>
      <c r="D30" s="15"/>
    </row>
    <row r="31" spans="1:4">
      <c r="A31" s="3">
        <v>33178</v>
      </c>
      <c r="B31" s="10">
        <v>4.0428515050469001</v>
      </c>
      <c r="C31" s="11">
        <f t="shared" si="0"/>
        <v>3.8151620609334933</v>
      </c>
      <c r="D31" s="15"/>
    </row>
    <row r="32" spans="1:4">
      <c r="A32" s="3">
        <v>33208</v>
      </c>
      <c r="B32" s="10">
        <v>3.9148314916721203</v>
      </c>
      <c r="C32" s="11">
        <f t="shared" si="0"/>
        <v>3.7737254833803866</v>
      </c>
      <c r="D32" s="15"/>
    </row>
    <row r="33" spans="1:4">
      <c r="A33" s="3">
        <v>33239</v>
      </c>
      <c r="B33" s="10">
        <v>3.8078505896604304</v>
      </c>
      <c r="C33" s="11">
        <f t="shared" si="0"/>
        <v>3.9218445287931503</v>
      </c>
      <c r="D33" s="15"/>
    </row>
    <row r="34" spans="1:4">
      <c r="A34" s="3">
        <v>33270</v>
      </c>
      <c r="B34" s="10">
        <v>2.8839153776723099</v>
      </c>
      <c r="C34" s="11">
        <f t="shared" si="0"/>
        <v>3.5355324863349531</v>
      </c>
      <c r="D34" s="15"/>
    </row>
    <row r="35" spans="1:4">
      <c r="A35" s="3">
        <v>33298</v>
      </c>
      <c r="B35" s="10">
        <v>3.6684900293045599</v>
      </c>
      <c r="C35" s="11">
        <f t="shared" si="0"/>
        <v>3.4534186655457666</v>
      </c>
      <c r="D35" s="15"/>
    </row>
    <row r="36" spans="1:4">
      <c r="A36" s="3">
        <v>33329</v>
      </c>
      <c r="B36" s="10">
        <v>4.0964141786276</v>
      </c>
      <c r="C36" s="11">
        <f t="shared" si="0"/>
        <v>3.5496065285348237</v>
      </c>
      <c r="D36" s="15"/>
    </row>
    <row r="37" spans="1:4">
      <c r="A37" s="3">
        <v>33359</v>
      </c>
      <c r="B37" s="10">
        <v>4.2990775171152498</v>
      </c>
      <c r="C37" s="11">
        <f t="shared" si="0"/>
        <v>4.0213272416824699</v>
      </c>
      <c r="D37" s="15"/>
    </row>
    <row r="38" spans="1:4">
      <c r="A38" s="3">
        <v>33390</v>
      </c>
      <c r="B38" s="10">
        <v>3.8111116857753</v>
      </c>
      <c r="C38" s="11">
        <f t="shared" si="0"/>
        <v>4.0688677938393836</v>
      </c>
      <c r="D38" s="15"/>
    </row>
    <row r="39" spans="1:4">
      <c r="A39" s="3">
        <v>33420</v>
      </c>
      <c r="B39" s="10">
        <v>3.7662472066359602</v>
      </c>
      <c r="C39" s="11">
        <f t="shared" si="0"/>
        <v>3.9588121365088362</v>
      </c>
      <c r="D39" s="15"/>
    </row>
    <row r="40" spans="1:4">
      <c r="A40" s="3">
        <v>33451</v>
      </c>
      <c r="B40" s="10">
        <v>3.6532338123213597</v>
      </c>
      <c r="C40" s="11">
        <f t="shared" si="0"/>
        <v>3.7435309015775395</v>
      </c>
      <c r="D40" s="15"/>
    </row>
    <row r="41" spans="1:4">
      <c r="A41" s="3">
        <v>33482</v>
      </c>
      <c r="B41" s="10">
        <v>3.7102651256419401</v>
      </c>
      <c r="C41" s="11">
        <f t="shared" si="0"/>
        <v>3.7099153815330865</v>
      </c>
      <c r="D41" s="15"/>
    </row>
    <row r="42" spans="1:4">
      <c r="A42" s="3">
        <v>33512</v>
      </c>
      <c r="B42" s="10">
        <v>4.1853097697607797</v>
      </c>
      <c r="C42" s="11">
        <f t="shared" si="0"/>
        <v>3.8496029025746932</v>
      </c>
      <c r="D42" s="15"/>
    </row>
    <row r="43" spans="1:4">
      <c r="A43" s="3">
        <v>33543</v>
      </c>
      <c r="B43" s="10">
        <v>3.9062054187008499</v>
      </c>
      <c r="C43" s="11">
        <f t="shared" si="0"/>
        <v>3.9339267713678567</v>
      </c>
      <c r="D43" s="15"/>
    </row>
    <row r="44" spans="1:4">
      <c r="A44" s="3">
        <v>33573</v>
      </c>
      <c r="B44" s="10">
        <v>3.1212677707519698</v>
      </c>
      <c r="C44" s="11">
        <f t="shared" si="0"/>
        <v>3.7375943197378665</v>
      </c>
      <c r="D44" s="15"/>
    </row>
    <row r="45" spans="1:4">
      <c r="A45" s="3">
        <v>33604</v>
      </c>
      <c r="B45" s="10">
        <v>3.34673778964049</v>
      </c>
      <c r="C45" s="11">
        <f t="shared" si="0"/>
        <v>3.4580703263644366</v>
      </c>
      <c r="D45" s="15"/>
    </row>
    <row r="46" spans="1:4">
      <c r="A46" s="3">
        <v>33635</v>
      </c>
      <c r="B46" s="10">
        <v>2.9452923003170501</v>
      </c>
      <c r="C46" s="11">
        <f t="shared" si="0"/>
        <v>3.1377659535698363</v>
      </c>
      <c r="D46" s="15"/>
    </row>
    <row r="47" spans="1:4">
      <c r="A47" s="3">
        <v>33664</v>
      </c>
      <c r="B47" s="10">
        <v>3.3244236165283798</v>
      </c>
      <c r="C47" s="11">
        <f t="shared" si="0"/>
        <v>3.20548456882864</v>
      </c>
      <c r="D47" s="15"/>
    </row>
    <row r="48" spans="1:4">
      <c r="A48" s="3">
        <v>33695</v>
      </c>
      <c r="B48" s="10">
        <v>2.8513518740489001</v>
      </c>
      <c r="C48" s="11">
        <f t="shared" si="0"/>
        <v>3.04035593029811</v>
      </c>
      <c r="D48" s="15"/>
    </row>
    <row r="49" spans="1:4">
      <c r="A49" s="3">
        <v>33725</v>
      </c>
      <c r="B49" s="10">
        <v>2.55629096422747</v>
      </c>
      <c r="C49" s="11">
        <f t="shared" si="0"/>
        <v>2.91068881826825</v>
      </c>
      <c r="D49" s="15"/>
    </row>
    <row r="50" spans="1:4">
      <c r="A50" s="3">
        <v>33756</v>
      </c>
      <c r="B50" s="10">
        <v>2.10068941062648</v>
      </c>
      <c r="C50" s="11">
        <f t="shared" si="0"/>
        <v>2.5027774163009497</v>
      </c>
      <c r="D50" s="15"/>
    </row>
    <row r="51" spans="1:4">
      <c r="A51" s="3">
        <v>33786</v>
      </c>
      <c r="B51" s="10">
        <v>2.1486728409608</v>
      </c>
      <c r="C51" s="11">
        <f t="shared" si="0"/>
        <v>2.26855107193825</v>
      </c>
      <c r="D51" s="15"/>
    </row>
    <row r="52" spans="1:4">
      <c r="A52" s="3">
        <v>33817</v>
      </c>
      <c r="B52" s="10">
        <v>1.7097954025906299</v>
      </c>
      <c r="C52" s="11">
        <f t="shared" si="0"/>
        <v>1.9863858847259701</v>
      </c>
      <c r="D52" s="15"/>
    </row>
    <row r="53" spans="1:4">
      <c r="A53" s="3">
        <v>33848</v>
      </c>
      <c r="B53" s="10">
        <v>2.3359501609880899</v>
      </c>
      <c r="C53" s="11">
        <f t="shared" si="0"/>
        <v>2.0648061348465068</v>
      </c>
      <c r="D53" s="15"/>
    </row>
    <row r="54" spans="1:4">
      <c r="A54" s="3">
        <v>33878</v>
      </c>
      <c r="B54" s="10">
        <v>1.6804427627408702</v>
      </c>
      <c r="C54" s="11">
        <f t="shared" si="0"/>
        <v>1.9087294421065302</v>
      </c>
      <c r="D54" s="15"/>
    </row>
    <row r="55" spans="1:4">
      <c r="A55" s="3">
        <v>33909</v>
      </c>
      <c r="B55" s="10">
        <v>1.21257405264971</v>
      </c>
      <c r="C55" s="11">
        <f t="shared" si="0"/>
        <v>1.7429889921262234</v>
      </c>
      <c r="D55" s="15"/>
    </row>
    <row r="56" spans="1:4">
      <c r="A56" s="3">
        <v>33939</v>
      </c>
      <c r="B56" s="10">
        <v>0.942001888645431</v>
      </c>
      <c r="C56" s="11">
        <f t="shared" si="0"/>
        <v>1.2783395680120038</v>
      </c>
      <c r="D56" s="15"/>
    </row>
    <row r="57" spans="1:4">
      <c r="A57" s="3">
        <v>33970</v>
      </c>
      <c r="B57" s="10">
        <v>0.92574362173995695</v>
      </c>
      <c r="C57" s="11">
        <f t="shared" si="0"/>
        <v>1.0267731876783659</v>
      </c>
      <c r="D57" s="15"/>
    </row>
    <row r="58" spans="1:4">
      <c r="A58" s="3">
        <v>34001</v>
      </c>
      <c r="B58" s="10">
        <v>1.2008167200331901</v>
      </c>
      <c r="C58" s="11">
        <f t="shared" si="0"/>
        <v>1.0228540768061927</v>
      </c>
      <c r="D58" s="15"/>
    </row>
    <row r="59" spans="1:4">
      <c r="A59" s="3">
        <v>34029</v>
      </c>
      <c r="B59" s="10">
        <v>-0.40674807269249802</v>
      </c>
      <c r="C59" s="11">
        <f t="shared" si="0"/>
        <v>0.57327075636021629</v>
      </c>
      <c r="D59" s="15"/>
    </row>
    <row r="60" spans="1:4">
      <c r="A60" s="3">
        <v>34060</v>
      </c>
      <c r="B60" s="10">
        <v>-0.47914593449820597</v>
      </c>
      <c r="C60" s="11">
        <f t="shared" si="0"/>
        <v>0.10497423761416202</v>
      </c>
      <c r="D60" s="15"/>
    </row>
    <row r="61" spans="1:4">
      <c r="A61" s="3">
        <v>34090</v>
      </c>
      <c r="B61" s="10">
        <v>-0.43688852163770103</v>
      </c>
      <c r="C61" s="11">
        <f t="shared" si="0"/>
        <v>-0.4409275096094683</v>
      </c>
      <c r="D61" s="15"/>
    </row>
    <row r="62" spans="1:4">
      <c r="A62" s="3">
        <v>34121</v>
      </c>
      <c r="B62" s="10">
        <v>-0.84001473131932491</v>
      </c>
      <c r="C62" s="11">
        <f t="shared" si="0"/>
        <v>-0.58534972915174399</v>
      </c>
      <c r="D62" s="15"/>
    </row>
    <row r="63" spans="1:4">
      <c r="A63" s="3">
        <v>34151</v>
      </c>
      <c r="B63" s="10">
        <v>-0.85208934699459604</v>
      </c>
      <c r="C63" s="11">
        <f t="shared" si="0"/>
        <v>-0.70966419998387398</v>
      </c>
      <c r="D63" s="15"/>
    </row>
    <row r="64" spans="1:4">
      <c r="A64" s="3">
        <v>34182</v>
      </c>
      <c r="B64" s="10">
        <v>-0.68845413409002298</v>
      </c>
      <c r="C64" s="11">
        <f t="shared" si="0"/>
        <v>-0.79351940413464794</v>
      </c>
      <c r="D64" s="15"/>
    </row>
    <row r="65" spans="1:4">
      <c r="A65" s="3">
        <v>34213</v>
      </c>
      <c r="B65" s="10">
        <v>-0.26376724401085699</v>
      </c>
      <c r="C65" s="11">
        <f t="shared" si="0"/>
        <v>-0.60143690836515862</v>
      </c>
      <c r="D65" s="15"/>
    </row>
    <row r="66" spans="1:4">
      <c r="A66" s="3">
        <v>34243</v>
      </c>
      <c r="B66" s="10">
        <v>-0.61164270727103598</v>
      </c>
      <c r="C66" s="11">
        <f t="shared" si="0"/>
        <v>-0.52128802845730526</v>
      </c>
      <c r="D66" s="15"/>
    </row>
    <row r="67" spans="1:4">
      <c r="A67" s="3">
        <v>34274</v>
      </c>
      <c r="B67" s="10">
        <v>-0.11343247224403</v>
      </c>
      <c r="C67" s="11">
        <f t="shared" si="0"/>
        <v>-0.32961414117530763</v>
      </c>
      <c r="D67" s="15"/>
    </row>
    <row r="68" spans="1:4">
      <c r="A68" s="3">
        <v>34304</v>
      </c>
      <c r="B68" s="10">
        <v>0.34872690577996901</v>
      </c>
      <c r="C68" s="11">
        <f t="shared" si="0"/>
        <v>-0.12544942457836564</v>
      </c>
      <c r="D68" s="15"/>
    </row>
    <row r="69" spans="1:4">
      <c r="A69" s="3">
        <v>34335</v>
      </c>
      <c r="B69" s="10">
        <v>-0.12633952616490299</v>
      </c>
      <c r="C69" s="11">
        <f t="shared" si="0"/>
        <v>3.6318302457012008E-2</v>
      </c>
      <c r="D69" s="15"/>
    </row>
    <row r="70" spans="1:4">
      <c r="A70" s="3">
        <v>34366</v>
      </c>
      <c r="B70" s="10">
        <v>1.0447722534994199</v>
      </c>
      <c r="C70" s="11">
        <f t="shared" si="0"/>
        <v>0.42238654437149531</v>
      </c>
      <c r="D70" s="15"/>
    </row>
    <row r="71" spans="1:4">
      <c r="A71" s="3">
        <v>34394</v>
      </c>
      <c r="B71" s="10">
        <v>1.1927601673050501</v>
      </c>
      <c r="C71" s="11">
        <f t="shared" si="0"/>
        <v>0.70373096487985565</v>
      </c>
      <c r="D71" s="15"/>
    </row>
    <row r="72" spans="1:4">
      <c r="A72" s="3">
        <v>34425</v>
      </c>
      <c r="B72" s="10">
        <v>3.3459579948802296</v>
      </c>
      <c r="C72" s="11">
        <f t="shared" si="0"/>
        <v>1.8611634718949002</v>
      </c>
      <c r="D72" s="15"/>
    </row>
    <row r="73" spans="1:4">
      <c r="A73" s="3">
        <v>34455</v>
      </c>
      <c r="B73" s="10">
        <v>2.7515080043617601</v>
      </c>
      <c r="C73" s="11">
        <f t="shared" si="0"/>
        <v>2.4300753888490134</v>
      </c>
      <c r="D73" s="15"/>
    </row>
    <row r="74" spans="1:4">
      <c r="A74" s="3">
        <v>34486</v>
      </c>
      <c r="B74" s="10">
        <v>3.3566288813821199</v>
      </c>
      <c r="C74" s="11">
        <f t="shared" si="0"/>
        <v>3.1513649602080367</v>
      </c>
      <c r="D74" s="15"/>
    </row>
    <row r="75" spans="1:4">
      <c r="A75" s="3">
        <v>34516</v>
      </c>
      <c r="B75" s="10">
        <v>3.7719930299439799</v>
      </c>
      <c r="C75" s="11">
        <f t="shared" ref="C75:C138" si="1">AVERAGE(B73:B75)</f>
        <v>3.29337663856262</v>
      </c>
      <c r="D75" s="15"/>
    </row>
    <row r="76" spans="1:4">
      <c r="A76" s="3">
        <v>34547</v>
      </c>
      <c r="B76" s="10">
        <v>3.6347666854856104</v>
      </c>
      <c r="C76" s="11">
        <f t="shared" si="1"/>
        <v>3.5877961989372369</v>
      </c>
      <c r="D76" s="15"/>
    </row>
    <row r="77" spans="1:4">
      <c r="A77" s="3">
        <v>34578</v>
      </c>
      <c r="B77" s="10">
        <v>3.5418121004673502</v>
      </c>
      <c r="C77" s="11">
        <f t="shared" si="1"/>
        <v>3.6495239386323135</v>
      </c>
      <c r="D77" s="15"/>
    </row>
    <row r="78" spans="1:4">
      <c r="A78" s="3">
        <v>34608</v>
      </c>
      <c r="B78" s="10">
        <v>4.1256310170849204</v>
      </c>
      <c r="C78" s="11">
        <f t="shared" si="1"/>
        <v>3.7674032676792937</v>
      </c>
      <c r="D78" s="15"/>
    </row>
    <row r="79" spans="1:4">
      <c r="A79" s="3">
        <v>34639</v>
      </c>
      <c r="B79" s="10">
        <v>3.5012253483656899</v>
      </c>
      <c r="C79" s="11">
        <f t="shared" si="1"/>
        <v>3.72288948863932</v>
      </c>
      <c r="D79" s="15"/>
    </row>
    <row r="80" spans="1:4">
      <c r="A80" s="3">
        <v>34669</v>
      </c>
      <c r="B80" s="10">
        <v>3.2073704377904297</v>
      </c>
      <c r="C80" s="11">
        <f t="shared" si="1"/>
        <v>3.6114089344136802</v>
      </c>
      <c r="D80" s="15"/>
    </row>
    <row r="81" spans="1:4">
      <c r="A81" s="3">
        <v>34700</v>
      </c>
      <c r="B81" s="10">
        <v>3.47744130455742</v>
      </c>
      <c r="C81" s="11">
        <f t="shared" si="1"/>
        <v>3.3953456969045135</v>
      </c>
      <c r="D81" s="15"/>
    </row>
    <row r="82" spans="1:4">
      <c r="A82" s="3">
        <v>34731</v>
      </c>
      <c r="B82" s="10">
        <v>3.3379754974949098</v>
      </c>
      <c r="C82" s="11">
        <f t="shared" si="1"/>
        <v>3.3409290799475868</v>
      </c>
      <c r="D82" s="15"/>
    </row>
    <row r="83" spans="1:4">
      <c r="A83" s="3">
        <v>34759</v>
      </c>
      <c r="B83" s="10">
        <v>3.4564434842866101</v>
      </c>
      <c r="C83" s="11">
        <f t="shared" si="1"/>
        <v>3.423953428779646</v>
      </c>
      <c r="D83" s="15"/>
    </row>
    <row r="84" spans="1:4">
      <c r="A84" s="3">
        <v>34790</v>
      </c>
      <c r="B84" s="10">
        <v>3.3675194764983605</v>
      </c>
      <c r="C84" s="11">
        <f t="shared" si="1"/>
        <v>3.3873128194266271</v>
      </c>
      <c r="D84" s="15"/>
    </row>
    <row r="85" spans="1:4">
      <c r="A85" s="3">
        <v>34820</v>
      </c>
      <c r="B85" s="10">
        <v>3.3307297191815799</v>
      </c>
      <c r="C85" s="11">
        <f t="shared" si="1"/>
        <v>3.3848975599888504</v>
      </c>
      <c r="D85" s="15"/>
    </row>
    <row r="86" spans="1:4">
      <c r="A86" s="3">
        <v>34851</v>
      </c>
      <c r="B86" s="10">
        <v>3.23566936183015</v>
      </c>
      <c r="C86" s="11">
        <f t="shared" si="1"/>
        <v>3.3113061858366968</v>
      </c>
      <c r="D86" s="15"/>
    </row>
    <row r="87" spans="1:4">
      <c r="A87" s="3">
        <v>34881</v>
      </c>
      <c r="B87" s="10">
        <v>3.3072551415295899</v>
      </c>
      <c r="C87" s="11">
        <f t="shared" si="1"/>
        <v>3.2912180741804398</v>
      </c>
      <c r="D87" s="15"/>
    </row>
    <row r="88" spans="1:4">
      <c r="A88" s="3">
        <v>34912</v>
      </c>
      <c r="B88" s="10">
        <v>3.1086593198716801</v>
      </c>
      <c r="C88" s="11">
        <f t="shared" si="1"/>
        <v>3.2171946077438065</v>
      </c>
      <c r="D88" s="15"/>
    </row>
    <row r="89" spans="1:4">
      <c r="A89" s="3">
        <v>34943</v>
      </c>
      <c r="B89" s="10">
        <v>3.0050744648396002</v>
      </c>
      <c r="C89" s="11">
        <f t="shared" si="1"/>
        <v>3.1403296420802902</v>
      </c>
      <c r="D89" s="15"/>
    </row>
    <row r="90" spans="1:4">
      <c r="A90" s="3">
        <v>34973</v>
      </c>
      <c r="B90" s="10">
        <v>2.9842375861517501</v>
      </c>
      <c r="C90" s="11">
        <f t="shared" si="1"/>
        <v>3.0326571236210103</v>
      </c>
      <c r="D90" s="15"/>
    </row>
    <row r="91" spans="1:4">
      <c r="A91" s="3">
        <v>35004</v>
      </c>
      <c r="B91" s="10">
        <v>3.0616322279221801</v>
      </c>
      <c r="C91" s="11">
        <f t="shared" si="1"/>
        <v>3.0169814263045098</v>
      </c>
      <c r="D91" s="15"/>
    </row>
    <row r="92" spans="1:4">
      <c r="A92" s="3">
        <v>35034</v>
      </c>
      <c r="B92" s="10">
        <v>2.6121003100756002</v>
      </c>
      <c r="C92" s="11">
        <f t="shared" si="1"/>
        <v>2.8859900413831769</v>
      </c>
      <c r="D92" s="15"/>
    </row>
    <row r="93" spans="1:4">
      <c r="A93" s="3">
        <v>35065</v>
      </c>
      <c r="B93" s="10">
        <v>1.9655151550430099</v>
      </c>
      <c r="C93" s="11">
        <f t="shared" si="1"/>
        <v>2.5464158976802636</v>
      </c>
      <c r="D93" s="15"/>
    </row>
    <row r="94" spans="1:4">
      <c r="A94" s="3">
        <v>35096</v>
      </c>
      <c r="B94" s="10">
        <v>2.6820068514129098</v>
      </c>
      <c r="C94" s="11">
        <f t="shared" si="1"/>
        <v>2.4198741055105066</v>
      </c>
      <c r="D94" s="15"/>
    </row>
    <row r="95" spans="1:4">
      <c r="A95" s="3">
        <v>35125</v>
      </c>
      <c r="B95" s="10">
        <v>2.5596977354523602</v>
      </c>
      <c r="C95" s="11">
        <f t="shared" si="1"/>
        <v>2.4024065806360935</v>
      </c>
      <c r="D95" s="15"/>
    </row>
    <row r="96" spans="1:4">
      <c r="A96" s="3">
        <v>35156</v>
      </c>
      <c r="B96" s="10">
        <v>2.4243335921701501</v>
      </c>
      <c r="C96" s="11">
        <f t="shared" si="1"/>
        <v>2.5553460596784734</v>
      </c>
      <c r="D96" s="15"/>
    </row>
    <row r="97" spans="1:4">
      <c r="A97" s="3">
        <v>35186</v>
      </c>
      <c r="B97" s="10">
        <v>2.7839398573074501</v>
      </c>
      <c r="C97" s="11">
        <f t="shared" si="1"/>
        <v>2.5893237283099868</v>
      </c>
      <c r="D97" s="15"/>
    </row>
    <row r="98" spans="1:4">
      <c r="A98" s="3">
        <v>35217</v>
      </c>
      <c r="B98" s="10">
        <v>3.24900288801682</v>
      </c>
      <c r="C98" s="11">
        <f t="shared" si="1"/>
        <v>2.8190921124981401</v>
      </c>
      <c r="D98" s="15"/>
    </row>
    <row r="99" spans="1:4">
      <c r="A99" s="3">
        <v>35247</v>
      </c>
      <c r="B99" s="10">
        <v>3.2960181395088299</v>
      </c>
      <c r="C99" s="11">
        <f t="shared" si="1"/>
        <v>3.1096536282776999</v>
      </c>
      <c r="D99" s="15"/>
    </row>
    <row r="100" spans="1:4">
      <c r="A100" s="3">
        <v>35278</v>
      </c>
      <c r="B100" s="10">
        <v>3.6524636026436497</v>
      </c>
      <c r="C100" s="11">
        <f t="shared" si="1"/>
        <v>3.3991615433897664</v>
      </c>
      <c r="D100" s="15"/>
    </row>
    <row r="101" spans="1:4">
      <c r="A101" s="3">
        <v>35309</v>
      </c>
      <c r="B101" s="10">
        <v>3.2220980004623296</v>
      </c>
      <c r="C101" s="11">
        <f t="shared" si="1"/>
        <v>3.3901932475382694</v>
      </c>
      <c r="D101" s="15"/>
    </row>
    <row r="102" spans="1:4">
      <c r="A102" s="3">
        <v>35339</v>
      </c>
      <c r="B102" s="10">
        <v>4.2956689469630094</v>
      </c>
      <c r="C102" s="11">
        <f t="shared" si="1"/>
        <v>3.72341018335633</v>
      </c>
      <c r="D102" s="15"/>
    </row>
    <row r="103" spans="1:4">
      <c r="A103" s="3">
        <v>35370</v>
      </c>
      <c r="B103" s="10">
        <v>3.8901388410426798</v>
      </c>
      <c r="C103" s="11">
        <f t="shared" si="1"/>
        <v>3.8026352628226729</v>
      </c>
      <c r="D103" s="15"/>
    </row>
    <row r="104" spans="1:4">
      <c r="A104" s="3">
        <v>35400</v>
      </c>
      <c r="B104" s="10">
        <v>4.0981146450454702</v>
      </c>
      <c r="C104" s="11">
        <f t="shared" si="1"/>
        <v>4.0946408110170536</v>
      </c>
      <c r="D104" s="15"/>
    </row>
    <row r="105" spans="1:4">
      <c r="A105" s="3">
        <v>35431</v>
      </c>
      <c r="B105" s="10">
        <v>4.7787352902290303</v>
      </c>
      <c r="C105" s="11">
        <f t="shared" si="1"/>
        <v>4.2556629254390606</v>
      </c>
      <c r="D105" s="15"/>
    </row>
    <row r="106" spans="1:4">
      <c r="A106" s="3">
        <v>35462</v>
      </c>
      <c r="B106" s="10">
        <v>4.3547145831873504</v>
      </c>
      <c r="C106" s="11">
        <f t="shared" si="1"/>
        <v>4.41052150615395</v>
      </c>
      <c r="D106" s="15"/>
    </row>
    <row r="107" spans="1:4">
      <c r="A107" s="3">
        <v>35490</v>
      </c>
      <c r="B107" s="10">
        <v>4.7413955275177901</v>
      </c>
      <c r="C107" s="11">
        <f t="shared" si="1"/>
        <v>4.6249484669780569</v>
      </c>
      <c r="D107" s="15"/>
    </row>
    <row r="108" spans="1:4">
      <c r="A108" s="3">
        <v>35521</v>
      </c>
      <c r="B108" s="10">
        <v>5.0268707217942596</v>
      </c>
      <c r="C108" s="11">
        <f t="shared" si="1"/>
        <v>4.7076602774998006</v>
      </c>
      <c r="D108" s="15"/>
    </row>
    <row r="109" spans="1:4">
      <c r="A109" s="3">
        <v>35551</v>
      </c>
      <c r="B109" s="10">
        <v>5.4335730110934701</v>
      </c>
      <c r="C109" s="11">
        <f t="shared" si="1"/>
        <v>5.0672797534685063</v>
      </c>
      <c r="D109" s="15"/>
    </row>
    <row r="110" spans="1:4">
      <c r="A110" s="3">
        <v>35582</v>
      </c>
      <c r="B110" s="10">
        <v>5.0952095507008295</v>
      </c>
      <c r="C110" s="11">
        <f t="shared" si="1"/>
        <v>5.1852177611961858</v>
      </c>
      <c r="D110" s="15"/>
    </row>
    <row r="111" spans="1:4">
      <c r="A111" s="3">
        <v>35612</v>
      </c>
      <c r="B111" s="10">
        <v>4.9024292201263702</v>
      </c>
      <c r="C111" s="11">
        <f t="shared" si="1"/>
        <v>5.143737260640223</v>
      </c>
      <c r="D111" s="15"/>
    </row>
    <row r="112" spans="1:4">
      <c r="A112" s="3">
        <v>35643</v>
      </c>
      <c r="B112" s="10">
        <v>4.4979038424470401</v>
      </c>
      <c r="C112" s="11">
        <f t="shared" si="1"/>
        <v>4.8318475377580796</v>
      </c>
      <c r="D112" s="15"/>
    </row>
    <row r="113" spans="1:4">
      <c r="A113" s="3">
        <v>35674</v>
      </c>
      <c r="B113" s="10">
        <v>4.7223201359671796</v>
      </c>
      <c r="C113" s="11">
        <f t="shared" si="1"/>
        <v>4.7075510661801969</v>
      </c>
      <c r="D113" s="15"/>
    </row>
    <row r="114" spans="1:4">
      <c r="A114" s="3">
        <v>35704</v>
      </c>
      <c r="B114" s="10">
        <v>4.9693485865914804</v>
      </c>
      <c r="C114" s="11">
        <f t="shared" si="1"/>
        <v>4.729857521668567</v>
      </c>
      <c r="D114" s="15"/>
    </row>
    <row r="115" spans="1:4">
      <c r="A115" s="3">
        <v>35735</v>
      </c>
      <c r="B115" s="10">
        <v>5.1434530668656597</v>
      </c>
      <c r="C115" s="11">
        <f t="shared" si="1"/>
        <v>4.9450405964747732</v>
      </c>
      <c r="D115" s="15"/>
    </row>
    <row r="116" spans="1:4">
      <c r="A116" s="3">
        <v>35765</v>
      </c>
      <c r="B116" s="10">
        <v>5.2151733642333493</v>
      </c>
      <c r="C116" s="11">
        <f t="shared" si="1"/>
        <v>5.1093250058968298</v>
      </c>
      <c r="D116" s="15"/>
    </row>
    <row r="117" spans="1:4">
      <c r="A117" s="3">
        <v>35796</v>
      </c>
      <c r="B117" s="10">
        <v>4.8306569302426396</v>
      </c>
      <c r="C117" s="11">
        <f t="shared" si="1"/>
        <v>5.0630944537805496</v>
      </c>
      <c r="D117" s="15"/>
    </row>
    <row r="118" spans="1:4">
      <c r="A118" s="3">
        <v>35827</v>
      </c>
      <c r="B118" s="10">
        <v>5.2245498958612098</v>
      </c>
      <c r="C118" s="11">
        <f t="shared" si="1"/>
        <v>5.0901267301123996</v>
      </c>
      <c r="D118" s="15"/>
    </row>
    <row r="119" spans="1:4">
      <c r="A119" s="3">
        <v>35855</v>
      </c>
      <c r="B119" s="10">
        <v>5.26727812235419</v>
      </c>
      <c r="C119" s="11">
        <f t="shared" si="1"/>
        <v>5.1074949828193459</v>
      </c>
      <c r="D119" s="15"/>
    </row>
    <row r="120" spans="1:4">
      <c r="A120" s="3">
        <v>35886</v>
      </c>
      <c r="B120" s="10">
        <v>5.5257428584319399</v>
      </c>
      <c r="C120" s="11">
        <f t="shared" si="1"/>
        <v>5.3391902922157799</v>
      </c>
      <c r="D120" s="15"/>
    </row>
    <row r="121" spans="1:4">
      <c r="A121" s="3">
        <v>35916</v>
      </c>
      <c r="B121" s="10">
        <v>5.4254829451023401</v>
      </c>
      <c r="C121" s="11">
        <f t="shared" si="1"/>
        <v>5.4061679752961567</v>
      </c>
      <c r="D121" s="15"/>
    </row>
    <row r="122" spans="1:4">
      <c r="A122" s="3">
        <v>35947</v>
      </c>
      <c r="B122" s="10">
        <v>4.7394053792141397</v>
      </c>
      <c r="C122" s="11">
        <f t="shared" si="1"/>
        <v>5.2302103942494726</v>
      </c>
      <c r="D122" s="15"/>
    </row>
    <row r="123" spans="1:4">
      <c r="A123" s="3">
        <v>35977</v>
      </c>
      <c r="B123" s="10">
        <v>4.9158814429111102</v>
      </c>
      <c r="C123" s="11">
        <f t="shared" si="1"/>
        <v>5.0269232557425303</v>
      </c>
      <c r="D123" s="15"/>
    </row>
    <row r="124" spans="1:4">
      <c r="A124" s="3">
        <v>36008</v>
      </c>
      <c r="B124" s="10">
        <v>4.8000653334821894</v>
      </c>
      <c r="C124" s="11">
        <f t="shared" si="1"/>
        <v>4.8184507185358134</v>
      </c>
      <c r="D124" s="15"/>
    </row>
    <row r="125" spans="1:4">
      <c r="A125" s="3">
        <v>36039</v>
      </c>
      <c r="B125" s="10">
        <v>4.6100541508819797</v>
      </c>
      <c r="C125" s="11">
        <f t="shared" si="1"/>
        <v>4.7753336424250925</v>
      </c>
      <c r="D125" s="15"/>
    </row>
    <row r="126" spans="1:4">
      <c r="A126" s="3">
        <v>36069</v>
      </c>
      <c r="B126" s="10">
        <v>4.0980092449003598</v>
      </c>
      <c r="C126" s="11">
        <f t="shared" si="1"/>
        <v>4.5027095764215099</v>
      </c>
      <c r="D126" s="15"/>
    </row>
    <row r="127" spans="1:4">
      <c r="A127" s="3">
        <v>36100</v>
      </c>
      <c r="B127" s="10">
        <v>4.5141715680066099</v>
      </c>
      <c r="C127" s="11">
        <f t="shared" si="1"/>
        <v>4.4074116545963165</v>
      </c>
      <c r="D127" s="15"/>
    </row>
    <row r="128" spans="1:4">
      <c r="A128" s="3">
        <v>36130</v>
      </c>
      <c r="B128" s="10">
        <v>4.1087042467621</v>
      </c>
      <c r="C128" s="11">
        <f t="shared" si="1"/>
        <v>4.2402950198896905</v>
      </c>
      <c r="D128" s="15"/>
    </row>
    <row r="129" spans="1:4">
      <c r="A129" s="3">
        <v>36161</v>
      </c>
      <c r="B129" s="10">
        <v>3.9370386945362803</v>
      </c>
      <c r="C129" s="11">
        <f t="shared" si="1"/>
        <v>4.1866381697683304</v>
      </c>
      <c r="D129" s="15"/>
    </row>
    <row r="130" spans="1:4">
      <c r="A130" s="3">
        <v>36192</v>
      </c>
      <c r="B130" s="10">
        <v>4.0884181430756703</v>
      </c>
      <c r="C130" s="11">
        <f t="shared" si="1"/>
        <v>4.0447203614580163</v>
      </c>
      <c r="D130" s="15"/>
    </row>
    <row r="131" spans="1:4">
      <c r="A131" s="3">
        <v>36220</v>
      </c>
      <c r="B131" s="10">
        <v>4.4078079685870604</v>
      </c>
      <c r="C131" s="11">
        <f t="shared" si="1"/>
        <v>4.1444216020663376</v>
      </c>
      <c r="D131" s="15"/>
    </row>
    <row r="132" spans="1:4">
      <c r="A132" s="3">
        <v>36251</v>
      </c>
      <c r="B132" s="10">
        <v>3.8444257097277599</v>
      </c>
      <c r="C132" s="11">
        <f t="shared" si="1"/>
        <v>4.113550607130164</v>
      </c>
      <c r="D132" s="15"/>
    </row>
    <row r="133" spans="1:4">
      <c r="A133" s="3">
        <v>36281</v>
      </c>
      <c r="B133" s="10">
        <v>3.9522239803881698</v>
      </c>
      <c r="C133" s="11">
        <f t="shared" si="1"/>
        <v>4.0681525529009965</v>
      </c>
      <c r="D133" s="15"/>
    </row>
    <row r="134" spans="1:4">
      <c r="A134" s="3">
        <v>36312</v>
      </c>
      <c r="B134" s="10">
        <v>3.9681614443568698</v>
      </c>
      <c r="C134" s="11">
        <f t="shared" si="1"/>
        <v>3.921603711490933</v>
      </c>
      <c r="D134" s="15"/>
    </row>
    <row r="135" spans="1:4">
      <c r="A135" s="3">
        <v>36342</v>
      </c>
      <c r="B135" s="10">
        <v>4.5878521045051697</v>
      </c>
      <c r="C135" s="11">
        <f t="shared" si="1"/>
        <v>4.1694125097500701</v>
      </c>
      <c r="D135" s="15"/>
    </row>
    <row r="136" spans="1:4">
      <c r="A136" s="3">
        <v>36373</v>
      </c>
      <c r="B136" s="10">
        <v>4.06179920585146</v>
      </c>
      <c r="C136" s="11">
        <f t="shared" si="1"/>
        <v>4.2059375849045004</v>
      </c>
      <c r="D136" s="15"/>
    </row>
    <row r="137" spans="1:4">
      <c r="A137" s="3">
        <v>36404</v>
      </c>
      <c r="B137" s="10">
        <v>4.2401784634086805</v>
      </c>
      <c r="C137" s="11">
        <f t="shared" si="1"/>
        <v>4.296609924588437</v>
      </c>
      <c r="D137" s="15"/>
    </row>
    <row r="138" spans="1:4">
      <c r="A138" s="3">
        <v>36434</v>
      </c>
      <c r="B138" s="10">
        <v>5.0528690628009301</v>
      </c>
      <c r="C138" s="11">
        <f t="shared" si="1"/>
        <v>4.4516155773536896</v>
      </c>
      <c r="D138" s="15"/>
    </row>
    <row r="139" spans="1:4">
      <c r="A139" s="3">
        <v>36465</v>
      </c>
      <c r="B139" s="10">
        <v>4.4306783729193899</v>
      </c>
      <c r="C139" s="11">
        <f t="shared" ref="C139:C202" si="2">AVERAGE(B137:B139)</f>
        <v>4.5745752997096671</v>
      </c>
      <c r="D139" s="15"/>
    </row>
    <row r="140" spans="1:4">
      <c r="A140" s="3">
        <v>36495</v>
      </c>
      <c r="B140" s="10">
        <v>4.74937221542225</v>
      </c>
      <c r="C140" s="11">
        <f t="shared" si="2"/>
        <v>4.7443065503808564</v>
      </c>
      <c r="D140" s="15"/>
    </row>
    <row r="141" spans="1:4">
      <c r="A141" s="3">
        <v>36526</v>
      </c>
      <c r="B141" s="10">
        <v>4.8082666920870798</v>
      </c>
      <c r="C141" s="11">
        <f t="shared" si="2"/>
        <v>4.6627724268095738</v>
      </c>
      <c r="D141" s="15"/>
    </row>
    <row r="142" spans="1:4">
      <c r="A142" s="3">
        <v>36557</v>
      </c>
      <c r="B142" s="10">
        <v>5.0555093886021707</v>
      </c>
      <c r="C142" s="11">
        <f t="shared" si="2"/>
        <v>4.8710494320371671</v>
      </c>
      <c r="D142" s="15"/>
    </row>
    <row r="143" spans="1:4">
      <c r="A143" s="3">
        <v>36586</v>
      </c>
      <c r="B143" s="10">
        <v>4.6828963727272903</v>
      </c>
      <c r="C143" s="11">
        <f t="shared" si="2"/>
        <v>4.8488908178055139</v>
      </c>
      <c r="D143" s="15"/>
    </row>
    <row r="144" spans="1:4">
      <c r="A144" s="3">
        <v>36617</v>
      </c>
      <c r="B144" s="10">
        <v>4.21851861735004</v>
      </c>
      <c r="C144" s="11">
        <f t="shared" si="2"/>
        <v>4.6523081262265</v>
      </c>
      <c r="D144" s="15"/>
    </row>
    <row r="145" spans="1:4">
      <c r="A145" s="3">
        <v>36647</v>
      </c>
      <c r="B145" s="10">
        <v>3.2333816669580804</v>
      </c>
      <c r="C145" s="11">
        <f t="shared" si="2"/>
        <v>4.0449322190118044</v>
      </c>
      <c r="D145" s="15"/>
    </row>
    <row r="146" spans="1:4">
      <c r="A146" s="3">
        <v>36678</v>
      </c>
      <c r="B146" s="10">
        <v>4.4426101228212795</v>
      </c>
      <c r="C146" s="11">
        <f t="shared" si="2"/>
        <v>3.9648368023764662</v>
      </c>
      <c r="D146" s="15"/>
    </row>
    <row r="147" spans="1:4">
      <c r="A147" s="3">
        <v>36708</v>
      </c>
      <c r="B147" s="10">
        <v>3.7245643028387696</v>
      </c>
      <c r="C147" s="11">
        <f t="shared" si="2"/>
        <v>3.8001853642060435</v>
      </c>
      <c r="D147" s="15"/>
    </row>
    <row r="148" spans="1:4">
      <c r="A148" s="3">
        <v>36739</v>
      </c>
      <c r="B148" s="10">
        <v>4.0247656543377506</v>
      </c>
      <c r="C148" s="11">
        <f t="shared" si="2"/>
        <v>4.0639800266659334</v>
      </c>
      <c r="D148" s="15"/>
    </row>
    <row r="149" spans="1:4">
      <c r="A149" s="3">
        <v>36770</v>
      </c>
      <c r="B149" s="10">
        <v>4.0868043257757902</v>
      </c>
      <c r="C149" s="11">
        <f t="shared" si="2"/>
        <v>3.9453780943174372</v>
      </c>
      <c r="D149" s="15"/>
    </row>
    <row r="150" spans="1:4">
      <c r="A150" s="3">
        <v>36800</v>
      </c>
      <c r="B150" s="10">
        <v>3.6965581518688997</v>
      </c>
      <c r="C150" s="11">
        <f t="shared" si="2"/>
        <v>3.9360427106608129</v>
      </c>
      <c r="D150" s="15"/>
    </row>
    <row r="151" spans="1:4">
      <c r="A151" s="3">
        <v>36831</v>
      </c>
      <c r="B151" s="10">
        <v>4.2462865955544205</v>
      </c>
      <c r="C151" s="11">
        <f t="shared" si="2"/>
        <v>4.009883024399703</v>
      </c>
      <c r="D151" s="15"/>
    </row>
    <row r="152" spans="1:4">
      <c r="A152" s="3">
        <v>36861</v>
      </c>
      <c r="B152" s="10">
        <v>3.6026731876844096</v>
      </c>
      <c r="C152" s="11">
        <f t="shared" si="2"/>
        <v>3.8485059783692432</v>
      </c>
      <c r="D152" s="15"/>
    </row>
    <row r="153" spans="1:4">
      <c r="A153" s="3">
        <v>36892</v>
      </c>
      <c r="B153" s="10">
        <v>3.1833229349102599</v>
      </c>
      <c r="C153" s="11">
        <f t="shared" si="2"/>
        <v>3.6774275727163634</v>
      </c>
      <c r="D153" s="15"/>
    </row>
    <row r="154" spans="1:4">
      <c r="A154" s="3">
        <v>36923</v>
      </c>
      <c r="B154" s="10">
        <v>3.4187300911542602</v>
      </c>
      <c r="C154" s="11">
        <f t="shared" si="2"/>
        <v>3.4015754045829767</v>
      </c>
      <c r="D154" s="15"/>
    </row>
    <row r="155" spans="1:4">
      <c r="A155" s="3">
        <v>36951</v>
      </c>
      <c r="B155" s="10">
        <v>3.5350994793452202</v>
      </c>
      <c r="C155" s="11">
        <f t="shared" si="2"/>
        <v>3.3790508351365802</v>
      </c>
      <c r="D155" s="15"/>
    </row>
    <row r="156" spans="1:4">
      <c r="A156" s="3">
        <v>36982</v>
      </c>
      <c r="B156" s="10">
        <v>3.7387789777326401</v>
      </c>
      <c r="C156" s="11">
        <f t="shared" si="2"/>
        <v>3.564202849410707</v>
      </c>
      <c r="D156" s="15"/>
    </row>
    <row r="157" spans="1:4">
      <c r="A157" s="3">
        <v>37012</v>
      </c>
      <c r="B157" s="10">
        <v>3.3550233443675999</v>
      </c>
      <c r="C157" s="11">
        <f t="shared" si="2"/>
        <v>3.5429672671484869</v>
      </c>
      <c r="D157" s="15"/>
    </row>
    <row r="158" spans="1:4">
      <c r="A158" s="3">
        <v>37043</v>
      </c>
      <c r="B158" s="10">
        <v>4.0291100321114595</v>
      </c>
      <c r="C158" s="11">
        <f t="shared" si="2"/>
        <v>3.7076374514038997</v>
      </c>
      <c r="D158" s="15"/>
    </row>
    <row r="159" spans="1:4">
      <c r="A159" s="3">
        <v>37073</v>
      </c>
      <c r="B159" s="10">
        <v>2.9493138910591199</v>
      </c>
      <c r="C159" s="11">
        <f t="shared" si="2"/>
        <v>3.4444824225127264</v>
      </c>
      <c r="D159" s="15"/>
    </row>
    <row r="160" spans="1:4">
      <c r="A160" s="3">
        <v>37104</v>
      </c>
      <c r="B160" s="10">
        <v>2.7683757566387501</v>
      </c>
      <c r="C160" s="11">
        <f t="shared" si="2"/>
        <v>3.2489332266031101</v>
      </c>
      <c r="D160" s="15"/>
    </row>
    <row r="161" spans="1:4">
      <c r="A161" s="3">
        <v>37135</v>
      </c>
      <c r="B161" s="10">
        <v>2.5101826777917999</v>
      </c>
      <c r="C161" s="11">
        <f t="shared" si="2"/>
        <v>2.7426241084965568</v>
      </c>
      <c r="D161" s="15"/>
    </row>
    <row r="162" spans="1:4">
      <c r="A162" s="3">
        <v>37165</v>
      </c>
      <c r="B162" s="10">
        <v>1.9507521802816601</v>
      </c>
      <c r="C162" s="11">
        <f t="shared" si="2"/>
        <v>2.4097702049040701</v>
      </c>
      <c r="D162" s="15"/>
    </row>
    <row r="163" spans="1:4">
      <c r="A163" s="3">
        <v>37196</v>
      </c>
      <c r="B163" s="10">
        <v>2.14896370290385</v>
      </c>
      <c r="C163" s="11">
        <f t="shared" si="2"/>
        <v>2.2032995203257699</v>
      </c>
      <c r="D163" s="15"/>
    </row>
    <row r="164" spans="1:4">
      <c r="A164" s="3">
        <v>37226</v>
      </c>
      <c r="B164" s="10">
        <v>2.3816217920175498</v>
      </c>
      <c r="C164" s="11">
        <f t="shared" si="2"/>
        <v>2.1604458917343532</v>
      </c>
      <c r="D164" s="15"/>
    </row>
    <row r="165" spans="1:4">
      <c r="A165" s="3">
        <v>37257</v>
      </c>
      <c r="B165" s="10">
        <v>2.8345481755877202</v>
      </c>
      <c r="C165" s="11">
        <f t="shared" si="2"/>
        <v>2.4550445568363735</v>
      </c>
      <c r="D165" s="15"/>
    </row>
    <row r="166" spans="1:4">
      <c r="A166" s="3">
        <v>37288</v>
      </c>
      <c r="B166" s="10">
        <v>1.5015127223223601</v>
      </c>
      <c r="C166" s="11">
        <f t="shared" si="2"/>
        <v>2.23922756330921</v>
      </c>
      <c r="D166" s="15"/>
    </row>
    <row r="167" spans="1:4">
      <c r="A167" s="3">
        <v>37316</v>
      </c>
      <c r="B167" s="10">
        <v>2.8158939433435002</v>
      </c>
      <c r="C167" s="11">
        <f t="shared" si="2"/>
        <v>2.3839849470845267</v>
      </c>
      <c r="D167" s="15"/>
    </row>
    <row r="168" spans="1:4">
      <c r="A168" s="3">
        <v>37347</v>
      </c>
      <c r="B168" s="10">
        <v>2.3179719324417101</v>
      </c>
      <c r="C168" s="11">
        <f t="shared" si="2"/>
        <v>2.2117928660358568</v>
      </c>
      <c r="D168" s="15"/>
    </row>
    <row r="169" spans="1:4">
      <c r="A169" s="3">
        <v>37377</v>
      </c>
      <c r="B169" s="10">
        <v>1.9704857072994499</v>
      </c>
      <c r="C169" s="11">
        <f t="shared" si="2"/>
        <v>2.3681171943615533</v>
      </c>
      <c r="D169" s="15"/>
    </row>
    <row r="170" spans="1:4">
      <c r="A170" s="3">
        <v>37408</v>
      </c>
      <c r="B170" s="10">
        <v>1.2075656522780001</v>
      </c>
      <c r="C170" s="11">
        <f t="shared" si="2"/>
        <v>1.8320077640063868</v>
      </c>
      <c r="D170" s="15"/>
    </row>
    <row r="171" spans="1:4">
      <c r="A171" s="3">
        <v>37438</v>
      </c>
      <c r="B171" s="10">
        <v>0.941720361085021</v>
      </c>
      <c r="C171" s="11">
        <f t="shared" si="2"/>
        <v>1.3732572402208236</v>
      </c>
      <c r="D171" s="15"/>
    </row>
    <row r="172" spans="1:4">
      <c r="A172" s="3">
        <v>37469</v>
      </c>
      <c r="B172" s="10">
        <v>0.46417645182538597</v>
      </c>
      <c r="C172" s="11">
        <f t="shared" si="2"/>
        <v>0.87115415506280236</v>
      </c>
      <c r="D172" s="15"/>
    </row>
    <row r="173" spans="1:4">
      <c r="A173" s="3">
        <v>37500</v>
      </c>
      <c r="B173" s="10">
        <v>0.12747423371300001</v>
      </c>
      <c r="C173" s="11">
        <f t="shared" si="2"/>
        <v>0.51112368220780235</v>
      </c>
      <c r="D173" s="15"/>
    </row>
    <row r="174" spans="1:4">
      <c r="A174" s="3">
        <v>37530</v>
      </c>
      <c r="B174" s="10">
        <v>-3.6525647522921499E-2</v>
      </c>
      <c r="C174" s="11">
        <f t="shared" si="2"/>
        <v>0.18504167933848814</v>
      </c>
      <c r="D174" s="15"/>
    </row>
    <row r="175" spans="1:4">
      <c r="A175" s="3">
        <v>37561</v>
      </c>
      <c r="B175" s="10">
        <v>-0.94479177914913903</v>
      </c>
      <c r="C175" s="11">
        <f t="shared" si="2"/>
        <v>-0.28461439765302016</v>
      </c>
      <c r="D175" s="15"/>
    </row>
    <row r="176" spans="1:4">
      <c r="A176" s="3">
        <v>37591</v>
      </c>
      <c r="B176" s="10">
        <v>-0.68175653027276206</v>
      </c>
      <c r="C176" s="11">
        <f t="shared" si="2"/>
        <v>-0.55435798564827421</v>
      </c>
      <c r="D176" s="15"/>
    </row>
    <row r="177" spans="1:4">
      <c r="A177" s="3">
        <v>37622</v>
      </c>
      <c r="B177" s="10">
        <v>-1.25990908135947</v>
      </c>
      <c r="C177" s="11">
        <f t="shared" si="2"/>
        <v>-0.96215246359379025</v>
      </c>
      <c r="D177" s="15"/>
    </row>
    <row r="178" spans="1:4">
      <c r="A178" s="3">
        <v>37653</v>
      </c>
      <c r="B178" s="10">
        <v>-1.0511178503074001</v>
      </c>
      <c r="C178" s="11">
        <f t="shared" si="2"/>
        <v>-0.99759448731321065</v>
      </c>
      <c r="D178" s="15"/>
    </row>
    <row r="179" spans="1:4">
      <c r="A179" s="3">
        <v>37681</v>
      </c>
      <c r="B179" s="10">
        <v>-1.9055484160576299</v>
      </c>
      <c r="C179" s="11">
        <f t="shared" si="2"/>
        <v>-1.4055251159081665</v>
      </c>
      <c r="D179" s="15"/>
    </row>
    <row r="180" spans="1:4">
      <c r="A180" s="3">
        <v>37712</v>
      </c>
      <c r="B180" s="10">
        <v>-1.7786603702994901</v>
      </c>
      <c r="C180" s="11">
        <f t="shared" si="2"/>
        <v>-1.5784422122215067</v>
      </c>
      <c r="D180" s="15"/>
    </row>
    <row r="181" spans="1:4">
      <c r="A181" s="3">
        <v>37742</v>
      </c>
      <c r="B181" s="10">
        <v>-1.8321026477390399</v>
      </c>
      <c r="C181" s="11">
        <f t="shared" si="2"/>
        <v>-1.8387704780320533</v>
      </c>
      <c r="D181" s="15"/>
    </row>
    <row r="182" spans="1:4">
      <c r="A182" s="3">
        <v>37773</v>
      </c>
      <c r="B182" s="10">
        <v>-1.1407223720455399</v>
      </c>
      <c r="C182" s="11">
        <f t="shared" si="2"/>
        <v>-1.5838284633613569</v>
      </c>
      <c r="D182" s="15"/>
    </row>
    <row r="183" spans="1:4">
      <c r="A183" s="3">
        <v>37803</v>
      </c>
      <c r="B183" s="10">
        <v>-0.73259419533941494</v>
      </c>
      <c r="C183" s="11">
        <f t="shared" si="2"/>
        <v>-1.235139738374665</v>
      </c>
      <c r="D183" s="15"/>
    </row>
    <row r="184" spans="1:4">
      <c r="A184" s="4">
        <v>37834</v>
      </c>
      <c r="B184" s="10">
        <v>-0.35624870960226102</v>
      </c>
      <c r="C184" s="11">
        <f t="shared" si="2"/>
        <v>-0.74318842566240528</v>
      </c>
      <c r="D184" s="15"/>
    </row>
    <row r="185" spans="1:4">
      <c r="A185" s="4">
        <v>37865</v>
      </c>
      <c r="B185" s="10">
        <v>-0.45048965519063394</v>
      </c>
      <c r="C185" s="11">
        <f t="shared" si="2"/>
        <v>-0.51311085337743656</v>
      </c>
      <c r="D185" s="15"/>
    </row>
    <row r="186" spans="1:4">
      <c r="A186" s="4">
        <v>37895</v>
      </c>
      <c r="B186" s="10">
        <v>0.12436658835190499</v>
      </c>
      <c r="C186" s="11">
        <f t="shared" si="2"/>
        <v>-0.22745725881366333</v>
      </c>
      <c r="D186" s="15"/>
    </row>
    <row r="187" spans="1:4">
      <c r="A187" s="4">
        <v>37926</v>
      </c>
      <c r="B187" s="10">
        <v>0.171146983216726</v>
      </c>
      <c r="C187" s="11">
        <f t="shared" si="2"/>
        <v>-5.1658694540667648E-2</v>
      </c>
      <c r="D187" s="15"/>
    </row>
    <row r="188" spans="1:4">
      <c r="A188" s="4">
        <v>37956</v>
      </c>
      <c r="B188" s="10">
        <v>0.21935273948333803</v>
      </c>
      <c r="C188" s="11">
        <f t="shared" si="2"/>
        <v>0.17162210368398967</v>
      </c>
      <c r="D188" s="15"/>
    </row>
    <row r="189" spans="1:4">
      <c r="A189" s="4">
        <v>37987</v>
      </c>
      <c r="B189" s="10">
        <v>0.352631415485545</v>
      </c>
      <c r="C189" s="11">
        <f t="shared" si="2"/>
        <v>0.24771037939520302</v>
      </c>
      <c r="D189" s="15"/>
    </row>
    <row r="190" spans="1:4">
      <c r="A190" s="4">
        <v>38018</v>
      </c>
      <c r="B190" s="10">
        <v>-0.31106310453859504</v>
      </c>
      <c r="C190" s="11">
        <f t="shared" si="2"/>
        <v>8.6973683476762653E-2</v>
      </c>
      <c r="D190" s="15"/>
    </row>
    <row r="191" spans="1:4">
      <c r="A191" s="4">
        <v>38047</v>
      </c>
      <c r="B191" s="10">
        <v>-8.9522724607741411E-2</v>
      </c>
      <c r="C191" s="11">
        <f t="shared" si="2"/>
        <v>-1.5984804553597149E-2</v>
      </c>
      <c r="D191" s="15"/>
    </row>
    <row r="192" spans="1:4">
      <c r="A192" s="4">
        <v>38078</v>
      </c>
      <c r="B192" s="10">
        <v>0.81990969604091202</v>
      </c>
      <c r="C192" s="11">
        <f t="shared" si="2"/>
        <v>0.13977462229819185</v>
      </c>
      <c r="D192" s="15"/>
    </row>
    <row r="193" spans="1:4">
      <c r="A193" s="3">
        <v>38108</v>
      </c>
      <c r="B193" s="10">
        <v>1.35174925851607</v>
      </c>
      <c r="C193" s="11">
        <f t="shared" si="2"/>
        <v>0.69404540998308006</v>
      </c>
      <c r="D193" s="15"/>
    </row>
    <row r="194" spans="1:4">
      <c r="A194" s="3">
        <v>38139</v>
      </c>
      <c r="B194" s="10">
        <v>1.1057721078642999</v>
      </c>
      <c r="C194" s="11">
        <f t="shared" si="2"/>
        <v>1.0924770208070937</v>
      </c>
      <c r="D194" s="15"/>
    </row>
    <row r="195" spans="1:4">
      <c r="A195" s="3">
        <v>38169</v>
      </c>
      <c r="B195" s="10">
        <v>1.4188741457940099</v>
      </c>
      <c r="C195" s="11">
        <f t="shared" si="2"/>
        <v>1.2921318373914599</v>
      </c>
      <c r="D195" s="15"/>
    </row>
    <row r="196" spans="1:4">
      <c r="A196" s="3">
        <v>38200</v>
      </c>
      <c r="B196" s="10">
        <v>1.3654128417423399</v>
      </c>
      <c r="C196" s="11">
        <f t="shared" si="2"/>
        <v>1.2966863651335501</v>
      </c>
      <c r="D196" s="15"/>
    </row>
    <row r="197" spans="1:4">
      <c r="A197" s="3">
        <v>38231</v>
      </c>
      <c r="B197" s="10">
        <v>0.59481949707903903</v>
      </c>
      <c r="C197" s="11">
        <f t="shared" si="2"/>
        <v>1.1263688282051296</v>
      </c>
      <c r="D197" s="15"/>
    </row>
    <row r="198" spans="1:4">
      <c r="A198" s="3">
        <v>38261</v>
      </c>
      <c r="B198" s="10">
        <v>0.58451809204114002</v>
      </c>
      <c r="C198" s="11">
        <f t="shared" si="2"/>
        <v>0.84825014362083972</v>
      </c>
      <c r="D198" s="15"/>
    </row>
    <row r="199" spans="1:4">
      <c r="A199" s="3">
        <v>38292</v>
      </c>
      <c r="B199" s="10">
        <v>0.58023011202522301</v>
      </c>
      <c r="C199" s="11">
        <f t="shared" si="2"/>
        <v>0.58652256704846739</v>
      </c>
      <c r="D199" s="15"/>
    </row>
    <row r="200" spans="1:4">
      <c r="A200" s="3">
        <v>38322</v>
      </c>
      <c r="B200" s="10">
        <v>0.22795523544817298</v>
      </c>
      <c r="C200" s="11">
        <f t="shared" si="2"/>
        <v>0.46423447983817862</v>
      </c>
      <c r="D200" s="15"/>
    </row>
    <row r="201" spans="1:4">
      <c r="A201" s="3">
        <v>38353</v>
      </c>
      <c r="B201" s="10">
        <v>0.64517135330115305</v>
      </c>
      <c r="C201" s="11">
        <f t="shared" si="2"/>
        <v>0.48445223359151629</v>
      </c>
      <c r="D201" s="15"/>
    </row>
    <row r="202" spans="1:4">
      <c r="A202" s="3">
        <v>38384</v>
      </c>
      <c r="B202" s="10">
        <v>0.57524850234839697</v>
      </c>
      <c r="C202" s="11">
        <f t="shared" si="2"/>
        <v>0.48279169703257435</v>
      </c>
      <c r="D202" s="15"/>
    </row>
    <row r="203" spans="1:4">
      <c r="A203" s="3">
        <v>38412</v>
      </c>
      <c r="B203" s="10">
        <v>0.63115688183954899</v>
      </c>
      <c r="C203" s="11">
        <f t="shared" ref="C203:C266" si="3">AVERAGE(B201:B203)</f>
        <v>0.61719224582969967</v>
      </c>
      <c r="D203" s="15"/>
    </row>
    <row r="204" spans="1:4">
      <c r="A204" s="3">
        <v>38443</v>
      </c>
      <c r="B204" s="10">
        <v>0.40073306711975998</v>
      </c>
      <c r="C204" s="11">
        <f t="shared" si="3"/>
        <v>0.53571281710256868</v>
      </c>
      <c r="D204" s="15"/>
    </row>
    <row r="205" spans="1:4">
      <c r="A205" s="3">
        <v>38473</v>
      </c>
      <c r="B205" s="10">
        <v>0.208051281532734</v>
      </c>
      <c r="C205" s="11">
        <f t="shared" si="3"/>
        <v>0.41331374349734767</v>
      </c>
      <c r="D205" s="15"/>
    </row>
    <row r="206" spans="1:4">
      <c r="A206" s="3">
        <v>38504</v>
      </c>
      <c r="B206" s="10">
        <v>0.10284827585978699</v>
      </c>
      <c r="C206" s="11">
        <f t="shared" si="3"/>
        <v>0.23721087483742698</v>
      </c>
      <c r="D206" s="15"/>
    </row>
    <row r="207" spans="1:4">
      <c r="A207" s="3">
        <v>38534</v>
      </c>
      <c r="B207" s="10">
        <v>-0.85768148024000102</v>
      </c>
      <c r="C207" s="11">
        <f t="shared" si="3"/>
        <v>-0.18226064094915997</v>
      </c>
      <c r="D207" s="15"/>
    </row>
    <row r="208" spans="1:4">
      <c r="A208" s="3">
        <v>38565</v>
      </c>
      <c r="B208" s="10">
        <v>-0.43277870216315506</v>
      </c>
      <c r="C208" s="11">
        <f t="shared" si="3"/>
        <v>-0.39587063551445639</v>
      </c>
      <c r="D208" s="15"/>
    </row>
    <row r="209" spans="1:4">
      <c r="A209" s="3">
        <v>38596</v>
      </c>
      <c r="B209" s="10">
        <v>-0.48433800339952404</v>
      </c>
      <c r="C209" s="11">
        <f t="shared" si="3"/>
        <v>-0.59159939526756</v>
      </c>
      <c r="D209" s="15"/>
    </row>
    <row r="210" spans="1:4">
      <c r="A210" s="3">
        <v>38626</v>
      </c>
      <c r="B210" s="10">
        <v>-0.459852177466819</v>
      </c>
      <c r="C210" s="11">
        <f t="shared" si="3"/>
        <v>-0.45898962767649937</v>
      </c>
      <c r="D210" s="15"/>
    </row>
    <row r="211" spans="1:4">
      <c r="A211" s="3">
        <v>38657</v>
      </c>
      <c r="B211" s="10">
        <v>-0.50615208311586601</v>
      </c>
      <c r="C211" s="11">
        <f t="shared" si="3"/>
        <v>-0.48344742132740298</v>
      </c>
      <c r="D211" s="15"/>
    </row>
    <row r="212" spans="1:4">
      <c r="A212" s="3">
        <v>38687</v>
      </c>
      <c r="B212" s="10">
        <v>0.93097080097169704</v>
      </c>
      <c r="C212" s="11">
        <f t="shared" si="3"/>
        <v>-1.1677819870329342E-2</v>
      </c>
      <c r="D212" s="15"/>
    </row>
    <row r="213" spans="1:4">
      <c r="A213" s="3">
        <v>38718</v>
      </c>
      <c r="B213" s="10">
        <v>-2.11029721728642E-2</v>
      </c>
      <c r="C213" s="11">
        <f t="shared" si="3"/>
        <v>0.1345719152276556</v>
      </c>
      <c r="D213" s="15"/>
    </row>
    <row r="214" spans="1:4">
      <c r="A214" s="3">
        <v>38749</v>
      </c>
      <c r="B214" s="10">
        <v>0.48219743469020399</v>
      </c>
      <c r="C214" s="11">
        <f t="shared" si="3"/>
        <v>0.46402175449634564</v>
      </c>
      <c r="D214" s="15"/>
    </row>
    <row r="215" spans="1:4">
      <c r="A215" s="3">
        <v>38777</v>
      </c>
      <c r="B215" s="10">
        <v>-0.48633279349772501</v>
      </c>
      <c r="C215" s="11">
        <f t="shared" si="3"/>
        <v>-8.4127769934617489E-3</v>
      </c>
      <c r="D215" s="15"/>
    </row>
    <row r="216" spans="1:4">
      <c r="A216" s="3">
        <v>38808</v>
      </c>
      <c r="B216" s="10">
        <v>0.47576846232557202</v>
      </c>
      <c r="C216" s="11">
        <f t="shared" si="3"/>
        <v>0.15721103450601701</v>
      </c>
      <c r="D216" s="15"/>
    </row>
    <row r="217" spans="1:4">
      <c r="A217" s="3">
        <v>38838</v>
      </c>
      <c r="B217" s="10">
        <v>0.15587349283599899</v>
      </c>
      <c r="C217" s="11">
        <f t="shared" si="3"/>
        <v>4.8436387221281997E-2</v>
      </c>
      <c r="D217" s="15"/>
    </row>
    <row r="218" spans="1:4">
      <c r="A218" s="3">
        <v>38869</v>
      </c>
      <c r="B218" s="10">
        <v>1.5776349620583501</v>
      </c>
      <c r="C218" s="11">
        <f t="shared" si="3"/>
        <v>0.73642563907330716</v>
      </c>
      <c r="D218" s="15"/>
    </row>
    <row r="219" spans="1:4">
      <c r="A219" s="3">
        <v>38899</v>
      </c>
      <c r="B219" s="10">
        <v>1.39064600810476</v>
      </c>
      <c r="C219" s="11">
        <f t="shared" si="3"/>
        <v>1.041384820999703</v>
      </c>
      <c r="D219" s="15"/>
    </row>
    <row r="220" spans="1:4">
      <c r="A220" s="3">
        <v>38930</v>
      </c>
      <c r="B220" s="10">
        <v>0.692073492414916</v>
      </c>
      <c r="C220" s="11">
        <f t="shared" si="3"/>
        <v>1.2201181541926753</v>
      </c>
      <c r="D220" s="15"/>
    </row>
    <row r="221" spans="1:4">
      <c r="A221" s="3">
        <v>38961</v>
      </c>
      <c r="B221" s="10">
        <v>0.950319990810506</v>
      </c>
      <c r="C221" s="11">
        <f t="shared" si="3"/>
        <v>1.0110131637767272</v>
      </c>
      <c r="D221" s="15"/>
    </row>
    <row r="222" spans="1:4">
      <c r="A222" s="3">
        <v>38991</v>
      </c>
      <c r="B222" s="10">
        <v>1.5603481220506701</v>
      </c>
      <c r="C222" s="11">
        <f t="shared" si="3"/>
        <v>1.0675805350920307</v>
      </c>
      <c r="D222" s="15"/>
    </row>
    <row r="223" spans="1:4">
      <c r="A223" s="3">
        <v>39022</v>
      </c>
      <c r="B223" s="10">
        <v>1.30050700759509</v>
      </c>
      <c r="C223" s="11">
        <f t="shared" si="3"/>
        <v>1.2703917068187554</v>
      </c>
      <c r="D223" s="15"/>
    </row>
    <row r="224" spans="1:4">
      <c r="A224" s="3">
        <v>39052</v>
      </c>
      <c r="B224" s="10">
        <v>0.66829572123740499</v>
      </c>
      <c r="C224" s="11">
        <f t="shared" si="3"/>
        <v>1.1763836169610549</v>
      </c>
      <c r="D224" s="15"/>
    </row>
    <row r="225" spans="1:4">
      <c r="A225" s="3">
        <v>39083</v>
      </c>
      <c r="B225" s="10">
        <v>1.0910426485135001</v>
      </c>
      <c r="C225" s="11">
        <f t="shared" si="3"/>
        <v>1.0199484591153316</v>
      </c>
      <c r="D225" s="15"/>
    </row>
    <row r="226" spans="1:4">
      <c r="A226" s="3">
        <v>39114</v>
      </c>
      <c r="B226" s="10">
        <v>1.17320204144547</v>
      </c>
      <c r="C226" s="11">
        <f t="shared" si="3"/>
        <v>0.97751347039879166</v>
      </c>
      <c r="D226" s="15"/>
    </row>
    <row r="227" spans="1:4">
      <c r="A227" s="3">
        <v>39142</v>
      </c>
      <c r="B227" s="10">
        <v>1.2603269758581399</v>
      </c>
      <c r="C227" s="11">
        <f t="shared" si="3"/>
        <v>1.1748572219390365</v>
      </c>
      <c r="D227" s="15"/>
    </row>
    <row r="228" spans="1:4">
      <c r="A228" s="3">
        <v>39173</v>
      </c>
      <c r="B228" s="10">
        <v>1.5576655171812199</v>
      </c>
      <c r="C228" s="11">
        <f t="shared" si="3"/>
        <v>1.3303981781616099</v>
      </c>
      <c r="D228" s="15"/>
    </row>
    <row r="229" spans="1:4">
      <c r="A229" s="3">
        <v>39203</v>
      </c>
      <c r="B229" s="10">
        <v>1.5956237676780698</v>
      </c>
      <c r="C229" s="11">
        <f t="shared" si="3"/>
        <v>1.4712054202391431</v>
      </c>
      <c r="D229" s="15"/>
    </row>
    <row r="230" spans="1:4">
      <c r="A230" s="3">
        <v>39234</v>
      </c>
      <c r="B230" s="10">
        <v>1.6561524120003002</v>
      </c>
      <c r="C230" s="11">
        <f t="shared" si="3"/>
        <v>1.6031472322865301</v>
      </c>
      <c r="D230" s="15"/>
    </row>
    <row r="231" spans="1:4">
      <c r="A231" s="3">
        <v>39264</v>
      </c>
      <c r="B231" s="10">
        <v>1.4160768598814999</v>
      </c>
      <c r="C231" s="11">
        <f t="shared" si="3"/>
        <v>1.5559510131866234</v>
      </c>
      <c r="D231" s="15"/>
    </row>
    <row r="232" spans="1:4">
      <c r="A232" s="3">
        <v>39295</v>
      </c>
      <c r="B232" s="10">
        <v>1.5405892589955898</v>
      </c>
      <c r="C232" s="11">
        <f t="shared" si="3"/>
        <v>1.53760617695913</v>
      </c>
      <c r="D232" s="15"/>
    </row>
    <row r="233" spans="1:4">
      <c r="A233" s="3">
        <v>39326</v>
      </c>
      <c r="B233" s="10">
        <v>1.4763758320332201</v>
      </c>
      <c r="C233" s="11">
        <f t="shared" si="3"/>
        <v>1.4776806503034365</v>
      </c>
      <c r="D233" s="15"/>
    </row>
    <row r="234" spans="1:4">
      <c r="A234" s="3">
        <v>39356</v>
      </c>
      <c r="B234" s="10">
        <v>1.43867697567076</v>
      </c>
      <c r="C234" s="11">
        <f t="shared" si="3"/>
        <v>1.4852140222331902</v>
      </c>
      <c r="D234" s="15"/>
    </row>
    <row r="235" spans="1:4">
      <c r="A235" s="3">
        <v>39387</v>
      </c>
      <c r="B235" s="10">
        <v>1.7477187750162297</v>
      </c>
      <c r="C235" s="11">
        <f t="shared" si="3"/>
        <v>1.55425719424007</v>
      </c>
      <c r="D235" s="15"/>
    </row>
    <row r="236" spans="1:4">
      <c r="A236" s="3">
        <v>39417</v>
      </c>
      <c r="B236" s="10">
        <v>1.737338427988</v>
      </c>
      <c r="C236" s="11">
        <f t="shared" si="3"/>
        <v>1.6412447262249967</v>
      </c>
      <c r="D236" s="15"/>
    </row>
    <row r="237" spans="1:4">
      <c r="A237" s="3">
        <v>39448</v>
      </c>
      <c r="B237" s="10">
        <v>1.2869271554638901</v>
      </c>
      <c r="C237" s="11">
        <f t="shared" si="3"/>
        <v>1.5906614528227065</v>
      </c>
      <c r="D237" s="15"/>
    </row>
    <row r="238" spans="1:4">
      <c r="A238" s="3">
        <v>39479</v>
      </c>
      <c r="B238" s="10">
        <v>1.6370959113001597</v>
      </c>
      <c r="C238" s="11">
        <f t="shared" si="3"/>
        <v>1.55378716491735</v>
      </c>
      <c r="D238" s="15"/>
    </row>
    <row r="239" spans="1:4">
      <c r="A239" s="3">
        <v>39508</v>
      </c>
      <c r="B239" s="10">
        <v>1.7701516875118699</v>
      </c>
      <c r="C239" s="11">
        <f t="shared" si="3"/>
        <v>1.5647249180919733</v>
      </c>
      <c r="D239" s="15"/>
    </row>
    <row r="240" spans="1:4">
      <c r="A240" s="3">
        <v>39539</v>
      </c>
      <c r="B240" s="10">
        <v>1.2752613293871899</v>
      </c>
      <c r="C240" s="11">
        <f t="shared" si="3"/>
        <v>1.5608363093997397</v>
      </c>
      <c r="D240" s="15"/>
    </row>
    <row r="241" spans="1:4">
      <c r="A241" s="3">
        <v>39569</v>
      </c>
      <c r="B241" s="10">
        <v>1.0319596720381901</v>
      </c>
      <c r="C241" s="11">
        <f t="shared" si="3"/>
        <v>1.35912422964575</v>
      </c>
      <c r="D241" s="15"/>
    </row>
    <row r="242" spans="1:4">
      <c r="A242" s="3">
        <v>39600</v>
      </c>
      <c r="B242" s="10">
        <v>-2.6621823773683904E-3</v>
      </c>
      <c r="C242" s="11">
        <f t="shared" si="3"/>
        <v>0.76818627301600395</v>
      </c>
      <c r="D242" s="15"/>
    </row>
    <row r="243" spans="1:4">
      <c r="A243" s="3">
        <v>39630</v>
      </c>
      <c r="B243" s="10">
        <v>1.4457298699461401E-2</v>
      </c>
      <c r="C243" s="11">
        <f t="shared" si="3"/>
        <v>0.34791826278676097</v>
      </c>
      <c r="D243" s="15"/>
    </row>
    <row r="244" spans="1:4">
      <c r="A244" s="3">
        <v>39661</v>
      </c>
      <c r="B244" s="10">
        <v>0.320113515771901</v>
      </c>
      <c r="C244" s="11">
        <f t="shared" si="3"/>
        <v>0.11063621069799801</v>
      </c>
      <c r="D244" s="15"/>
    </row>
    <row r="245" spans="1:4">
      <c r="A245" s="3">
        <v>39692</v>
      </c>
      <c r="B245" s="10">
        <v>-0.85887525936936093</v>
      </c>
      <c r="C245" s="11">
        <f t="shared" si="3"/>
        <v>-0.17476814829933285</v>
      </c>
      <c r="D245" s="15"/>
    </row>
    <row r="246" spans="1:4">
      <c r="A246" s="3">
        <v>39722</v>
      </c>
      <c r="B246" s="10">
        <v>-1.90337725224901</v>
      </c>
      <c r="C246" s="11">
        <f t="shared" si="3"/>
        <v>-0.81404633194882337</v>
      </c>
      <c r="D246" s="15"/>
    </row>
    <row r="247" spans="1:4">
      <c r="A247" s="3">
        <v>39753</v>
      </c>
      <c r="B247" s="10">
        <v>-2.9382935244013302</v>
      </c>
      <c r="C247" s="11">
        <f t="shared" si="3"/>
        <v>-1.9001820120065671</v>
      </c>
      <c r="D247" s="15"/>
    </row>
    <row r="248" spans="1:4">
      <c r="A248" s="3">
        <v>39783</v>
      </c>
      <c r="B248" s="10">
        <v>-3.0923539630144701</v>
      </c>
      <c r="C248" s="11">
        <f t="shared" si="3"/>
        <v>-2.6446749132216034</v>
      </c>
      <c r="D248" s="15"/>
    </row>
    <row r="249" spans="1:4">
      <c r="A249" s="3">
        <v>39814</v>
      </c>
      <c r="B249" s="10">
        <v>-3.5940392112401298</v>
      </c>
      <c r="C249" s="11">
        <f t="shared" si="3"/>
        <v>-3.2082288995519765</v>
      </c>
      <c r="D249" s="15"/>
    </row>
    <row r="250" spans="1:4">
      <c r="A250" s="3">
        <v>39845</v>
      </c>
      <c r="B250" s="10">
        <v>-4.4433616164641601</v>
      </c>
      <c r="C250" s="11">
        <f t="shared" si="3"/>
        <v>-3.70991826357292</v>
      </c>
      <c r="D250" s="15"/>
    </row>
    <row r="251" spans="1:4">
      <c r="A251" s="3">
        <v>39873</v>
      </c>
      <c r="B251" s="10">
        <v>-4.03506628751955</v>
      </c>
      <c r="C251" s="11">
        <f t="shared" si="3"/>
        <v>-4.0241557050746133</v>
      </c>
      <c r="D251" s="15"/>
    </row>
    <row r="252" spans="1:4">
      <c r="A252" s="3">
        <v>39904</v>
      </c>
      <c r="B252" s="10">
        <v>-4.1355220373363997</v>
      </c>
      <c r="C252" s="11">
        <f t="shared" si="3"/>
        <v>-4.2046499804400375</v>
      </c>
      <c r="D252" s="15"/>
    </row>
    <row r="253" spans="1:4">
      <c r="A253" s="3">
        <v>39934</v>
      </c>
      <c r="B253" s="10">
        <v>-3.2071341156952102</v>
      </c>
      <c r="C253" s="11">
        <f t="shared" si="3"/>
        <v>-3.7925741468503862</v>
      </c>
      <c r="D253" s="15"/>
    </row>
    <row r="254" spans="1:4">
      <c r="A254" s="3">
        <v>39965</v>
      </c>
      <c r="B254" s="10">
        <v>-2.9057065712149699</v>
      </c>
      <c r="C254" s="11">
        <f t="shared" si="3"/>
        <v>-3.4161209080821933</v>
      </c>
      <c r="D254" s="15"/>
    </row>
    <row r="255" spans="1:4">
      <c r="A255" s="3">
        <v>39995</v>
      </c>
      <c r="B255" s="10">
        <v>-2.0875005784404799</v>
      </c>
      <c r="C255" s="11">
        <f t="shared" si="3"/>
        <v>-2.73344708845022</v>
      </c>
      <c r="D255" s="15"/>
    </row>
    <row r="256" spans="1:4">
      <c r="A256" s="3">
        <v>40026</v>
      </c>
      <c r="B256" s="10">
        <v>-1.07119058858213</v>
      </c>
      <c r="C256" s="11">
        <f t="shared" si="3"/>
        <v>-2.0214659127458598</v>
      </c>
      <c r="D256" s="15"/>
    </row>
    <row r="257" spans="1:4">
      <c r="A257" s="3">
        <v>40057</v>
      </c>
      <c r="B257" s="10">
        <v>-0.87386395880314993</v>
      </c>
      <c r="C257" s="11">
        <f t="shared" si="3"/>
        <v>-1.3441850419419199</v>
      </c>
      <c r="D257" s="15"/>
    </row>
    <row r="258" spans="1:4">
      <c r="A258" s="3">
        <v>40087</v>
      </c>
      <c r="B258" s="10">
        <v>-0.39035145866284598</v>
      </c>
      <c r="C258" s="11">
        <f t="shared" si="3"/>
        <v>-0.77846866868270859</v>
      </c>
      <c r="D258" s="15"/>
    </row>
    <row r="259" spans="1:4">
      <c r="A259" s="3">
        <v>40118</v>
      </c>
      <c r="B259" s="10">
        <v>-0.61252089152845202</v>
      </c>
      <c r="C259" s="11">
        <f t="shared" si="3"/>
        <v>-0.62557876966481596</v>
      </c>
      <c r="D259" s="15"/>
    </row>
    <row r="260" spans="1:4">
      <c r="A260" s="3">
        <v>40148</v>
      </c>
      <c r="B260" s="10">
        <v>-0.36935499527472099</v>
      </c>
      <c r="C260" s="11">
        <f t="shared" si="3"/>
        <v>-0.45740911515533966</v>
      </c>
      <c r="D260" s="15"/>
    </row>
    <row r="261" spans="1:4">
      <c r="A261" s="3">
        <v>40179</v>
      </c>
      <c r="B261" s="10">
        <v>-0.46764848820037996</v>
      </c>
      <c r="C261" s="11">
        <f t="shared" si="3"/>
        <v>-0.48317479166785099</v>
      </c>
      <c r="D261" s="15"/>
    </row>
    <row r="262" spans="1:4">
      <c r="A262" s="3">
        <v>40210</v>
      </c>
      <c r="B262" s="10">
        <v>-0.72244120491990604</v>
      </c>
      <c r="C262" s="11">
        <f t="shared" si="3"/>
        <v>-0.51981489613166898</v>
      </c>
      <c r="D262" s="15"/>
    </row>
    <row r="263" spans="1:4">
      <c r="A263" s="3">
        <v>40238</v>
      </c>
      <c r="B263" s="10">
        <v>-0.30650854728356203</v>
      </c>
      <c r="C263" s="11">
        <f t="shared" si="3"/>
        <v>-0.49886608013461603</v>
      </c>
      <c r="D263" s="15"/>
    </row>
    <row r="264" spans="1:4">
      <c r="A264" s="3">
        <v>40269</v>
      </c>
      <c r="B264" s="10">
        <v>0.44502092107908303</v>
      </c>
      <c r="C264" s="11">
        <f t="shared" si="3"/>
        <v>-0.19464294370812837</v>
      </c>
      <c r="D264" s="15"/>
    </row>
    <row r="265" spans="1:4">
      <c r="A265" s="3">
        <v>40299</v>
      </c>
      <c r="B265" s="10">
        <v>-0.11077985571677201</v>
      </c>
      <c r="C265" s="11">
        <f t="shared" si="3"/>
        <v>9.2441726929163304E-3</v>
      </c>
      <c r="D265" s="15"/>
    </row>
    <row r="266" spans="1:4">
      <c r="A266" s="3">
        <v>40330</v>
      </c>
      <c r="B266" s="10">
        <v>-0.12357751336608901</v>
      </c>
      <c r="C266" s="11">
        <f t="shared" si="3"/>
        <v>7.0221183998740666E-2</v>
      </c>
      <c r="D266" s="15"/>
    </row>
    <row r="267" spans="1:4">
      <c r="A267" s="3">
        <v>40360</v>
      </c>
      <c r="B267" s="10">
        <v>-0.23058957163896898</v>
      </c>
      <c r="C267" s="11">
        <f t="shared" ref="C267:C330" si="4">AVERAGE(B265:B267)</f>
        <v>-0.15498231357394335</v>
      </c>
      <c r="D267" s="15"/>
    </row>
    <row r="268" spans="1:4">
      <c r="A268" s="3">
        <v>40391</v>
      </c>
      <c r="B268" s="10">
        <v>-0.42455293881448397</v>
      </c>
      <c r="C268" s="11">
        <f t="shared" si="4"/>
        <v>-0.25957334127318066</v>
      </c>
      <c r="D268" s="15"/>
    </row>
    <row r="269" spans="1:4">
      <c r="A269" s="3">
        <v>40422</v>
      </c>
      <c r="B269" s="10">
        <v>-0.23412587588071801</v>
      </c>
      <c r="C269" s="11">
        <f t="shared" si="4"/>
        <v>-0.29642279544472366</v>
      </c>
      <c r="D269" s="15"/>
    </row>
    <row r="270" spans="1:4">
      <c r="A270" s="3">
        <v>40452</v>
      </c>
      <c r="B270" s="10">
        <v>-0.86656969107100301</v>
      </c>
      <c r="C270" s="11">
        <f t="shared" si="4"/>
        <v>-0.50841616858873495</v>
      </c>
      <c r="D270" s="15"/>
    </row>
    <row r="271" spans="1:4">
      <c r="A271" s="3">
        <v>40483</v>
      </c>
      <c r="B271" s="10">
        <v>-0.76064033398991604</v>
      </c>
      <c r="C271" s="11">
        <f t="shared" si="4"/>
        <v>-0.62044530031387912</v>
      </c>
      <c r="D271" s="15"/>
    </row>
    <row r="272" spans="1:4">
      <c r="A272" s="3">
        <v>40513</v>
      </c>
      <c r="B272" s="10">
        <v>-1.4118100946204699</v>
      </c>
      <c r="C272" s="11">
        <f t="shared" si="4"/>
        <v>-1.0130067065604631</v>
      </c>
      <c r="D272" s="15"/>
    </row>
    <row r="273" spans="1:4">
      <c r="A273" s="3">
        <v>40544</v>
      </c>
      <c r="B273" s="10">
        <v>-1.22067675375171</v>
      </c>
      <c r="C273" s="11">
        <f t="shared" si="4"/>
        <v>-1.1310423941206986</v>
      </c>
      <c r="D273" s="15"/>
    </row>
    <row r="274" spans="1:4">
      <c r="A274" s="3">
        <v>40575</v>
      </c>
      <c r="B274" s="10">
        <v>-1.5221681233902</v>
      </c>
      <c r="C274" s="11">
        <f t="shared" si="4"/>
        <v>-1.3848849905874598</v>
      </c>
      <c r="D274" s="15"/>
    </row>
    <row r="275" spans="1:4">
      <c r="A275" s="3">
        <v>40603</v>
      </c>
      <c r="B275" s="10">
        <v>-2.0521813159388098</v>
      </c>
      <c r="C275" s="11">
        <f t="shared" si="4"/>
        <v>-1.5983420643602397</v>
      </c>
      <c r="D275" s="15"/>
    </row>
    <row r="276" spans="1:4">
      <c r="A276" s="3">
        <v>40634</v>
      </c>
      <c r="B276" s="10">
        <v>-2.6003049687342101</v>
      </c>
      <c r="C276" s="11">
        <f t="shared" si="4"/>
        <v>-2.0582181360210732</v>
      </c>
      <c r="D276" s="15"/>
    </row>
    <row r="277" spans="1:4">
      <c r="A277" s="3">
        <v>40664</v>
      </c>
      <c r="B277" s="10">
        <v>-2.7445824294277403</v>
      </c>
      <c r="C277" s="11">
        <f t="shared" si="4"/>
        <v>-2.4656895713669198</v>
      </c>
      <c r="D277" s="15"/>
    </row>
    <row r="278" spans="1:4">
      <c r="A278" s="3">
        <v>40695</v>
      </c>
      <c r="B278" s="10">
        <v>-2.9914056817988097</v>
      </c>
      <c r="C278" s="11">
        <f t="shared" si="4"/>
        <v>-2.7787643599869205</v>
      </c>
      <c r="D278" s="15"/>
    </row>
    <row r="279" spans="1:4">
      <c r="A279" s="3">
        <v>40725</v>
      </c>
      <c r="B279" s="10">
        <v>-3.0539417351924301</v>
      </c>
      <c r="C279" s="11">
        <f t="shared" si="4"/>
        <v>-2.9299766154729934</v>
      </c>
      <c r="D279" s="15"/>
    </row>
    <row r="280" spans="1:4">
      <c r="A280" s="3">
        <v>40756</v>
      </c>
      <c r="B280" s="10">
        <v>-3.4865085392462398</v>
      </c>
      <c r="C280" s="11">
        <f t="shared" si="4"/>
        <v>-3.1772853187458261</v>
      </c>
      <c r="D280" s="15"/>
    </row>
    <row r="281" spans="1:4">
      <c r="A281" s="3">
        <v>40787</v>
      </c>
      <c r="B281" s="10">
        <v>-4.0347834720947802</v>
      </c>
      <c r="C281" s="11">
        <f t="shared" si="4"/>
        <v>-3.5250779155111496</v>
      </c>
      <c r="D281" s="15"/>
    </row>
    <row r="282" spans="1:4">
      <c r="A282" s="3">
        <v>40817</v>
      </c>
      <c r="B282" s="10">
        <v>-3.8775905251276903</v>
      </c>
      <c r="C282" s="11">
        <f t="shared" si="4"/>
        <v>-3.7996275121562366</v>
      </c>
      <c r="D282" s="15"/>
    </row>
    <row r="283" spans="1:4">
      <c r="A283" s="3">
        <v>40848</v>
      </c>
      <c r="B283" s="10">
        <v>-4.7385358787329004</v>
      </c>
      <c r="C283" s="11">
        <f t="shared" si="4"/>
        <v>-4.2169699586517906</v>
      </c>
      <c r="D283" s="15"/>
    </row>
    <row r="284" spans="1:4">
      <c r="A284" s="3">
        <v>40878</v>
      </c>
      <c r="B284" s="10">
        <v>-4.8694489290483798</v>
      </c>
      <c r="C284" s="11">
        <f t="shared" si="4"/>
        <v>-4.4951917776363235</v>
      </c>
      <c r="D284" s="15"/>
    </row>
    <row r="285" spans="1:4">
      <c r="A285" s="3">
        <v>40909</v>
      </c>
      <c r="B285" s="10">
        <v>-4.9029338044168798</v>
      </c>
      <c r="C285" s="11">
        <f t="shared" si="4"/>
        <v>-4.83697287073272</v>
      </c>
      <c r="D285" s="15"/>
    </row>
    <row r="286" spans="1:4">
      <c r="A286" s="3">
        <v>40940</v>
      </c>
      <c r="B286" s="10">
        <v>-4.9968951203722298</v>
      </c>
      <c r="C286" s="11">
        <f t="shared" si="4"/>
        <v>-4.9230926179458301</v>
      </c>
      <c r="D286" s="15"/>
    </row>
    <row r="287" spans="1:4">
      <c r="A287" s="3">
        <v>40969</v>
      </c>
      <c r="B287" s="10">
        <v>-5.1831248917119703</v>
      </c>
      <c r="C287" s="11">
        <f t="shared" si="4"/>
        <v>-5.0276512721670263</v>
      </c>
      <c r="D287" s="15"/>
    </row>
    <row r="288" spans="1:4">
      <c r="A288" s="3">
        <v>41000</v>
      </c>
      <c r="B288" s="10">
        <v>-4.3106891087228103</v>
      </c>
      <c r="C288" s="11">
        <f t="shared" si="4"/>
        <v>-4.8302363736023368</v>
      </c>
      <c r="D288" s="15"/>
    </row>
    <row r="289" spans="1:4">
      <c r="A289" s="3">
        <v>41030</v>
      </c>
      <c r="B289" s="10">
        <v>-5.2339127344964904</v>
      </c>
      <c r="C289" s="11">
        <f t="shared" si="4"/>
        <v>-4.9092422449770909</v>
      </c>
      <c r="D289" s="15"/>
    </row>
    <row r="290" spans="1:4">
      <c r="A290" s="3">
        <v>41061</v>
      </c>
      <c r="B290" s="10">
        <v>-4.7229160891396802</v>
      </c>
      <c r="C290" s="11">
        <f t="shared" si="4"/>
        <v>-4.7558393107863273</v>
      </c>
      <c r="D290" s="15"/>
    </row>
    <row r="291" spans="1:4">
      <c r="A291" s="3">
        <v>41091</v>
      </c>
      <c r="B291" s="10">
        <v>-4.5137730220328098</v>
      </c>
      <c r="C291" s="11">
        <f t="shared" si="4"/>
        <v>-4.8235339485563271</v>
      </c>
      <c r="D291" s="15"/>
    </row>
    <row r="292" spans="1:4">
      <c r="A292" s="3">
        <v>41122</v>
      </c>
      <c r="B292" s="10">
        <v>-4.3719186602784506</v>
      </c>
      <c r="C292" s="11">
        <f t="shared" si="4"/>
        <v>-4.5362025904836472</v>
      </c>
      <c r="D292" s="15"/>
    </row>
    <row r="293" spans="1:4">
      <c r="A293" s="3">
        <v>41153</v>
      </c>
      <c r="B293" s="10">
        <v>-5.1627044803938196</v>
      </c>
      <c r="C293" s="11">
        <f t="shared" si="4"/>
        <v>-4.6827987209016939</v>
      </c>
      <c r="D293" s="15"/>
    </row>
    <row r="294" spans="1:4">
      <c r="A294" s="3">
        <v>41183</v>
      </c>
      <c r="B294" s="10">
        <v>-5.4490419939069206</v>
      </c>
      <c r="C294" s="11">
        <f t="shared" si="4"/>
        <v>-4.9945550448597302</v>
      </c>
      <c r="D294" s="15"/>
    </row>
    <row r="295" spans="1:4">
      <c r="A295" s="3">
        <v>41214</v>
      </c>
      <c r="B295" s="10">
        <v>-4.93486609231873</v>
      </c>
      <c r="C295" s="11">
        <f t="shared" si="4"/>
        <v>-5.1822041888731567</v>
      </c>
      <c r="D295" s="15"/>
    </row>
    <row r="296" spans="1:4">
      <c r="A296" s="3">
        <v>41244</v>
      </c>
      <c r="B296" s="10">
        <v>-4.7161581591631707</v>
      </c>
      <c r="C296" s="11">
        <f t="shared" si="4"/>
        <v>-5.0333554151296065</v>
      </c>
      <c r="D296" s="15"/>
    </row>
    <row r="297" spans="1:4">
      <c r="A297" s="3">
        <v>41275</v>
      </c>
      <c r="B297" s="10">
        <v>-4.9671204836801</v>
      </c>
      <c r="C297" s="11">
        <f t="shared" si="4"/>
        <v>-4.8727149117206663</v>
      </c>
      <c r="D297" s="15"/>
    </row>
    <row r="298" spans="1:4">
      <c r="A298" s="3">
        <v>41306</v>
      </c>
      <c r="B298" s="10">
        <v>-4.6261029664341899</v>
      </c>
      <c r="C298" s="11">
        <f t="shared" si="4"/>
        <v>-4.7697938697591526</v>
      </c>
      <c r="D298" s="15"/>
    </row>
    <row r="299" spans="1:4">
      <c r="A299" s="3">
        <v>41334</v>
      </c>
      <c r="B299" s="10">
        <v>-4.2776215578009005</v>
      </c>
      <c r="C299" s="11">
        <f t="shared" si="4"/>
        <v>-4.6236150026383971</v>
      </c>
      <c r="D299" s="15"/>
    </row>
    <row r="300" spans="1:4">
      <c r="A300" s="3">
        <v>41365</v>
      </c>
      <c r="B300" s="10">
        <v>-4.1725131154985799</v>
      </c>
      <c r="C300" s="11">
        <f t="shared" si="4"/>
        <v>-4.3587458799112238</v>
      </c>
      <c r="D300" s="15"/>
    </row>
    <row r="301" spans="1:4">
      <c r="A301" s="3">
        <v>41395</v>
      </c>
      <c r="B301" s="10">
        <v>-3.6274529396238098</v>
      </c>
      <c r="C301" s="11">
        <f t="shared" si="4"/>
        <v>-4.025862537641097</v>
      </c>
      <c r="D301" s="15"/>
    </row>
    <row r="302" spans="1:4">
      <c r="A302" s="3">
        <v>41426</v>
      </c>
      <c r="B302" s="10">
        <v>-3.2470057777945898</v>
      </c>
      <c r="C302" s="11">
        <f t="shared" si="4"/>
        <v>-3.6823239443056597</v>
      </c>
      <c r="D302" s="15"/>
    </row>
    <row r="303" spans="1:4">
      <c r="A303" s="3">
        <v>41456</v>
      </c>
      <c r="B303" s="10">
        <v>-2.9231359544080697</v>
      </c>
      <c r="C303" s="11">
        <f t="shared" si="4"/>
        <v>-3.2658648906088228</v>
      </c>
      <c r="D303" s="15"/>
    </row>
    <row r="304" spans="1:4">
      <c r="A304" s="3">
        <v>41487</v>
      </c>
      <c r="B304" s="10">
        <v>-1.9925803083645801</v>
      </c>
      <c r="C304" s="11">
        <f t="shared" si="4"/>
        <v>-2.7209073468557463</v>
      </c>
      <c r="D304" s="15"/>
    </row>
    <row r="305" spans="1:4">
      <c r="A305" s="3">
        <v>41518</v>
      </c>
      <c r="B305" s="10">
        <v>-1.8479395900832598</v>
      </c>
      <c r="C305" s="11">
        <f t="shared" si="4"/>
        <v>-2.2545519509519698</v>
      </c>
      <c r="D305" s="15"/>
    </row>
    <row r="306" spans="1:4">
      <c r="A306" s="3">
        <v>41548</v>
      </c>
      <c r="B306" s="10">
        <v>-1.5880551034623598</v>
      </c>
      <c r="C306" s="11">
        <f t="shared" si="4"/>
        <v>-1.8095250006367334</v>
      </c>
      <c r="D306" s="15"/>
    </row>
    <row r="307" spans="1:4">
      <c r="A307" s="3">
        <v>41579</v>
      </c>
      <c r="B307" s="10">
        <v>-0.76710332910532297</v>
      </c>
      <c r="C307" s="11">
        <f t="shared" si="4"/>
        <v>-1.4010326742169807</v>
      </c>
      <c r="D307" s="15"/>
    </row>
    <row r="308" spans="1:4">
      <c r="A308" s="3">
        <v>41609</v>
      </c>
      <c r="B308" s="10">
        <v>-0.316213636000654</v>
      </c>
      <c r="C308" s="11">
        <f t="shared" si="4"/>
        <v>-0.89045735618944555</v>
      </c>
      <c r="D308" s="15"/>
    </row>
    <row r="309" spans="1:4">
      <c r="A309" s="3">
        <v>41640</v>
      </c>
      <c r="B309" s="10">
        <v>-0.34961241068931098</v>
      </c>
      <c r="C309" s="11">
        <f t="shared" si="4"/>
        <v>-0.47764312526509595</v>
      </c>
      <c r="D309" s="15"/>
    </row>
    <row r="310" spans="1:4">
      <c r="A310" s="3">
        <v>41671</v>
      </c>
      <c r="B310" s="10">
        <v>0.28871038121204801</v>
      </c>
      <c r="C310" s="11">
        <f t="shared" si="4"/>
        <v>-0.12570522182597235</v>
      </c>
      <c r="D310" s="15"/>
    </row>
    <row r="311" spans="1:4">
      <c r="A311" s="3">
        <v>41699</v>
      </c>
      <c r="B311" s="10">
        <v>0.321999058571737</v>
      </c>
      <c r="C311" s="11">
        <f t="shared" si="4"/>
        <v>8.7032343031491335E-2</v>
      </c>
      <c r="D311" s="15"/>
    </row>
    <row r="312" spans="1:4">
      <c r="A312" s="3">
        <v>41730</v>
      </c>
      <c r="B312" s="10">
        <v>-1.3152445854553599E-3</v>
      </c>
      <c r="C312" s="11">
        <f t="shared" si="4"/>
        <v>0.20313139839944319</v>
      </c>
      <c r="D312" s="15"/>
    </row>
    <row r="313" spans="1:4">
      <c r="A313" s="3">
        <v>41760</v>
      </c>
      <c r="B313" s="10">
        <v>0.54997502033241596</v>
      </c>
      <c r="C313" s="11">
        <f t="shared" si="4"/>
        <v>0.29021961143956587</v>
      </c>
      <c r="D313" s="15"/>
    </row>
    <row r="314" spans="1:4">
      <c r="A314" s="3">
        <v>41791</v>
      </c>
      <c r="B314" s="10">
        <v>0.61151630784160294</v>
      </c>
      <c r="C314" s="11">
        <f t="shared" si="4"/>
        <v>0.38672536119618783</v>
      </c>
      <c r="D314" s="15"/>
    </row>
    <row r="315" spans="1:4">
      <c r="A315" s="3">
        <v>41821</v>
      </c>
      <c r="B315" s="10">
        <v>0.65932116781918204</v>
      </c>
      <c r="C315" s="11">
        <f t="shared" si="4"/>
        <v>0.60693749866440028</v>
      </c>
      <c r="D315" s="15"/>
    </row>
    <row r="316" spans="1:4">
      <c r="A316" s="3">
        <v>41852</v>
      </c>
      <c r="B316" s="10">
        <v>0.97091154409938607</v>
      </c>
      <c r="C316" s="11">
        <f t="shared" si="4"/>
        <v>0.74724967325339031</v>
      </c>
      <c r="D316" s="15"/>
    </row>
    <row r="317" spans="1:4">
      <c r="A317" s="3">
        <v>41883</v>
      </c>
      <c r="B317" s="10">
        <v>0.727173382952915</v>
      </c>
      <c r="C317" s="11">
        <f t="shared" si="4"/>
        <v>0.78580203162382778</v>
      </c>
      <c r="D317" s="15"/>
    </row>
    <row r="318" spans="1:4">
      <c r="A318" s="3">
        <v>41913</v>
      </c>
      <c r="B318" s="10">
        <v>1.08437756257812</v>
      </c>
      <c r="C318" s="11">
        <f t="shared" si="4"/>
        <v>0.92748749654347373</v>
      </c>
      <c r="D318" s="15"/>
    </row>
    <row r="319" spans="1:4">
      <c r="A319" s="3">
        <v>41944</v>
      </c>
      <c r="B319" s="10">
        <v>0.75271302239006999</v>
      </c>
      <c r="C319" s="11">
        <f t="shared" si="4"/>
        <v>0.8547546559737017</v>
      </c>
      <c r="D319" s="15"/>
    </row>
    <row r="320" spans="1:4">
      <c r="A320" s="3">
        <v>41974</v>
      </c>
      <c r="B320" s="10">
        <v>0.65925446571632207</v>
      </c>
      <c r="C320" s="11">
        <f t="shared" si="4"/>
        <v>0.83211501689483736</v>
      </c>
      <c r="D320" s="15"/>
    </row>
    <row r="321" spans="1:4">
      <c r="A321" s="3">
        <v>42005</v>
      </c>
      <c r="B321" s="10">
        <v>1.4925472697365201</v>
      </c>
      <c r="C321" s="11">
        <f t="shared" si="4"/>
        <v>0.9681715859476373</v>
      </c>
      <c r="D321" s="15"/>
    </row>
    <row r="322" spans="1:4">
      <c r="A322" s="3">
        <v>42036</v>
      </c>
      <c r="B322" s="10">
        <v>0.86561494059965594</v>
      </c>
      <c r="C322" s="11">
        <f t="shared" si="4"/>
        <v>1.0058055586841659</v>
      </c>
      <c r="D322" s="15"/>
    </row>
    <row r="323" spans="1:4">
      <c r="A323" s="3">
        <v>42064</v>
      </c>
      <c r="B323" s="10">
        <v>1.32415188698714</v>
      </c>
      <c r="C323" s="11">
        <f t="shared" si="4"/>
        <v>1.2274380324411054</v>
      </c>
      <c r="D323" s="15"/>
    </row>
    <row r="324" spans="1:4">
      <c r="A324" s="3">
        <v>42095</v>
      </c>
      <c r="B324" s="10">
        <v>1.9141730769771499</v>
      </c>
      <c r="C324" s="11">
        <f t="shared" si="4"/>
        <v>1.3679799681879821</v>
      </c>
      <c r="D324" s="15"/>
    </row>
    <row r="325" spans="1:4">
      <c r="A325" s="3">
        <v>42125</v>
      </c>
      <c r="B325" s="10">
        <v>1.85681563202134</v>
      </c>
      <c r="C325" s="11">
        <f t="shared" si="4"/>
        <v>1.6983801986618767</v>
      </c>
      <c r="D325" s="15"/>
    </row>
    <row r="326" spans="1:4">
      <c r="A326" s="3">
        <v>42156</v>
      </c>
      <c r="B326" s="10">
        <v>1.54199883246172</v>
      </c>
      <c r="C326" s="11">
        <f t="shared" si="4"/>
        <v>1.7709958471534033</v>
      </c>
      <c r="D326" s="15"/>
    </row>
    <row r="327" spans="1:4">
      <c r="A327" s="3">
        <v>42186</v>
      </c>
      <c r="B327" s="10">
        <v>1.9975545625073798</v>
      </c>
      <c r="C327" s="11">
        <f t="shared" si="4"/>
        <v>1.79878967566348</v>
      </c>
      <c r="D327" s="15"/>
    </row>
    <row r="328" spans="1:4">
      <c r="A328" s="3">
        <v>42217</v>
      </c>
      <c r="B328" s="10">
        <v>1.8311146875267299</v>
      </c>
      <c r="C328" s="11">
        <f t="shared" si="4"/>
        <v>1.7902226941652766</v>
      </c>
      <c r="D328" s="15"/>
    </row>
    <row r="329" spans="1:4">
      <c r="A329" s="3">
        <v>42248</v>
      </c>
      <c r="B329" s="10">
        <v>1.7115032446645002</v>
      </c>
      <c r="C329" s="11">
        <f t="shared" si="4"/>
        <v>1.8467241648995365</v>
      </c>
      <c r="D329" s="15"/>
    </row>
    <row r="330" spans="1:4">
      <c r="A330" s="3">
        <v>42278</v>
      </c>
      <c r="B330" s="10">
        <v>1.3637502303951801</v>
      </c>
      <c r="C330" s="11">
        <f t="shared" si="4"/>
        <v>1.6354560541954699</v>
      </c>
      <c r="D330" s="15"/>
    </row>
    <row r="331" spans="1:4">
      <c r="A331" s="3">
        <v>42309</v>
      </c>
      <c r="B331" s="10">
        <v>1.4617785453187699</v>
      </c>
      <c r="C331" s="11">
        <f t="shared" ref="C331:C383" si="5">AVERAGE(B329:B331)</f>
        <v>1.5123440067928169</v>
      </c>
      <c r="D331" s="15"/>
    </row>
    <row r="332" spans="1:4">
      <c r="A332" s="3">
        <v>42339</v>
      </c>
      <c r="B332" s="10">
        <v>1.4076269127013601</v>
      </c>
      <c r="C332" s="11">
        <f t="shared" si="5"/>
        <v>1.4110518961384368</v>
      </c>
      <c r="D332" s="15"/>
    </row>
    <row r="333" spans="1:4">
      <c r="A333" s="3">
        <v>42370</v>
      </c>
      <c r="B333" s="10">
        <v>1.48470754898262</v>
      </c>
      <c r="C333" s="11">
        <f t="shared" si="5"/>
        <v>1.4513710023342501</v>
      </c>
      <c r="D333" s="15"/>
    </row>
    <row r="334" spans="1:4">
      <c r="A334" s="3">
        <v>42401</v>
      </c>
      <c r="B334" s="10">
        <v>1.3172583074521</v>
      </c>
      <c r="C334" s="11">
        <f t="shared" si="5"/>
        <v>1.4031975897120266</v>
      </c>
      <c r="D334" s="15"/>
    </row>
    <row r="335" spans="1:4">
      <c r="A335" s="3">
        <v>42430</v>
      </c>
      <c r="B335" s="10">
        <v>1.45959041010848</v>
      </c>
      <c r="C335" s="11">
        <f t="shared" si="5"/>
        <v>1.4205187555144001</v>
      </c>
      <c r="D335" s="15"/>
    </row>
    <row r="336" spans="1:4">
      <c r="A336" s="3">
        <v>42461</v>
      </c>
      <c r="B336" s="10">
        <v>1.7912009168953298</v>
      </c>
      <c r="C336" s="11">
        <f t="shared" si="5"/>
        <v>1.5226832114853035</v>
      </c>
      <c r="D336" s="15"/>
    </row>
    <row r="337" spans="1:4">
      <c r="A337" s="3">
        <v>42491</v>
      </c>
      <c r="B337" s="10">
        <v>1.2461723194131</v>
      </c>
      <c r="C337" s="11">
        <f t="shared" si="5"/>
        <v>1.4989878821389702</v>
      </c>
      <c r="D337" s="15"/>
    </row>
    <row r="338" spans="1:4">
      <c r="A338" s="3">
        <v>42522</v>
      </c>
      <c r="B338" s="10">
        <v>1.34046980945898</v>
      </c>
      <c r="C338" s="11">
        <f t="shared" si="5"/>
        <v>1.4592810152558033</v>
      </c>
      <c r="D338" s="15"/>
    </row>
    <row r="339" spans="1:4">
      <c r="A339" s="3">
        <v>42552</v>
      </c>
      <c r="B339" s="10">
        <v>1.61295016124072</v>
      </c>
      <c r="C339" s="11">
        <f t="shared" si="5"/>
        <v>1.3998640967042668</v>
      </c>
      <c r="D339" s="15"/>
    </row>
    <row r="340" spans="1:4">
      <c r="A340" s="3">
        <v>42583</v>
      </c>
      <c r="B340" s="10">
        <v>1.7174384613607998</v>
      </c>
      <c r="C340" s="11">
        <f t="shared" si="5"/>
        <v>1.5569528106868333</v>
      </c>
      <c r="D340" s="15"/>
    </row>
    <row r="341" spans="1:4">
      <c r="A341" s="3">
        <v>42614</v>
      </c>
      <c r="B341" s="10">
        <v>1.5601444370303399</v>
      </c>
      <c r="C341" s="11">
        <f t="shared" si="5"/>
        <v>1.6301776865439532</v>
      </c>
      <c r="D341" s="15"/>
    </row>
    <row r="342" spans="1:4">
      <c r="A342" s="3">
        <v>42644</v>
      </c>
      <c r="B342" s="10">
        <v>1.7084960629997901</v>
      </c>
      <c r="C342" s="11">
        <f t="shared" si="5"/>
        <v>1.6620263204636434</v>
      </c>
      <c r="D342" s="15"/>
    </row>
    <row r="343" spans="1:4">
      <c r="A343" s="3">
        <v>42675</v>
      </c>
      <c r="B343" s="10">
        <v>1.9171034630008101</v>
      </c>
      <c r="C343" s="11">
        <f t="shared" si="5"/>
        <v>1.7285813210103134</v>
      </c>
      <c r="D343" s="15"/>
    </row>
    <row r="344" spans="1:4">
      <c r="A344" s="3">
        <v>42705</v>
      </c>
      <c r="B344" s="10">
        <v>1.9643870104947601</v>
      </c>
      <c r="C344" s="11">
        <f t="shared" si="5"/>
        <v>1.8633288454984533</v>
      </c>
      <c r="D344" s="15"/>
    </row>
    <row r="345" spans="1:4">
      <c r="A345" s="3">
        <v>42736</v>
      </c>
      <c r="B345" s="10">
        <v>2.0941522807442001</v>
      </c>
      <c r="C345" s="11">
        <f t="shared" si="5"/>
        <v>1.9918809180799233</v>
      </c>
      <c r="D345" s="15"/>
    </row>
    <row r="346" spans="1:4">
      <c r="A346" s="3">
        <v>42767</v>
      </c>
      <c r="B346" s="10">
        <v>2.3487880465983899</v>
      </c>
      <c r="C346" s="11">
        <f t="shared" si="5"/>
        <v>2.1357757792791165</v>
      </c>
      <c r="D346" s="15"/>
    </row>
    <row r="347" spans="1:4">
      <c r="A347" s="3">
        <v>42795</v>
      </c>
      <c r="B347" s="10">
        <v>2.17599754936071</v>
      </c>
      <c r="C347" s="11">
        <f t="shared" si="5"/>
        <v>2.206312625567767</v>
      </c>
      <c r="D347" s="15"/>
    </row>
    <row r="348" spans="1:4">
      <c r="A348" s="3">
        <v>42826</v>
      </c>
      <c r="B348" s="10">
        <v>2.6382181465044301</v>
      </c>
      <c r="C348" s="11">
        <f t="shared" si="5"/>
        <v>2.3876679141545103</v>
      </c>
      <c r="D348" s="15"/>
    </row>
    <row r="349" spans="1:4">
      <c r="A349" s="3">
        <v>42856</v>
      </c>
      <c r="B349" s="10">
        <v>2.6088854351259303</v>
      </c>
      <c r="C349" s="11">
        <f t="shared" si="5"/>
        <v>2.4743670436636904</v>
      </c>
      <c r="D349" s="15"/>
    </row>
    <row r="350" spans="1:4">
      <c r="A350" s="3">
        <v>42887</v>
      </c>
      <c r="B350" s="10">
        <v>2.5223644036049899</v>
      </c>
      <c r="C350" s="11">
        <f t="shared" si="5"/>
        <v>2.5898226617451168</v>
      </c>
      <c r="D350" s="15"/>
    </row>
    <row r="351" spans="1:4">
      <c r="A351" s="3">
        <v>42917</v>
      </c>
      <c r="B351" s="10">
        <v>2.5790615925027498</v>
      </c>
      <c r="C351" s="11">
        <f t="shared" si="5"/>
        <v>2.5701038104112235</v>
      </c>
      <c r="D351" s="15"/>
    </row>
    <row r="352" spans="1:4">
      <c r="A352" s="3">
        <v>42948</v>
      </c>
      <c r="B352" s="10">
        <v>2.2817626272672999</v>
      </c>
      <c r="C352" s="11">
        <f t="shared" si="5"/>
        <v>2.4610628744583463</v>
      </c>
      <c r="D352" s="15"/>
    </row>
    <row r="353" spans="1:4">
      <c r="A353" s="3">
        <v>42979</v>
      </c>
      <c r="B353" s="10">
        <v>2.7548729114218102</v>
      </c>
      <c r="C353" s="11">
        <f t="shared" si="5"/>
        <v>2.5385657103972865</v>
      </c>
      <c r="D353" s="15"/>
    </row>
    <row r="354" spans="1:4">
      <c r="A354" s="3">
        <v>43009</v>
      </c>
      <c r="B354" s="10">
        <v>2.77430434551917</v>
      </c>
      <c r="C354" s="11">
        <f t="shared" si="5"/>
        <v>2.6036466280694266</v>
      </c>
      <c r="D354" s="15"/>
    </row>
    <row r="355" spans="1:4">
      <c r="A355" s="3">
        <v>43040</v>
      </c>
      <c r="B355" s="10">
        <v>2.71675092300667</v>
      </c>
      <c r="C355" s="11">
        <f t="shared" si="5"/>
        <v>2.748642726649217</v>
      </c>
      <c r="D355" s="15"/>
    </row>
    <row r="356" spans="1:4">
      <c r="A356" s="3">
        <v>43070</v>
      </c>
      <c r="B356" s="10">
        <v>2.7536265688150001</v>
      </c>
      <c r="C356" s="11">
        <f t="shared" si="5"/>
        <v>2.7482272791136135</v>
      </c>
      <c r="D356" s="15"/>
    </row>
    <row r="357" spans="1:4">
      <c r="A357" s="3">
        <v>43101</v>
      </c>
      <c r="B357" s="10">
        <v>2.8106290806966898</v>
      </c>
      <c r="C357" s="11">
        <f t="shared" si="5"/>
        <v>2.7603355241727869</v>
      </c>
      <c r="D357" s="15"/>
    </row>
    <row r="358" spans="1:4">
      <c r="A358" s="3">
        <v>43132</v>
      </c>
      <c r="B358" s="10">
        <v>2.5208767585240497</v>
      </c>
      <c r="C358" s="11">
        <f t="shared" si="5"/>
        <v>2.6950441360119135</v>
      </c>
      <c r="D358" s="15"/>
    </row>
    <row r="359" spans="1:4">
      <c r="A359" s="3">
        <v>43160</v>
      </c>
      <c r="B359" s="10">
        <v>2.6915394806772301</v>
      </c>
      <c r="C359" s="11">
        <f t="shared" si="5"/>
        <v>2.6743484399659896</v>
      </c>
      <c r="D359" s="15"/>
    </row>
    <row r="360" spans="1:4">
      <c r="A360" s="3">
        <v>43191</v>
      </c>
      <c r="B360" s="10">
        <v>2.4685628506426398</v>
      </c>
      <c r="C360" s="11">
        <f t="shared" si="5"/>
        <v>2.5603263632813067</v>
      </c>
      <c r="D360" s="15"/>
    </row>
    <row r="361" spans="1:4">
      <c r="A361" s="3">
        <v>43221</v>
      </c>
      <c r="B361" s="10">
        <v>2.52776462599445</v>
      </c>
      <c r="C361" s="11">
        <f t="shared" si="5"/>
        <v>2.5626223191047734</v>
      </c>
      <c r="D361" s="15"/>
    </row>
    <row r="362" spans="1:4">
      <c r="A362" s="3">
        <v>43252</v>
      </c>
      <c r="B362" s="10">
        <v>2.6424262038555102</v>
      </c>
      <c r="C362" s="11">
        <f t="shared" si="5"/>
        <v>2.5462512268308668</v>
      </c>
      <c r="D362" s="15"/>
    </row>
    <row r="363" spans="1:4">
      <c r="A363" s="3">
        <v>43282</v>
      </c>
      <c r="B363" s="10">
        <v>2.4560309634737001</v>
      </c>
      <c r="C363" s="11">
        <f t="shared" si="5"/>
        <v>2.5420739311078866</v>
      </c>
      <c r="D363" s="15"/>
    </row>
    <row r="364" spans="1:4">
      <c r="A364" s="3">
        <v>43313</v>
      </c>
      <c r="B364" s="10">
        <v>2.6745096217411599</v>
      </c>
      <c r="C364" s="11">
        <f t="shared" si="5"/>
        <v>2.5909889296901234</v>
      </c>
      <c r="D364" s="15"/>
    </row>
    <row r="365" spans="1:4">
      <c r="A365" s="3">
        <v>43344</v>
      </c>
      <c r="B365" s="10">
        <v>2.5209586639547199</v>
      </c>
      <c r="C365" s="11">
        <f t="shared" si="5"/>
        <v>2.5504997497231932</v>
      </c>
      <c r="D365" s="15"/>
    </row>
    <row r="366" spans="1:4">
      <c r="A366" s="3">
        <v>43374</v>
      </c>
      <c r="B366" s="10">
        <v>2.5000488318123999</v>
      </c>
      <c r="C366" s="11">
        <f t="shared" si="5"/>
        <v>2.5651723725027598</v>
      </c>
      <c r="D366" s="15"/>
    </row>
    <row r="367" spans="1:4">
      <c r="A367" s="3">
        <v>43405</v>
      </c>
      <c r="B367" s="10">
        <v>2.5917801774527498</v>
      </c>
      <c r="C367" s="11">
        <f t="shared" si="5"/>
        <v>2.5375958910732899</v>
      </c>
      <c r="D367" s="15"/>
    </row>
    <row r="368" spans="1:4">
      <c r="A368" s="3">
        <v>43435</v>
      </c>
      <c r="B368" s="10">
        <v>2.7926489401360199</v>
      </c>
      <c r="C368" s="11">
        <f t="shared" si="5"/>
        <v>2.6281593164670567</v>
      </c>
      <c r="D368" s="15"/>
    </row>
    <row r="369" spans="1:4">
      <c r="A369" s="3">
        <v>43466</v>
      </c>
      <c r="B369" s="10">
        <v>2.6856981356218004</v>
      </c>
      <c r="C369" s="11">
        <f t="shared" si="5"/>
        <v>2.6900424177368567</v>
      </c>
      <c r="D369" s="15"/>
    </row>
    <row r="370" spans="1:4">
      <c r="A370" s="3">
        <v>43497</v>
      </c>
      <c r="B370" s="10">
        <v>2.9631822353064701</v>
      </c>
      <c r="C370" s="11">
        <f t="shared" si="5"/>
        <v>2.8138431036880966</v>
      </c>
      <c r="D370" s="15"/>
    </row>
    <row r="371" spans="1:4">
      <c r="A371" s="3">
        <v>43525</v>
      </c>
      <c r="B371" s="10">
        <v>2.6632704545856702</v>
      </c>
      <c r="C371" s="11">
        <f t="shared" si="5"/>
        <v>2.7707169418379802</v>
      </c>
      <c r="D371" s="15"/>
    </row>
    <row r="372" spans="1:4">
      <c r="A372" s="3">
        <v>43556</v>
      </c>
      <c r="B372" s="10">
        <v>2.4050060438559497</v>
      </c>
      <c r="C372" s="11">
        <f t="shared" si="5"/>
        <v>2.6771529112493635</v>
      </c>
      <c r="D372" s="15"/>
    </row>
    <row r="373" spans="1:4">
      <c r="A373" s="3">
        <v>43586</v>
      </c>
      <c r="B373" s="10">
        <v>2.17349492960486</v>
      </c>
      <c r="C373" s="11">
        <f t="shared" si="5"/>
        <v>2.4139238093488267</v>
      </c>
      <c r="D373" s="15"/>
    </row>
    <row r="374" spans="1:4">
      <c r="A374" s="3">
        <v>43617</v>
      </c>
      <c r="B374" s="10">
        <v>2.2531695171082102</v>
      </c>
      <c r="C374" s="11">
        <f t="shared" si="5"/>
        <v>2.2772234968563398</v>
      </c>
      <c r="D374" s="15"/>
    </row>
    <row r="375" spans="1:4">
      <c r="A375" s="3">
        <v>43647</v>
      </c>
      <c r="B375" s="10">
        <v>2.0714008238599102</v>
      </c>
      <c r="C375" s="11">
        <f t="shared" si="5"/>
        <v>2.1660217568576603</v>
      </c>
      <c r="D375" s="15"/>
    </row>
    <row r="376" spans="1:4">
      <c r="A376" s="3">
        <v>43678</v>
      </c>
      <c r="B376" s="10">
        <v>1.8409982334258401</v>
      </c>
      <c r="C376" s="11">
        <f t="shared" si="5"/>
        <v>2.0551895247979872</v>
      </c>
      <c r="D376" s="15"/>
    </row>
    <row r="377" spans="1:4">
      <c r="A377" s="3">
        <v>43709</v>
      </c>
      <c r="B377" s="10">
        <v>1.9215393193345001</v>
      </c>
      <c r="C377" s="11">
        <f t="shared" si="5"/>
        <v>1.9446461255400835</v>
      </c>
      <c r="D377" s="15"/>
    </row>
    <row r="378" spans="1:4">
      <c r="A378" s="3">
        <v>43739</v>
      </c>
      <c r="B378" s="10">
        <v>1.7213016753369299</v>
      </c>
      <c r="C378" s="11">
        <f t="shared" si="5"/>
        <v>1.8279464093657569</v>
      </c>
      <c r="D378" s="15"/>
    </row>
    <row r="379" spans="1:4">
      <c r="A379" s="3">
        <v>43770</v>
      </c>
      <c r="B379" s="10">
        <v>2.2712954170344202</v>
      </c>
      <c r="C379" s="11">
        <f t="shared" si="5"/>
        <v>1.9713788039019502</v>
      </c>
      <c r="D379" s="15"/>
    </row>
    <row r="380" spans="1:4">
      <c r="A380" s="3">
        <v>43800</v>
      </c>
      <c r="B380" s="10">
        <v>2.0568034768740002</v>
      </c>
      <c r="C380" s="11">
        <f t="shared" si="5"/>
        <v>2.0164668564151165</v>
      </c>
      <c r="D380" s="15"/>
    </row>
    <row r="381" spans="1:4">
      <c r="A381" s="3">
        <v>43831</v>
      </c>
      <c r="B381" s="10">
        <v>2.46874805702058</v>
      </c>
      <c r="C381" s="11">
        <f t="shared" si="5"/>
        <v>2.2656156503096665</v>
      </c>
      <c r="D381" s="15"/>
    </row>
    <row r="382" spans="1:4">
      <c r="A382" s="3">
        <v>43862</v>
      </c>
      <c r="B382" s="10">
        <v>2.3414185853751799</v>
      </c>
      <c r="C382" s="11">
        <f t="shared" si="5"/>
        <v>2.288990039756587</v>
      </c>
      <c r="D382" s="15"/>
    </row>
    <row r="383" spans="1:4">
      <c r="A383" s="3">
        <v>43891</v>
      </c>
      <c r="B383" s="10">
        <v>0.91038634534378293</v>
      </c>
      <c r="C383" s="11">
        <f t="shared" si="5"/>
        <v>1.906850995913181</v>
      </c>
      <c r="D383" s="15"/>
    </row>
    <row r="384" spans="1:4">
      <c r="A384" s="3">
        <v>43922</v>
      </c>
      <c r="B384" s="10">
        <v>-7.2127254374000191</v>
      </c>
      <c r="C384" s="11">
        <f t="shared" ref="C384:C408" si="6">AVERAGE(B382:B384)</f>
        <v>-1.3203068355603522</v>
      </c>
    </row>
    <row r="385" spans="1:3">
      <c r="A385" s="3">
        <v>43952</v>
      </c>
      <c r="B385" s="10">
        <v>-7.2484234772469502</v>
      </c>
      <c r="C385" s="11">
        <f t="shared" si="6"/>
        <v>-4.5169208564343952</v>
      </c>
    </row>
    <row r="386" spans="1:3">
      <c r="A386" s="3">
        <v>43983</v>
      </c>
      <c r="B386" s="10">
        <v>-4.26031080534902</v>
      </c>
      <c r="C386" s="11">
        <f t="shared" si="6"/>
        <v>-6.2404865733319967</v>
      </c>
    </row>
    <row r="387" spans="1:3">
      <c r="A387" s="3">
        <v>44013</v>
      </c>
      <c r="B387" s="10">
        <v>-2.6487579499055802</v>
      </c>
      <c r="C387" s="11">
        <f t="shared" si="6"/>
        <v>-4.7191640775005164</v>
      </c>
    </row>
    <row r="388" spans="1:3">
      <c r="A388" s="3">
        <v>44044</v>
      </c>
      <c r="B388" s="10">
        <v>-1.39533324957328</v>
      </c>
      <c r="C388" s="11">
        <f t="shared" si="6"/>
        <v>-2.7681340016092935</v>
      </c>
    </row>
    <row r="389" spans="1:3">
      <c r="A389" s="3">
        <v>44075</v>
      </c>
      <c r="B389" s="10">
        <v>-0.95197679340905894</v>
      </c>
      <c r="C389" s="11">
        <f t="shared" si="6"/>
        <v>-1.6653559976293062</v>
      </c>
    </row>
    <row r="390" spans="1:3">
      <c r="A390" s="3">
        <v>44105</v>
      </c>
      <c r="B390" s="10">
        <v>-0.39204957016575398</v>
      </c>
      <c r="C390" s="11">
        <f t="shared" si="6"/>
        <v>-0.91311987104936421</v>
      </c>
    </row>
    <row r="391" spans="1:3">
      <c r="A391" s="3">
        <v>44136</v>
      </c>
      <c r="B391" s="10">
        <v>-1.2290420183344899</v>
      </c>
      <c r="C391" s="11">
        <f t="shared" si="6"/>
        <v>-0.85768946063643414</v>
      </c>
    </row>
    <row r="392" spans="1:3">
      <c r="A392" s="3">
        <v>44166</v>
      </c>
      <c r="B392" s="10">
        <v>-0.801052050810516</v>
      </c>
      <c r="C392" s="11">
        <f t="shared" si="6"/>
        <v>-0.80738121310358668</v>
      </c>
    </row>
    <row r="393" spans="1:3">
      <c r="A393" s="3">
        <v>44197</v>
      </c>
      <c r="B393" s="10">
        <v>-1.1059221351806501</v>
      </c>
      <c r="C393" s="11">
        <f t="shared" si="6"/>
        <v>-1.0453387347752185</v>
      </c>
    </row>
    <row r="394" spans="1:3">
      <c r="A394" s="3">
        <v>44228</v>
      </c>
      <c r="B394" s="10">
        <v>-2.50065389914666</v>
      </c>
      <c r="C394" s="11">
        <f t="shared" si="6"/>
        <v>-1.4692093617126087</v>
      </c>
    </row>
    <row r="395" spans="1:3">
      <c r="A395" s="3">
        <v>44256</v>
      </c>
      <c r="B395" s="10">
        <v>-0.95252895474916099</v>
      </c>
      <c r="C395" s="11">
        <f t="shared" si="6"/>
        <v>-1.5197016630254903</v>
      </c>
    </row>
    <row r="396" spans="1:3">
      <c r="A396" s="3">
        <v>44287</v>
      </c>
      <c r="B396" s="10">
        <v>0.75664559157613098</v>
      </c>
      <c r="C396" s="11">
        <f t="shared" si="6"/>
        <v>-0.89884575410656342</v>
      </c>
    </row>
    <row r="397" spans="1:3">
      <c r="A397" s="3">
        <v>44317</v>
      </c>
      <c r="B397" s="10">
        <v>1.6611533934898299</v>
      </c>
      <c r="C397" s="11">
        <f t="shared" si="6"/>
        <v>0.48842334343893334</v>
      </c>
    </row>
    <row r="398" spans="1:3">
      <c r="A398" s="3">
        <v>44348</v>
      </c>
      <c r="B398" s="10">
        <v>2.0588082005427397</v>
      </c>
      <c r="C398" s="11">
        <f t="shared" si="6"/>
        <v>1.4922023952029002</v>
      </c>
    </row>
    <row r="399" spans="1:3">
      <c r="A399" s="3">
        <v>44378</v>
      </c>
      <c r="B399" s="10">
        <v>1.37248244861357</v>
      </c>
      <c r="C399" s="11">
        <f t="shared" si="6"/>
        <v>1.6974813475487132</v>
      </c>
    </row>
    <row r="400" spans="1:3">
      <c r="A400" s="3">
        <v>44409</v>
      </c>
      <c r="B400" s="10">
        <v>1.9125449256768401</v>
      </c>
      <c r="C400" s="11">
        <f t="shared" si="6"/>
        <v>1.7812785249443834</v>
      </c>
    </row>
    <row r="401" spans="1:3">
      <c r="A401" s="3">
        <v>44440</v>
      </c>
      <c r="B401" s="10">
        <v>1.7979521296791301</v>
      </c>
      <c r="C401" s="11">
        <f t="shared" si="6"/>
        <v>1.6943265013231799</v>
      </c>
    </row>
    <row r="402" spans="1:3">
      <c r="A402" s="3">
        <v>44470</v>
      </c>
      <c r="B402" s="10">
        <v>2.19588266776982</v>
      </c>
      <c r="C402" s="11">
        <f t="shared" si="6"/>
        <v>1.96879324104193</v>
      </c>
    </row>
    <row r="403" spans="1:3">
      <c r="A403" s="3">
        <v>44501</v>
      </c>
      <c r="B403" s="10">
        <v>2.1383595355416603</v>
      </c>
      <c r="C403" s="11">
        <f t="shared" si="6"/>
        <v>2.0440647776635368</v>
      </c>
    </row>
    <row r="404" spans="1:3">
      <c r="A404" s="3">
        <v>44531</v>
      </c>
      <c r="B404" s="10">
        <v>2.2622423005110202</v>
      </c>
      <c r="C404" s="11">
        <f t="shared" si="6"/>
        <v>2.1988281679408335</v>
      </c>
    </row>
    <row r="405" spans="1:3">
      <c r="A405" s="3">
        <v>44562</v>
      </c>
      <c r="B405" s="10">
        <v>2.0429202346530499</v>
      </c>
      <c r="C405" s="11">
        <f t="shared" si="6"/>
        <v>2.1478406902352436</v>
      </c>
    </row>
    <row r="406" spans="1:3">
      <c r="A406" s="3">
        <v>44593</v>
      </c>
      <c r="B406" s="10">
        <v>2.5336214675223503</v>
      </c>
      <c r="C406" s="11">
        <f t="shared" si="6"/>
        <v>2.2795946675621401</v>
      </c>
    </row>
    <row r="407" spans="1:3">
      <c r="A407" s="3">
        <v>44621</v>
      </c>
      <c r="B407" s="10">
        <v>1.9381684655717799</v>
      </c>
      <c r="C407" s="11">
        <f t="shared" si="6"/>
        <v>2.1715700559157267</v>
      </c>
    </row>
    <row r="408" spans="1:3">
      <c r="A408" s="3">
        <v>44652</v>
      </c>
      <c r="B408" s="10">
        <v>1.92066244431748</v>
      </c>
      <c r="C408" s="11">
        <f t="shared" si="6"/>
        <v>2.1308174591372033</v>
      </c>
    </row>
    <row r="409" spans="1:3">
      <c r="A409" s="3">
        <v>44682</v>
      </c>
      <c r="B409" s="10">
        <v>1.7824308172493701</v>
      </c>
      <c r="C409" s="11">
        <f t="shared" ref="C409:C413" si="7">AVERAGE(B407:B409)</f>
        <v>1.8804205757128767</v>
      </c>
    </row>
    <row r="410" spans="1:3">
      <c r="A410" s="3">
        <v>44713</v>
      </c>
      <c r="B410" s="10">
        <v>1.6083553909795398</v>
      </c>
      <c r="C410" s="11">
        <f t="shared" si="7"/>
        <v>1.7704828841821298</v>
      </c>
    </row>
    <row r="411" spans="1:3">
      <c r="A411" s="3">
        <v>44743</v>
      </c>
      <c r="B411" s="10">
        <v>1.8095580132240898</v>
      </c>
      <c r="C411" s="11">
        <f t="shared" si="7"/>
        <v>1.7334480738176665</v>
      </c>
    </row>
    <row r="412" spans="1:3">
      <c r="A412" s="3">
        <v>44774</v>
      </c>
      <c r="B412" s="10">
        <v>1.65705811908201</v>
      </c>
      <c r="C412" s="11">
        <f t="shared" si="7"/>
        <v>1.6916571744285465</v>
      </c>
    </row>
    <row r="413" spans="1:3">
      <c r="A413" s="3">
        <v>44805</v>
      </c>
      <c r="B413" s="10">
        <v>1.4362212689987699</v>
      </c>
      <c r="C413" s="11">
        <f t="shared" si="7"/>
        <v>1.6342791337682898</v>
      </c>
    </row>
    <row r="414" spans="1:3">
      <c r="A414" s="3">
        <v>44835</v>
      </c>
      <c r="B414" s="10">
        <v>1.16509672344507</v>
      </c>
      <c r="C414" s="11">
        <f t="shared" ref="C414" si="8">AVERAGE(B412:B414)</f>
        <v>1.4194587038419499</v>
      </c>
    </row>
    <row r="415" spans="1:3">
      <c r="A415" s="3">
        <v>44866</v>
      </c>
      <c r="B415" s="10">
        <v>1.4035323924321301</v>
      </c>
      <c r="C415" s="11">
        <f t="shared" ref="C415" si="9">AVERAGE(B413:B415)</f>
        <v>1.3349501282919902</v>
      </c>
    </row>
    <row r="416" spans="1:3">
      <c r="A416" s="3">
        <v>44896</v>
      </c>
      <c r="B416" s="10">
        <v>1.40715846768613</v>
      </c>
      <c r="C416" s="11">
        <f t="shared" ref="C416" si="10">AVERAGE(B414:B416)</f>
        <v>1.3252625278544432</v>
      </c>
    </row>
    <row r="417" spans="1:3">
      <c r="A417" s="3">
        <v>44927</v>
      </c>
      <c r="B417" s="10">
        <v>1.69328767335214</v>
      </c>
      <c r="C417" s="11">
        <f t="shared" ref="C417" si="11">AVERAGE(B415:B417)</f>
        <v>1.5013261778234668</v>
      </c>
    </row>
    <row r="418" spans="1:3">
      <c r="A418" s="3">
        <v>44958</v>
      </c>
      <c r="B418" s="10">
        <v>2.0528131777832201</v>
      </c>
      <c r="C418" s="11">
        <f t="shared" ref="C418" si="12">AVERAGE(B416:B418)</f>
        <v>1.71775310627383</v>
      </c>
    </row>
    <row r="419" spans="1:3">
      <c r="A419" s="3">
        <v>44986</v>
      </c>
      <c r="B419" s="10">
        <v>2.1379391466988502</v>
      </c>
      <c r="C419" s="11">
        <f t="shared" ref="C419" si="13">AVERAGE(B417:B419)</f>
        <v>1.9613466659447367</v>
      </c>
    </row>
    <row r="420" spans="1:3">
      <c r="A420" s="3">
        <v>45017</v>
      </c>
      <c r="B420" s="10">
        <v>2.33573548205421</v>
      </c>
      <c r="C420" s="11">
        <f t="shared" ref="C420" si="14">AVERAGE(B418:B420)</f>
        <v>2.1754959355120937</v>
      </c>
    </row>
    <row r="421" spans="1:3">
      <c r="A421" s="3">
        <v>45047</v>
      </c>
      <c r="B421" s="10">
        <v>1.5684753621928</v>
      </c>
      <c r="C421" s="11">
        <f t="shared" ref="C421" si="15">AVERAGE(B419:B421)</f>
        <v>2.0140499969819534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6"/>
  <sheetViews>
    <sheetView showGridLines="0" zoomScaleNormal="100" workbookViewId="0">
      <pane xSplit="1" ySplit="7" topLeftCell="B79" activePane="bottomRight" state="frozen"/>
      <selection activeCell="Z11" sqref="Z11"/>
      <selection pane="topRight" activeCell="Z11" sqref="Z11"/>
      <selection pane="bottomLeft" activeCell="Z11" sqref="Z11"/>
      <selection pane="bottomRight" activeCell="J100" sqref="J100"/>
    </sheetView>
  </sheetViews>
  <sheetFormatPr defaultRowHeight="15"/>
  <sheetData>
    <row r="1" spans="1:39">
      <c r="A1" s="3">
        <v>44743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783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784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785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786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787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788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790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791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792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793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794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797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800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801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802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803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804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805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806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6"/>
  <sheetViews>
    <sheetView showGridLines="0" zoomScaleNormal="100" workbookViewId="0">
      <pane xSplit="1" ySplit="7" topLeftCell="B86" activePane="bottomRight" state="frozen"/>
      <selection activeCell="Z11" sqref="Z11"/>
      <selection pane="topRight" activeCell="Z11" sqref="Z11"/>
      <selection pane="bottomLeft" activeCell="Z11" sqref="Z11"/>
      <selection pane="bottomRight" activeCell="J101" sqref="J101"/>
    </sheetView>
  </sheetViews>
  <sheetFormatPr defaultRowHeight="15"/>
  <sheetData>
    <row r="1" spans="1:39">
      <c r="A1" s="5" t="s">
        <v>819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1017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1018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783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784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796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800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801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802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803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804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805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806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5">AVERAGE(B92:B93)</f>
        <v>-1.1071705000000001</v>
      </c>
      <c r="E93" s="8">
        <v>3.1168900000000002</v>
      </c>
      <c r="F93" s="37" t="s">
        <v>8</v>
      </c>
      <c r="G93" s="9">
        <f t="shared" ref="G93" si="6">AVERAGE(E92:E93)</f>
        <v>4.3341365000000005</v>
      </c>
      <c r="H93" s="8">
        <v>85.055255000000002</v>
      </c>
      <c r="I93" s="37" t="s">
        <v>8</v>
      </c>
      <c r="J93" s="9">
        <f>AVERAGE(H92:H93)</f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7">AVERAGE(B93:B94)</f>
        <v>3.7449999999999983E-3</v>
      </c>
      <c r="E94" s="8">
        <v>6.1662679999999996</v>
      </c>
      <c r="F94" s="37" t="s">
        <v>8</v>
      </c>
      <c r="G94" s="9">
        <f t="shared" ref="G94" si="8">AVERAGE(E93:E94)</f>
        <v>4.6415790000000001</v>
      </c>
      <c r="H94" s="8">
        <v>84.692449999999994</v>
      </c>
      <c r="I94" s="37" t="s">
        <v>8</v>
      </c>
      <c r="J94" s="9">
        <f>AVERAGE(H93:H94)</f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9">AVERAGE(B94:B95)</f>
        <v>-8.8718924999999995</v>
      </c>
      <c r="E95" s="8">
        <v>7.4506959999999998</v>
      </c>
      <c r="F95" s="37" t="s">
        <v>8</v>
      </c>
      <c r="G95" s="9">
        <f t="shared" ref="G95" si="10">AVERAGE(E94:E95)</f>
        <v>6.8084819999999997</v>
      </c>
      <c r="H95" s="8">
        <v>81.015029999999996</v>
      </c>
      <c r="I95" s="37" t="s">
        <v>8</v>
      </c>
      <c r="J95" s="9">
        <f>AVERAGE(H94:H95)</f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1">AVERAGE(B95:B96)</f>
        <v>-11.345060500000001</v>
      </c>
      <c r="E96" s="8">
        <v>6.1939510000000002</v>
      </c>
      <c r="F96" s="37" t="s">
        <v>8</v>
      </c>
      <c r="G96" s="9">
        <f t="shared" ref="G96" si="12">AVERAGE(E95:E96)</f>
        <v>6.8223234999999995</v>
      </c>
      <c r="H96" s="8">
        <v>79.744382999999999</v>
      </c>
      <c r="I96" s="37" t="s">
        <v>8</v>
      </c>
      <c r="J96" s="9">
        <f>AVERAGE(H95:H96)</f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6"/>
  <sheetViews>
    <sheetView showGridLines="0" zoomScaleNormal="100" workbookViewId="0">
      <pane xSplit="1" ySplit="7" topLeftCell="B85" activePane="bottomRight" state="frozen"/>
      <selection activeCell="Z11" sqref="Z11"/>
      <selection pane="topRight" activeCell="Z11" sqref="Z11"/>
      <selection pane="bottomLeft" activeCell="Z11" sqref="Z11"/>
      <selection pane="bottomRight" activeCell="I102" sqref="I102"/>
    </sheetView>
  </sheetViews>
  <sheetFormatPr defaultRowHeight="15"/>
  <sheetData>
    <row r="1" spans="1:39">
      <c r="A1" s="5" t="s">
        <v>820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1019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1020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783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784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785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786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787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788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789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790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791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792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793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794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795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796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797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798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799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800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801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802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803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804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805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806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>AVERAGE(C92:C93)</f>
        <v>4.2311429680000003</v>
      </c>
      <c r="E93" s="8">
        <v>7.4316459999999998</v>
      </c>
      <c r="F93" s="37" t="s">
        <v>8</v>
      </c>
      <c r="G93" s="9">
        <f t="shared" ref="G93" si="5">AVERAGE(E92:E93)</f>
        <v>8.7385990000000007</v>
      </c>
      <c r="H93" s="8">
        <v>92.305828000000005</v>
      </c>
      <c r="I93" s="37" t="s">
        <v>8</v>
      </c>
      <c r="J93" s="9">
        <f t="shared" ref="J93" si="6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>AVERAGE(C93:C94)</f>
        <v>1.4070771814999998</v>
      </c>
      <c r="E94" s="8">
        <v>7.0735599999999996</v>
      </c>
      <c r="F94" s="37" t="s">
        <v>8</v>
      </c>
      <c r="G94" s="9">
        <f t="shared" ref="G94" si="7">AVERAGE(E93:E94)</f>
        <v>7.2526029999999997</v>
      </c>
      <c r="H94" s="8">
        <v>91.062460999999999</v>
      </c>
      <c r="I94" s="37" t="s">
        <v>8</v>
      </c>
      <c r="J94" s="9">
        <f t="shared" ref="J94" si="8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>AVERAGE(C94:C95)</f>
        <v>1.7299406215000002</v>
      </c>
      <c r="E95" s="8">
        <v>8.2577979999999993</v>
      </c>
      <c r="F95" s="37" t="s">
        <v>8</v>
      </c>
      <c r="G95" s="9">
        <f t="shared" ref="G95" si="9">AVERAGE(E94:E95)</f>
        <v>7.665678999999999</v>
      </c>
      <c r="H95" s="8">
        <v>91.407860999999997</v>
      </c>
      <c r="I95" s="37" t="s">
        <v>8</v>
      </c>
      <c r="J95" s="9">
        <f t="shared" ref="J95" si="10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>AVERAGE(C95:C96)</f>
        <v>-0.78266444149999925</v>
      </c>
      <c r="E96" s="8">
        <v>6.77841</v>
      </c>
      <c r="F96" s="37" t="s">
        <v>8</v>
      </c>
      <c r="G96" s="9">
        <f t="shared" ref="G96" si="11">AVERAGE(E95:E96)</f>
        <v>7.5181039999999992</v>
      </c>
      <c r="H96" s="8">
        <v>91.569129000000004</v>
      </c>
      <c r="I96" s="37" t="s">
        <v>8</v>
      </c>
      <c r="J96" s="9">
        <f t="shared" ref="J96" si="12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6"/>
  <sheetViews>
    <sheetView showGridLines="0" zoomScaleNormal="100" workbookViewId="0">
      <pane xSplit="1" ySplit="7" topLeftCell="B83" activePane="bottomRight" state="frozen"/>
      <selection activeCell="Z11" sqref="Z11"/>
      <selection pane="topRight" activeCell="Z11" sqref="Z11"/>
      <selection pane="bottomLeft" activeCell="Z11" sqref="Z11"/>
      <selection pane="bottomRight" activeCell="J102" sqref="J102"/>
    </sheetView>
  </sheetViews>
  <sheetFormatPr defaultRowHeight="15"/>
  <sheetData>
    <row r="1" spans="1:39">
      <c r="A1" s="5" t="s">
        <v>821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1011</v>
      </c>
      <c r="F5" s="73"/>
      <c r="G5" s="79"/>
      <c r="H5" s="72" t="s">
        <v>781</v>
      </c>
      <c r="I5" s="73"/>
      <c r="J5" s="79"/>
      <c r="K5" s="72" t="s">
        <v>1021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1022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783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784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785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786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787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788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789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790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791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792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793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794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795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796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797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798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799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800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801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802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803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804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805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806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>AVERAGE(C91:C92)</f>
        <v>17.776922089499998</v>
      </c>
      <c r="E92" s="8">
        <v>15.055389999999999</v>
      </c>
      <c r="F92" s="37" t="s">
        <v>8</v>
      </c>
      <c r="G92" s="9">
        <f>AVERAGE(E91:E92)</f>
        <v>26.141759</v>
      </c>
      <c r="H92" s="8">
        <v>88.349951000000004</v>
      </c>
      <c r="I92" s="37" t="s">
        <v>8</v>
      </c>
      <c r="J92" s="9">
        <f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>AVERAGE(C92:C93)</f>
        <v>22.014215719500001</v>
      </c>
      <c r="E93" s="8">
        <v>17.337952999999999</v>
      </c>
      <c r="F93" s="37" t="s">
        <v>8</v>
      </c>
      <c r="G93" s="9">
        <f>AVERAGE(E92:E93)</f>
        <v>16.196671500000001</v>
      </c>
      <c r="H93" s="8">
        <v>91.546058000000002</v>
      </c>
      <c r="I93" s="37" t="s">
        <v>8</v>
      </c>
      <c r="J93" s="9">
        <f>AVERAGE(H92:H93)</f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>AVERAGE(C93:C94)</f>
        <v>16.608992681500002</v>
      </c>
      <c r="E94" s="8">
        <v>9.5296959999999995</v>
      </c>
      <c r="F94" s="37" t="s">
        <v>8</v>
      </c>
      <c r="G94" s="9">
        <f>AVERAGE(E93:E94)</f>
        <v>13.4338245</v>
      </c>
      <c r="H94" s="8">
        <v>89.636324000000002</v>
      </c>
      <c r="I94" s="37" t="s">
        <v>8</v>
      </c>
      <c r="J94" s="9">
        <f>AVERAGE(H93:H94)</f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>AVERAGE(C94:C95)</f>
        <v>14.382592952500001</v>
      </c>
      <c r="E95" s="8">
        <v>14.049671</v>
      </c>
      <c r="F95" s="37" t="s">
        <v>8</v>
      </c>
      <c r="G95" s="9">
        <f>AVERAGE(E94:E95)</f>
        <v>11.789683499999999</v>
      </c>
      <c r="H95" s="8">
        <v>89.282111</v>
      </c>
      <c r="I95" s="37" t="s">
        <v>8</v>
      </c>
      <c r="J95" s="9">
        <f>AVERAGE(H94:H95)</f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>AVERAGE(C95:C96)</f>
        <v>16.378463992499999</v>
      </c>
      <c r="E96" s="8">
        <v>8.4528730000000003</v>
      </c>
      <c r="F96" s="37" t="s">
        <v>8</v>
      </c>
      <c r="G96" s="9">
        <f>AVERAGE(E95:E96)</f>
        <v>11.251272</v>
      </c>
      <c r="H96" s="8">
        <v>90.244163999999998</v>
      </c>
      <c r="I96" s="37" t="s">
        <v>8</v>
      </c>
      <c r="J96" s="9">
        <f>AVERAGE(H95:H96)</f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6"/>
  <sheetViews>
    <sheetView showGridLines="0" zoomScaleNormal="100" workbookViewId="0">
      <pane xSplit="1" ySplit="7" topLeftCell="B85" activePane="bottomRight" state="frozen"/>
      <selection activeCell="Z11" sqref="Z11"/>
      <selection pane="topRight" activeCell="Z11" sqref="Z11"/>
      <selection pane="bottomLeft" activeCell="Z11" sqref="Z11"/>
      <selection pane="bottomRight" activeCell="I51" sqref="I51"/>
    </sheetView>
  </sheetViews>
  <sheetFormatPr defaultRowHeight="15"/>
  <sheetData>
    <row r="1" spans="1:39">
      <c r="A1" s="5" t="s">
        <v>822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790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797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798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800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801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802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803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804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805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806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>AVERAGE(B92:B93)</f>
        <v>30.9763035</v>
      </c>
      <c r="E93" s="8">
        <v>28.217089999999999</v>
      </c>
      <c r="F93" s="37" t="s">
        <v>8</v>
      </c>
      <c r="G93" s="9">
        <f t="shared" ref="G93" si="3">AVERAGE(E92:E93)</f>
        <v>38.666508499999999</v>
      </c>
      <c r="H93" s="8">
        <v>85.445920000000001</v>
      </c>
      <c r="I93" s="37" t="s">
        <v>8</v>
      </c>
      <c r="J93" s="9">
        <f t="shared" ref="J93" si="4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>AVERAGE(B93:B94)</f>
        <v>29.1196755</v>
      </c>
      <c r="E94" s="8">
        <v>29.483549</v>
      </c>
      <c r="F94" s="37" t="s">
        <v>8</v>
      </c>
      <c r="G94" s="9">
        <f t="shared" ref="G94" si="5">AVERAGE(E93:E94)</f>
        <v>28.850319499999998</v>
      </c>
      <c r="H94" s="8">
        <v>82.349059999999994</v>
      </c>
      <c r="I94" s="37" t="s">
        <v>8</v>
      </c>
      <c r="J94" s="9">
        <f t="shared" ref="J94" si="6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>AVERAGE(B94:B95)</f>
        <v>7.8846435000000001</v>
      </c>
      <c r="E95" s="8">
        <v>12.264898000000001</v>
      </c>
      <c r="F95" s="37" t="s">
        <v>8</v>
      </c>
      <c r="G95" s="9">
        <f t="shared" ref="G95" si="7">AVERAGE(E94:E95)</f>
        <v>20.874223499999999</v>
      </c>
      <c r="H95" s="8">
        <v>82.556539000000001</v>
      </c>
      <c r="I95" s="37" t="s">
        <v>8</v>
      </c>
      <c r="J95" s="9">
        <f t="shared" ref="J95" si="8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>AVERAGE(B95:B96)</f>
        <v>4.338857</v>
      </c>
      <c r="E96" s="8">
        <v>8.2462809999999998</v>
      </c>
      <c r="F96" s="37" t="s">
        <v>8</v>
      </c>
      <c r="G96" s="9">
        <f t="shared" ref="G96" si="9">AVERAGE(E95:E96)</f>
        <v>10.255589499999999</v>
      </c>
      <c r="H96" s="8">
        <v>83.455014000000006</v>
      </c>
      <c r="I96" s="37" t="s">
        <v>8</v>
      </c>
      <c r="J96" s="9">
        <f t="shared" ref="J96" si="10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6"/>
  <sheetViews>
    <sheetView showGridLines="0" zoomScaleNormal="100" workbookViewId="0">
      <pane xSplit="1" ySplit="7" topLeftCell="B79" activePane="bottomRight" state="frozen"/>
      <selection activeCell="E5" sqref="E5:G5"/>
      <selection pane="topRight" activeCell="E5" sqref="E5:G5"/>
      <selection pane="bottomLeft" activeCell="E5" sqref="E5:G5"/>
      <selection pane="bottomRight" activeCell="J58" sqref="J58"/>
    </sheetView>
  </sheetViews>
  <sheetFormatPr defaultRowHeight="15"/>
  <sheetData>
    <row r="1" spans="1:39">
      <c r="A1" s="5" t="s">
        <v>823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783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787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789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800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801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802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803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804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805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806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5" activePane="bottomRight" state="frozen"/>
      <selection activeCell="A163" sqref="A163"/>
      <selection pane="topRight" activeCell="A163" sqref="A163"/>
      <selection pane="bottomLeft" activeCell="A163" sqref="A163"/>
      <selection pane="bottomRight" activeCell="B2" sqref="B2:M2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831</v>
      </c>
    </row>
    <row r="2" spans="2:22" ht="24" customHeight="1">
      <c r="B2" s="95" t="s">
        <v>1030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1" t="s">
        <v>844</v>
      </c>
      <c r="C4" s="81"/>
      <c r="D4" s="81"/>
      <c r="E4" s="81"/>
      <c r="F4" s="81"/>
      <c r="G4" s="81"/>
      <c r="I4" s="81" t="s">
        <v>845</v>
      </c>
      <c r="J4" s="81"/>
      <c r="K4" s="81"/>
      <c r="L4" s="81"/>
      <c r="M4" s="81"/>
      <c r="N4" s="81"/>
      <c r="P4" s="81" t="s">
        <v>846</v>
      </c>
      <c r="Q4" s="81"/>
      <c r="R4" s="81"/>
      <c r="S4" s="81"/>
      <c r="T4" s="81"/>
      <c r="U4" s="81"/>
    </row>
    <row r="5" spans="2:22" ht="56.2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853</v>
      </c>
      <c r="L5" s="55" t="s">
        <v>854</v>
      </c>
      <c r="M5" s="55" t="s">
        <v>855</v>
      </c>
      <c r="N5" s="55" t="s">
        <v>856</v>
      </c>
      <c r="P5" s="55" t="s">
        <v>847</v>
      </c>
      <c r="Q5" s="55" t="s">
        <v>848</v>
      </c>
      <c r="R5" s="55" t="s">
        <v>857</v>
      </c>
      <c r="S5" s="55" t="s">
        <v>858</v>
      </c>
      <c r="T5" s="55" t="s">
        <v>859</v>
      </c>
      <c r="U5" s="55" t="s">
        <v>860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3" t="s">
        <v>861</v>
      </c>
      <c r="C7" s="47">
        <v>2022</v>
      </c>
      <c r="D7" s="48">
        <v>42.50233568577039</v>
      </c>
      <c r="E7" s="48">
        <v>48.890917574205375</v>
      </c>
      <c r="F7" s="48">
        <v>8.606746740024235</v>
      </c>
      <c r="G7" s="48">
        <f t="shared" ref="G7:G22" si="0">D7-F7</f>
        <v>33.895588945746155</v>
      </c>
      <c r="H7" s="46"/>
      <c r="I7" s="93" t="s">
        <v>861</v>
      </c>
      <c r="J7" s="47">
        <v>2022</v>
      </c>
      <c r="K7" s="48">
        <v>36.954777021003537</v>
      </c>
      <c r="L7" s="48">
        <v>22.528849128497782</v>
      </c>
      <c r="M7" s="48">
        <v>22.312736508713563</v>
      </c>
      <c r="N7" s="48">
        <v>18.203637341785111</v>
      </c>
      <c r="O7" s="46"/>
      <c r="P7" s="93" t="s">
        <v>861</v>
      </c>
      <c r="Q7" s="47">
        <v>2022</v>
      </c>
      <c r="R7" s="48">
        <v>62.263380551409227</v>
      </c>
      <c r="S7" s="48">
        <v>38.225136239295253</v>
      </c>
      <c r="T7" s="48">
        <v>49.352258592141368</v>
      </c>
      <c r="U7" s="48">
        <v>24.395541945932973</v>
      </c>
    </row>
    <row r="8" spans="2:22" s="41" customFormat="1">
      <c r="B8" s="94"/>
      <c r="C8" s="49">
        <v>2023</v>
      </c>
      <c r="D8" s="50">
        <v>28.292938873745449</v>
      </c>
      <c r="E8" s="50">
        <v>62.075391038398251</v>
      </c>
      <c r="F8" s="50">
        <v>9.6316700878562997</v>
      </c>
      <c r="G8" s="50">
        <f t="shared" si="0"/>
        <v>18.661268785889149</v>
      </c>
      <c r="H8" s="46"/>
      <c r="I8" s="94"/>
      <c r="J8" s="49">
        <v>2023</v>
      </c>
      <c r="K8" s="50">
        <v>37.407967096202391</v>
      </c>
      <c r="L8" s="50">
        <v>27.24582878574903</v>
      </c>
      <c r="M8" s="50">
        <v>20.338710691607794</v>
      </c>
      <c r="N8" s="50">
        <v>15.007493426440789</v>
      </c>
      <c r="O8" s="46"/>
      <c r="P8" s="94"/>
      <c r="Q8" s="49">
        <v>2023</v>
      </c>
      <c r="R8" s="50">
        <v>64.66453884538106</v>
      </c>
      <c r="S8" s="50">
        <v>39.809230221349367</v>
      </c>
      <c r="T8" s="50">
        <v>47.688139180425196</v>
      </c>
      <c r="U8" s="50">
        <v>20.818528600126189</v>
      </c>
    </row>
    <row r="9" spans="2:22" s="41" customFormat="1" ht="12.75" customHeight="1">
      <c r="B9" s="90" t="s">
        <v>862</v>
      </c>
      <c r="C9" s="47">
        <f>+C7</f>
        <v>2022</v>
      </c>
      <c r="D9" s="48">
        <v>30.440143242931381</v>
      </c>
      <c r="E9" s="48">
        <v>57.95211974780284</v>
      </c>
      <c r="F9" s="48">
        <v>11.607737009265769</v>
      </c>
      <c r="G9" s="48">
        <f t="shared" si="0"/>
        <v>18.832406233665612</v>
      </c>
      <c r="H9" s="46"/>
      <c r="I9" s="90" t="s">
        <v>862</v>
      </c>
      <c r="J9" s="47">
        <f>+J7</f>
        <v>2022</v>
      </c>
      <c r="K9" s="48">
        <v>54.481991011999384</v>
      </c>
      <c r="L9" s="48">
        <v>17.856187967460883</v>
      </c>
      <c r="M9" s="48">
        <v>14.814263217939356</v>
      </c>
      <c r="N9" s="48">
        <v>12.847557802600361</v>
      </c>
      <c r="O9" s="46"/>
      <c r="P9" s="90" t="s">
        <v>862</v>
      </c>
      <c r="Q9" s="47">
        <f>+Q7</f>
        <v>2022</v>
      </c>
      <c r="R9" s="48">
        <v>69.759582479534885</v>
      </c>
      <c r="S9" s="48">
        <v>24.08106711589997</v>
      </c>
      <c r="T9" s="48">
        <v>26.257634531038391</v>
      </c>
      <c r="U9" s="48">
        <v>31.386553437708759</v>
      </c>
    </row>
    <row r="10" spans="2:22" s="41" customFormat="1">
      <c r="B10" s="90"/>
      <c r="C10" s="49">
        <f>+C8</f>
        <v>2023</v>
      </c>
      <c r="D10" s="50">
        <v>23.452114912695091</v>
      </c>
      <c r="E10" s="50">
        <v>67.073797713804908</v>
      </c>
      <c r="F10" s="50">
        <v>9.4740873735000015</v>
      </c>
      <c r="G10" s="50">
        <f t="shared" si="0"/>
        <v>13.978027539195089</v>
      </c>
      <c r="H10" s="46"/>
      <c r="I10" s="90"/>
      <c r="J10" s="49">
        <f>+J8</f>
        <v>2023</v>
      </c>
      <c r="K10" s="50">
        <v>45.152833196736026</v>
      </c>
      <c r="L10" s="50">
        <v>23.564263342173202</v>
      </c>
      <c r="M10" s="50">
        <v>19.011549359652335</v>
      </c>
      <c r="N10" s="50">
        <v>12.271354101438433</v>
      </c>
      <c r="O10" s="46"/>
      <c r="P10" s="90"/>
      <c r="Q10" s="49">
        <f>+Q8</f>
        <v>2023</v>
      </c>
      <c r="R10" s="50">
        <v>72.535061515444013</v>
      </c>
      <c r="S10" s="50">
        <v>26.030942368752349</v>
      </c>
      <c r="T10" s="50">
        <v>25.95885785439366</v>
      </c>
      <c r="U10" s="50">
        <v>27.093798366170482</v>
      </c>
    </row>
    <row r="11" spans="2:22" s="41" customFormat="1" ht="12.95" customHeight="1">
      <c r="B11" s="93" t="s">
        <v>863</v>
      </c>
      <c r="C11" s="47">
        <v>2022</v>
      </c>
      <c r="D11" s="48">
        <v>46.112125145168477</v>
      </c>
      <c r="E11" s="48">
        <v>37.064615038359001</v>
      </c>
      <c r="F11" s="48">
        <v>16.823259816472515</v>
      </c>
      <c r="G11" s="48">
        <f t="shared" si="0"/>
        <v>29.288865328695962</v>
      </c>
      <c r="H11" s="46"/>
      <c r="I11" s="93" t="s">
        <v>863</v>
      </c>
      <c r="J11" s="47">
        <v>2022</v>
      </c>
      <c r="K11" s="48">
        <v>34.638372965271188</v>
      </c>
      <c r="L11" s="48">
        <v>24.675028027305665</v>
      </c>
      <c r="M11" s="48">
        <v>28.14987062707106</v>
      </c>
      <c r="N11" s="48">
        <v>12.536728380352091</v>
      </c>
      <c r="O11" s="46"/>
      <c r="P11" s="93" t="s">
        <v>863</v>
      </c>
      <c r="Q11" s="47">
        <v>2022</v>
      </c>
      <c r="R11" s="48">
        <v>67.565339628557894</v>
      </c>
      <c r="S11" s="48">
        <v>32.604520155519694</v>
      </c>
      <c r="T11" s="48">
        <v>70.094115402613085</v>
      </c>
      <c r="U11" s="48">
        <v>33.941184588509266</v>
      </c>
    </row>
    <row r="12" spans="2:22" s="41" customFormat="1">
      <c r="B12" s="94"/>
      <c r="C12" s="49">
        <v>2023</v>
      </c>
      <c r="D12" s="50">
        <v>41.81369533745783</v>
      </c>
      <c r="E12" s="50">
        <v>40.883488724794574</v>
      </c>
      <c r="F12" s="50">
        <v>17.302815937747592</v>
      </c>
      <c r="G12" s="50">
        <f t="shared" si="0"/>
        <v>24.510879399710237</v>
      </c>
      <c r="H12" s="46"/>
      <c r="I12" s="94"/>
      <c r="J12" s="49">
        <v>2023</v>
      </c>
      <c r="K12" s="50">
        <v>32.605561584999037</v>
      </c>
      <c r="L12" s="50">
        <v>28.856776885609662</v>
      </c>
      <c r="M12" s="50">
        <v>25.673249414349414</v>
      </c>
      <c r="N12" s="50">
        <v>12.864412115041887</v>
      </c>
      <c r="O12" s="46"/>
      <c r="P12" s="94"/>
      <c r="Q12" s="49">
        <v>2023</v>
      </c>
      <c r="R12" s="50">
        <v>67.928576033204678</v>
      </c>
      <c r="S12" s="50">
        <v>32.224428197462835</v>
      </c>
      <c r="T12" s="50">
        <v>71.990125274417721</v>
      </c>
      <c r="U12" s="50">
        <v>31.515095955623625</v>
      </c>
    </row>
    <row r="13" spans="2:22" s="41" customFormat="1" ht="12.95" customHeight="1">
      <c r="B13" s="90" t="s">
        <v>864</v>
      </c>
      <c r="C13" s="47">
        <v>2022</v>
      </c>
      <c r="D13" s="48">
        <v>17.574748708721458</v>
      </c>
      <c r="E13" s="48">
        <v>70.111214640226265</v>
      </c>
      <c r="F13" s="48">
        <v>12.314036651052268</v>
      </c>
      <c r="G13" s="48">
        <f t="shared" si="0"/>
        <v>5.2607120576691901</v>
      </c>
      <c r="H13" s="46"/>
      <c r="I13" s="90" t="s">
        <v>864</v>
      </c>
      <c r="J13" s="47">
        <v>2022</v>
      </c>
      <c r="K13" s="48">
        <v>40.56102899183562</v>
      </c>
      <c r="L13" s="48">
        <v>20.616236204051233</v>
      </c>
      <c r="M13" s="48">
        <v>19.53375738542492</v>
      </c>
      <c r="N13" s="48">
        <v>19.288977418688237</v>
      </c>
      <c r="O13" s="46"/>
      <c r="P13" s="90" t="s">
        <v>864</v>
      </c>
      <c r="Q13" s="47">
        <v>2022</v>
      </c>
      <c r="R13" s="48">
        <v>67.670541727083688</v>
      </c>
      <c r="S13" s="48">
        <v>25.196221062811329</v>
      </c>
      <c r="T13" s="48">
        <v>23.745122403826734</v>
      </c>
      <c r="U13" s="48">
        <v>14.428299239248648</v>
      </c>
    </row>
    <row r="14" spans="2:22" s="41" customFormat="1">
      <c r="B14" s="90"/>
      <c r="C14" s="49">
        <v>2023</v>
      </c>
      <c r="D14" s="50">
        <v>30.026914761061647</v>
      </c>
      <c r="E14" s="50">
        <v>59.70312450061261</v>
      </c>
      <c r="F14" s="50">
        <v>10.269960738325743</v>
      </c>
      <c r="G14" s="50">
        <f t="shared" si="0"/>
        <v>19.756954022735904</v>
      </c>
      <c r="H14" s="46"/>
      <c r="I14" s="90"/>
      <c r="J14" s="49">
        <v>2023</v>
      </c>
      <c r="K14" s="50">
        <v>34.785688992913904</v>
      </c>
      <c r="L14" s="50">
        <v>28.254419131227401</v>
      </c>
      <c r="M14" s="50">
        <v>23.264248583020535</v>
      </c>
      <c r="N14" s="50">
        <v>13.695643292838161</v>
      </c>
      <c r="O14" s="46"/>
      <c r="P14" s="90"/>
      <c r="Q14" s="49">
        <v>2023</v>
      </c>
      <c r="R14" s="50">
        <v>66.22057039170852</v>
      </c>
      <c r="S14" s="50">
        <v>12.8214804556952</v>
      </c>
      <c r="T14" s="50">
        <v>37.765656115000979</v>
      </c>
      <c r="U14" s="50">
        <v>12.029334533699068</v>
      </c>
    </row>
    <row r="15" spans="2:22" ht="12.95" customHeight="1">
      <c r="B15" s="93" t="s">
        <v>865</v>
      </c>
      <c r="C15" s="47">
        <f>+C9</f>
        <v>2022</v>
      </c>
      <c r="D15" s="48">
        <v>32.538142176246112</v>
      </c>
      <c r="E15" s="48">
        <v>59.679920344521832</v>
      </c>
      <c r="F15" s="48">
        <v>7.7819374792320604</v>
      </c>
      <c r="G15" s="48">
        <f t="shared" si="0"/>
        <v>24.756204697014052</v>
      </c>
      <c r="I15" s="93" t="s">
        <v>865</v>
      </c>
      <c r="J15" s="47">
        <f>+J9</f>
        <v>2022</v>
      </c>
      <c r="K15" s="48">
        <v>42.446909868921622</v>
      </c>
      <c r="L15" s="48">
        <v>14.633780457775311</v>
      </c>
      <c r="M15" s="48">
        <v>33.289735638537515</v>
      </c>
      <c r="N15" s="48">
        <v>9.629574034765561</v>
      </c>
      <c r="P15" s="93" t="s">
        <v>865</v>
      </c>
      <c r="Q15" s="47">
        <f>+Q9</f>
        <v>2022</v>
      </c>
      <c r="R15" s="48">
        <v>36.028170254503358</v>
      </c>
      <c r="S15" s="48">
        <v>25.686581961852259</v>
      </c>
      <c r="T15" s="48">
        <v>53.929610644869719</v>
      </c>
      <c r="U15" s="48">
        <v>22.850595492244143</v>
      </c>
    </row>
    <row r="16" spans="2:22">
      <c r="B16" s="94"/>
      <c r="C16" s="49">
        <f>+C10</f>
        <v>2023</v>
      </c>
      <c r="D16" s="50">
        <v>17.638420181973064</v>
      </c>
      <c r="E16" s="50">
        <v>72.66515654983165</v>
      </c>
      <c r="F16" s="50">
        <v>9.6964232681952858</v>
      </c>
      <c r="G16" s="50">
        <f t="shared" si="0"/>
        <v>7.9419969137777784</v>
      </c>
      <c r="I16" s="94"/>
      <c r="J16" s="49">
        <f>+J10</f>
        <v>2023</v>
      </c>
      <c r="K16" s="50">
        <v>43.281171651887966</v>
      </c>
      <c r="L16" s="50">
        <v>14.402027426102944</v>
      </c>
      <c r="M16" s="50">
        <v>32.148392688912224</v>
      </c>
      <c r="N16" s="50">
        <v>10.168408233096862</v>
      </c>
      <c r="P16" s="94"/>
      <c r="Q16" s="49">
        <f>+Q10</f>
        <v>2023</v>
      </c>
      <c r="R16" s="50">
        <v>34.113039110985454</v>
      </c>
      <c r="S16" s="50">
        <v>24.280197111652946</v>
      </c>
      <c r="T16" s="50">
        <v>63.166469803711649</v>
      </c>
      <c r="U16" s="50">
        <v>19.06116067222624</v>
      </c>
    </row>
    <row r="17" spans="2:21" ht="12.95" customHeight="1">
      <c r="B17" s="90" t="s">
        <v>866</v>
      </c>
      <c r="C17" s="47">
        <v>2022</v>
      </c>
      <c r="D17" s="48">
        <v>25.200488011170172</v>
      </c>
      <c r="E17" s="48">
        <v>69.850145758270543</v>
      </c>
      <c r="F17" s="48">
        <v>4.9493662305592769</v>
      </c>
      <c r="G17" s="48">
        <f t="shared" si="0"/>
        <v>20.251121780610895</v>
      </c>
      <c r="I17" s="90" t="s">
        <v>866</v>
      </c>
      <c r="J17" s="47">
        <v>2022</v>
      </c>
      <c r="K17" s="48">
        <v>42.242481324752553</v>
      </c>
      <c r="L17" s="48">
        <v>21.256069887023084</v>
      </c>
      <c r="M17" s="48">
        <v>25.748948465635792</v>
      </c>
      <c r="N17" s="48">
        <v>10.752500322588578</v>
      </c>
      <c r="P17" s="90" t="s">
        <v>866</v>
      </c>
      <c r="Q17" s="47">
        <v>2022</v>
      </c>
      <c r="R17" s="48">
        <v>54.055132045540958</v>
      </c>
      <c r="S17" s="48">
        <v>25.874231883844534</v>
      </c>
      <c r="T17" s="48">
        <v>47.262521929384484</v>
      </c>
      <c r="U17" s="48">
        <v>27.579717728727793</v>
      </c>
    </row>
    <row r="18" spans="2:21">
      <c r="B18" s="90"/>
      <c r="C18" s="49">
        <v>2023</v>
      </c>
      <c r="D18" s="50">
        <v>15.543286480863836</v>
      </c>
      <c r="E18" s="50">
        <v>76.243249079151454</v>
      </c>
      <c r="F18" s="50">
        <v>8.2134644399847083</v>
      </c>
      <c r="G18" s="50">
        <f t="shared" si="0"/>
        <v>7.3298220408791277</v>
      </c>
      <c r="I18" s="90"/>
      <c r="J18" s="49">
        <v>2023</v>
      </c>
      <c r="K18" s="50">
        <v>36.262144864945228</v>
      </c>
      <c r="L18" s="50">
        <v>21.595476265992829</v>
      </c>
      <c r="M18" s="50">
        <v>31.885571588087522</v>
      </c>
      <c r="N18" s="50">
        <v>10.256807280974421</v>
      </c>
      <c r="P18" s="90"/>
      <c r="Q18" s="49">
        <v>2023</v>
      </c>
      <c r="R18" s="50">
        <v>54.237728216831016</v>
      </c>
      <c r="S18" s="50">
        <v>27.118114477475189</v>
      </c>
      <c r="T18" s="50">
        <v>45.414363915196233</v>
      </c>
      <c r="U18" s="50">
        <v>23.333287747907686</v>
      </c>
    </row>
    <row r="19" spans="2:21" ht="12.95" customHeight="1">
      <c r="B19" s="93" t="s">
        <v>867</v>
      </c>
      <c r="C19" s="47">
        <f>+C13</f>
        <v>2022</v>
      </c>
      <c r="D19" s="48">
        <v>22.528597016640315</v>
      </c>
      <c r="E19" s="48">
        <v>58.421917947149353</v>
      </c>
      <c r="F19" s="48">
        <v>19.049485036210331</v>
      </c>
      <c r="G19" s="48">
        <f t="shared" si="0"/>
        <v>3.4791119804299839</v>
      </c>
      <c r="I19" s="93" t="s">
        <v>867</v>
      </c>
      <c r="J19" s="47">
        <f>+J13</f>
        <v>2022</v>
      </c>
      <c r="K19" s="48">
        <v>64.541827754488082</v>
      </c>
      <c r="L19" s="48">
        <v>17.375131097229396</v>
      </c>
      <c r="M19" s="48">
        <v>12.226408930589448</v>
      </c>
      <c r="N19" s="48">
        <v>5.8566322176930701</v>
      </c>
      <c r="P19" s="93" t="s">
        <v>867</v>
      </c>
      <c r="Q19" s="47">
        <f>+Q13</f>
        <v>2022</v>
      </c>
      <c r="R19" s="48">
        <v>67.842928015023276</v>
      </c>
      <c r="S19" s="48">
        <v>26.779363126037353</v>
      </c>
      <c r="T19" s="48">
        <v>39.99313500759888</v>
      </c>
      <c r="U19" s="48">
        <v>32.45732798226085</v>
      </c>
    </row>
    <row r="20" spans="2:21">
      <c r="B20" s="94"/>
      <c r="C20" s="49">
        <f>+C14</f>
        <v>2023</v>
      </c>
      <c r="D20" s="50">
        <v>25.686929070659136</v>
      </c>
      <c r="E20" s="50">
        <v>58.340608784799691</v>
      </c>
      <c r="F20" s="50">
        <v>15.972462144541181</v>
      </c>
      <c r="G20" s="50">
        <f t="shared" si="0"/>
        <v>9.7144669261179555</v>
      </c>
      <c r="I20" s="94"/>
      <c r="J20" s="49">
        <f>+J14</f>
        <v>2023</v>
      </c>
      <c r="K20" s="50">
        <v>55.372911332757909</v>
      </c>
      <c r="L20" s="50">
        <v>14.19815268224697</v>
      </c>
      <c r="M20" s="50">
        <v>21.478390721224809</v>
      </c>
      <c r="N20" s="50">
        <v>8.9505452637703158</v>
      </c>
      <c r="P20" s="94"/>
      <c r="Q20" s="49">
        <f>+Q14</f>
        <v>2023</v>
      </c>
      <c r="R20" s="50">
        <v>64.353143813241104</v>
      </c>
      <c r="S20" s="50">
        <v>37.575281697240591</v>
      </c>
      <c r="T20" s="50">
        <v>46.084647573410578</v>
      </c>
      <c r="U20" s="50">
        <v>21.175252600711708</v>
      </c>
    </row>
    <row r="21" spans="2:21" ht="12.95" customHeight="1">
      <c r="B21" s="90" t="s">
        <v>868</v>
      </c>
      <c r="C21" s="47">
        <v>2022</v>
      </c>
      <c r="D21" s="48">
        <v>9.8264630895105647</v>
      </c>
      <c r="E21" s="48">
        <v>73.205342042268455</v>
      </c>
      <c r="F21" s="48">
        <v>16.968194868220984</v>
      </c>
      <c r="G21" s="48">
        <f t="shared" si="0"/>
        <v>-7.1417317787104189</v>
      </c>
      <c r="I21" s="90" t="s">
        <v>868</v>
      </c>
      <c r="J21" s="47">
        <v>2022</v>
      </c>
      <c r="K21" s="48">
        <v>28.922299920510167</v>
      </c>
      <c r="L21" s="48">
        <v>21.881800352741077</v>
      </c>
      <c r="M21" s="48">
        <v>28.156239387565609</v>
      </c>
      <c r="N21" s="48">
        <v>21.03966033918315</v>
      </c>
      <c r="P21" s="90" t="s">
        <v>868</v>
      </c>
      <c r="Q21" s="47">
        <v>2022</v>
      </c>
      <c r="R21" s="48">
        <v>72.942807204971672</v>
      </c>
      <c r="S21" s="48">
        <v>41.825329908317478</v>
      </c>
      <c r="T21" s="48">
        <v>28.035513216304285</v>
      </c>
      <c r="U21" s="48">
        <v>6.5157595214206374</v>
      </c>
    </row>
    <row r="22" spans="2:21">
      <c r="B22" s="90"/>
      <c r="C22" s="49">
        <v>2023</v>
      </c>
      <c r="D22" s="50">
        <v>12.815383053576399</v>
      </c>
      <c r="E22" s="50">
        <v>72.662938648625953</v>
      </c>
      <c r="F22" s="50">
        <v>14.521678297797635</v>
      </c>
      <c r="G22" s="50">
        <f t="shared" si="0"/>
        <v>-1.706295244221236</v>
      </c>
      <c r="I22" s="90"/>
      <c r="J22" s="49">
        <v>2023</v>
      </c>
      <c r="K22" s="50">
        <v>32.083301727444308</v>
      </c>
      <c r="L22" s="50">
        <v>34.764267845167673</v>
      </c>
      <c r="M22" s="50">
        <v>14.739837956710703</v>
      </c>
      <c r="N22" s="50">
        <v>18.412592470677314</v>
      </c>
      <c r="P22" s="90"/>
      <c r="Q22" s="49">
        <v>2023</v>
      </c>
      <c r="R22" s="50">
        <v>69.495711066341087</v>
      </c>
      <c r="S22" s="50">
        <v>48.290940862374903</v>
      </c>
      <c r="T22" s="50">
        <v>22.173431235585944</v>
      </c>
      <c r="U22" s="50">
        <v>11.467209450535421</v>
      </c>
    </row>
    <row r="23" spans="2:21">
      <c r="B23" s="88" t="s">
        <v>869</v>
      </c>
      <c r="C23" s="52">
        <v>2022</v>
      </c>
      <c r="D23" s="53">
        <v>32.127131326517741</v>
      </c>
      <c r="E23" s="53">
        <v>57.422276088758515</v>
      </c>
      <c r="F23" s="53">
        <v>10.450592584723749</v>
      </c>
      <c r="G23" s="53">
        <f>+D23-F23</f>
        <v>21.676538741793991</v>
      </c>
      <c r="I23" s="88" t="s">
        <v>869</v>
      </c>
      <c r="J23" s="52">
        <v>2022</v>
      </c>
      <c r="K23" s="53">
        <v>42.149392940855741</v>
      </c>
      <c r="L23" s="53">
        <v>20.177661708005047</v>
      </c>
      <c r="M23" s="53">
        <v>23.66299669029765</v>
      </c>
      <c r="N23" s="53">
        <v>14.00994866084157</v>
      </c>
      <c r="P23" s="88" t="s">
        <v>869</v>
      </c>
      <c r="Q23" s="52">
        <v>2022</v>
      </c>
      <c r="R23" s="53">
        <v>59.8549222896308</v>
      </c>
      <c r="S23" s="53">
        <v>29.328570117272246</v>
      </c>
      <c r="T23" s="53">
        <v>44.541238987831484</v>
      </c>
      <c r="U23" s="53">
        <v>25.351988386038009</v>
      </c>
    </row>
    <row r="24" spans="2:21">
      <c r="B24" s="89"/>
      <c r="C24" s="52">
        <v>2023</v>
      </c>
      <c r="D24" s="53">
        <v>12.815383053576399</v>
      </c>
      <c r="E24" s="53">
        <v>72.662938648625953</v>
      </c>
      <c r="F24" s="53">
        <v>14.521678297797635</v>
      </c>
      <c r="G24" s="53">
        <f>D24-F24</f>
        <v>-1.706295244221236</v>
      </c>
      <c r="I24" s="89"/>
      <c r="J24" s="52">
        <v>2023</v>
      </c>
      <c r="K24" s="53">
        <v>38.815703661822127</v>
      </c>
      <c r="L24" s="53">
        <v>23.911179414140435</v>
      </c>
      <c r="M24" s="53">
        <v>24.725786933036588</v>
      </c>
      <c r="N24" s="53">
        <v>12.547329991000861</v>
      </c>
      <c r="P24" s="89"/>
      <c r="Q24" s="52">
        <v>2023</v>
      </c>
      <c r="R24" s="53">
        <v>60.262010656095029</v>
      </c>
      <c r="S24" s="53">
        <v>28.456281192478905</v>
      </c>
      <c r="T24" s="53">
        <v>47.730102164225222</v>
      </c>
      <c r="U24" s="53">
        <v>21.893253681180806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3" sqref="AA23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831</v>
      </c>
    </row>
    <row r="2" spans="2:28" ht="24" customHeight="1">
      <c r="B2" s="95" t="s">
        <v>1034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1" t="s">
        <v>870</v>
      </c>
      <c r="C4" s="81"/>
      <c r="D4" s="81"/>
      <c r="E4" s="81"/>
      <c r="F4" s="81"/>
      <c r="G4" s="81"/>
      <c r="I4" s="81" t="s">
        <v>871</v>
      </c>
      <c r="J4" s="81"/>
      <c r="K4" s="81"/>
      <c r="L4" s="81"/>
      <c r="M4" s="81"/>
      <c r="N4" s="81"/>
      <c r="P4" s="81" t="s">
        <v>872</v>
      </c>
      <c r="Q4" s="81"/>
      <c r="R4" s="81"/>
      <c r="S4" s="81"/>
      <c r="T4" s="81"/>
      <c r="U4" s="81"/>
      <c r="W4" s="81" t="s">
        <v>873</v>
      </c>
      <c r="X4" s="81"/>
      <c r="Y4" s="81"/>
      <c r="Z4" s="81"/>
      <c r="AA4" s="81"/>
      <c r="AB4" s="81"/>
    </row>
    <row r="5" spans="2:28" ht="33.7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849</v>
      </c>
      <c r="L5" s="55" t="s">
        <v>850</v>
      </c>
      <c r="M5" s="55" t="s">
        <v>851</v>
      </c>
      <c r="N5" s="55" t="s">
        <v>852</v>
      </c>
      <c r="P5" s="55" t="s">
        <v>847</v>
      </c>
      <c r="Q5" s="55" t="s">
        <v>848</v>
      </c>
      <c r="R5" s="55" t="s">
        <v>849</v>
      </c>
      <c r="S5" s="55" t="s">
        <v>850</v>
      </c>
      <c r="T5" s="55" t="s">
        <v>851</v>
      </c>
      <c r="U5" s="55" t="s">
        <v>852</v>
      </c>
      <c r="W5" s="55" t="s">
        <v>847</v>
      </c>
      <c r="X5" s="55" t="s">
        <v>848</v>
      </c>
      <c r="Y5" s="55" t="s">
        <v>849</v>
      </c>
      <c r="Z5" s="55" t="s">
        <v>850</v>
      </c>
      <c r="AA5" s="55" t="s">
        <v>851</v>
      </c>
      <c r="AB5" s="55" t="s">
        <v>852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3" t="s">
        <v>861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93" t="s">
        <v>861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93" t="s">
        <v>861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93" t="s">
        <v>861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94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94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94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94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0" t="s">
        <v>862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0" t="s">
        <v>862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0" t="s">
        <v>862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0" t="s">
        <v>862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0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0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0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0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93" t="s">
        <v>863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93" t="s">
        <v>863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93" t="s">
        <v>863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93" t="s">
        <v>863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94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94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94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94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0" t="s">
        <v>864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0" t="s">
        <v>864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0" t="s">
        <v>864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0" t="s">
        <v>864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0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0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0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0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93" t="s">
        <v>865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93" t="s">
        <v>865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93" t="s">
        <v>865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93" t="s">
        <v>865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94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94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94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94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0" t="s">
        <v>866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0" t="s">
        <v>866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0" t="s">
        <v>866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0" t="s">
        <v>866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0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0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0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0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93" t="s">
        <v>867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93" t="s">
        <v>867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93" t="s">
        <v>867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93" t="s">
        <v>867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94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94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94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94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0" t="s">
        <v>868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0" t="s">
        <v>868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0" t="s">
        <v>868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0" t="s">
        <v>868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0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0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0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0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88" t="s">
        <v>869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88" t="s">
        <v>869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88" t="s">
        <v>869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88" t="s">
        <v>869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89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89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89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89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57</v>
      </c>
      <c r="B2" s="26" t="s">
        <v>57</v>
      </c>
      <c r="C2" s="26" t="s">
        <v>58</v>
      </c>
      <c r="D2" s="27" t="s">
        <v>59</v>
      </c>
      <c r="E2" s="28" t="s">
        <v>60</v>
      </c>
      <c r="F2" s="28" t="s">
        <v>61</v>
      </c>
      <c r="G2" s="28" t="s">
        <v>62</v>
      </c>
    </row>
    <row r="3" spans="1:7">
      <c r="A3" s="23" t="s">
        <v>63</v>
      </c>
      <c r="B3" s="23" t="s">
        <v>64</v>
      </c>
      <c r="C3" s="23" t="s">
        <v>65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66</v>
      </c>
      <c r="B4" s="23" t="s">
        <v>64</v>
      </c>
      <c r="C4" s="23" t="s">
        <v>67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68</v>
      </c>
      <c r="B5" s="23" t="s">
        <v>64</v>
      </c>
      <c r="C5" s="23" t="s">
        <v>69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70</v>
      </c>
      <c r="B6" s="23" t="s">
        <v>64</v>
      </c>
      <c r="C6" s="23" t="s">
        <v>71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72</v>
      </c>
      <c r="B7" s="23" t="s">
        <v>64</v>
      </c>
      <c r="C7" s="23" t="s">
        <v>73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74</v>
      </c>
      <c r="B8" s="23" t="s">
        <v>64</v>
      </c>
      <c r="C8" s="23" t="s">
        <v>75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76</v>
      </c>
      <c r="B9" s="23" t="s">
        <v>64</v>
      </c>
      <c r="C9" s="23" t="s">
        <v>77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78</v>
      </c>
      <c r="B10" s="23" t="s">
        <v>79</v>
      </c>
      <c r="C10" s="23" t="s">
        <v>80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81</v>
      </c>
      <c r="B11" s="23" t="s">
        <v>79</v>
      </c>
      <c r="C11" s="23" t="s">
        <v>82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83</v>
      </c>
      <c r="B12" s="23" t="s">
        <v>79</v>
      </c>
      <c r="C12" s="23" t="s">
        <v>84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85</v>
      </c>
      <c r="B13" s="23" t="s">
        <v>79</v>
      </c>
      <c r="C13" s="23" t="s">
        <v>86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87</v>
      </c>
      <c r="B14" s="23" t="s">
        <v>88</v>
      </c>
      <c r="C14" s="23" t="s">
        <v>89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90</v>
      </c>
      <c r="B15" s="23" t="s">
        <v>88</v>
      </c>
      <c r="C15" s="23" t="s">
        <v>91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92</v>
      </c>
      <c r="B16" s="23" t="s">
        <v>93</v>
      </c>
      <c r="C16" s="23" t="s">
        <v>94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95</v>
      </c>
      <c r="B17" s="23" t="s">
        <v>93</v>
      </c>
      <c r="C17" s="23" t="s">
        <v>96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97</v>
      </c>
      <c r="B18" s="23" t="s">
        <v>98</v>
      </c>
      <c r="C18" s="23" t="s">
        <v>99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100</v>
      </c>
      <c r="B19" s="23" t="s">
        <v>98</v>
      </c>
      <c r="C19" s="23" t="s">
        <v>101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102</v>
      </c>
      <c r="B20" s="23" t="s">
        <v>103</v>
      </c>
      <c r="C20" s="23" t="s">
        <v>104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105</v>
      </c>
      <c r="B21" s="23" t="s">
        <v>103</v>
      </c>
      <c r="C21" s="23" t="s">
        <v>106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107</v>
      </c>
      <c r="B22" s="23" t="s">
        <v>108</v>
      </c>
      <c r="C22" s="23" t="s">
        <v>109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110</v>
      </c>
      <c r="B23" s="23" t="s">
        <v>108</v>
      </c>
      <c r="C23" s="23" t="s">
        <v>111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112</v>
      </c>
      <c r="B24" s="23" t="s">
        <v>113</v>
      </c>
      <c r="C24" s="23" t="s">
        <v>114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115</v>
      </c>
      <c r="B25" s="23" t="s">
        <v>113</v>
      </c>
      <c r="C25" s="23" t="s">
        <v>116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117</v>
      </c>
      <c r="B26" s="23" t="s">
        <v>118</v>
      </c>
      <c r="C26" s="23" t="s">
        <v>119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120</v>
      </c>
      <c r="B27" s="23" t="s">
        <v>118</v>
      </c>
      <c r="C27" s="23" t="s">
        <v>121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122</v>
      </c>
      <c r="B28" s="23" t="s">
        <v>118</v>
      </c>
      <c r="C28" s="23" t="s">
        <v>123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124</v>
      </c>
      <c r="B29" s="23" t="s">
        <v>118</v>
      </c>
      <c r="C29" s="23" t="s">
        <v>125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126</v>
      </c>
      <c r="B30" s="23" t="s">
        <v>118</v>
      </c>
      <c r="C30" s="23" t="s">
        <v>127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128</v>
      </c>
      <c r="B31" s="23" t="s">
        <v>118</v>
      </c>
      <c r="C31" s="23" t="s">
        <v>129</v>
      </c>
      <c r="D31" s="24" t="s">
        <v>130</v>
      </c>
      <c r="E31" s="24" t="s">
        <v>8</v>
      </c>
      <c r="F31" s="24" t="s">
        <v>8</v>
      </c>
      <c r="G31" s="24" t="s">
        <v>8</v>
      </c>
    </row>
    <row r="32" spans="1:7">
      <c r="A32" s="23" t="s">
        <v>131</v>
      </c>
      <c r="B32" s="23" t="s">
        <v>118</v>
      </c>
      <c r="C32" s="23" t="s">
        <v>132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133</v>
      </c>
      <c r="B33" s="23" t="s">
        <v>118</v>
      </c>
      <c r="C33" s="23" t="s">
        <v>134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135</v>
      </c>
      <c r="B34" s="23" t="s">
        <v>118</v>
      </c>
      <c r="C34" s="23" t="s">
        <v>136</v>
      </c>
      <c r="D34" s="24" t="s">
        <v>130</v>
      </c>
      <c r="E34" s="24" t="s">
        <v>8</v>
      </c>
      <c r="F34" s="24" t="s">
        <v>8</v>
      </c>
      <c r="G34" s="24" t="s">
        <v>8</v>
      </c>
    </row>
    <row r="35" spans="1:7">
      <c r="A35" s="23" t="s">
        <v>137</v>
      </c>
      <c r="B35" s="23" t="s">
        <v>138</v>
      </c>
      <c r="C35" s="23" t="s">
        <v>139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140</v>
      </c>
      <c r="B36" s="23" t="s">
        <v>141</v>
      </c>
      <c r="C36" s="23" t="s">
        <v>142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143</v>
      </c>
      <c r="B37" s="23" t="s">
        <v>144</v>
      </c>
      <c r="C37" s="23" t="s">
        <v>145</v>
      </c>
      <c r="D37" s="24" t="s">
        <v>130</v>
      </c>
      <c r="E37" s="24" t="s">
        <v>8</v>
      </c>
      <c r="F37" s="24" t="s">
        <v>8</v>
      </c>
      <c r="G37" s="24" t="s">
        <v>8</v>
      </c>
    </row>
    <row r="38" spans="1:7">
      <c r="A38" s="23" t="s">
        <v>146</v>
      </c>
      <c r="B38" s="23" t="s">
        <v>144</v>
      </c>
      <c r="C38" s="23" t="s">
        <v>147</v>
      </c>
      <c r="D38" s="24" t="s">
        <v>130</v>
      </c>
      <c r="E38" s="24" t="s">
        <v>8</v>
      </c>
      <c r="F38" s="24" t="s">
        <v>8</v>
      </c>
      <c r="G38" s="24" t="s">
        <v>8</v>
      </c>
    </row>
    <row r="39" spans="1:7">
      <c r="A39" s="23" t="s">
        <v>148</v>
      </c>
      <c r="B39" s="23" t="s">
        <v>144</v>
      </c>
      <c r="C39" s="23" t="s">
        <v>149</v>
      </c>
      <c r="D39" s="24" t="s">
        <v>130</v>
      </c>
      <c r="E39" s="24" t="s">
        <v>8</v>
      </c>
      <c r="F39" s="24" t="s">
        <v>8</v>
      </c>
      <c r="G39" s="24" t="s">
        <v>8</v>
      </c>
    </row>
    <row r="40" spans="1:7">
      <c r="A40" s="23" t="s">
        <v>150</v>
      </c>
      <c r="B40" s="23" t="s">
        <v>144</v>
      </c>
      <c r="C40" s="23" t="s">
        <v>151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152</v>
      </c>
      <c r="B41" s="23" t="s">
        <v>153</v>
      </c>
      <c r="C41" s="23" t="s">
        <v>154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155</v>
      </c>
      <c r="B42" s="23" t="s">
        <v>153</v>
      </c>
      <c r="C42" s="23" t="s">
        <v>156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157</v>
      </c>
      <c r="B43" s="23" t="s">
        <v>153</v>
      </c>
      <c r="C43" s="23" t="s">
        <v>158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159</v>
      </c>
      <c r="B44" s="23" t="s">
        <v>160</v>
      </c>
      <c r="C44" s="23" t="s">
        <v>161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162</v>
      </c>
      <c r="B45" s="23" t="s">
        <v>160</v>
      </c>
      <c r="C45" s="23" t="s">
        <v>163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164</v>
      </c>
      <c r="B46" s="23" t="s">
        <v>165</v>
      </c>
      <c r="C46" s="23" t="s">
        <v>166</v>
      </c>
      <c r="D46" s="24" t="s">
        <v>130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167</v>
      </c>
      <c r="B47" s="23" t="s">
        <v>165</v>
      </c>
      <c r="C47" s="23" t="s">
        <v>168</v>
      </c>
      <c r="D47" s="24" t="s">
        <v>130</v>
      </c>
      <c r="E47" s="24" t="s">
        <v>8</v>
      </c>
      <c r="F47" s="24" t="s">
        <v>8</v>
      </c>
      <c r="G47" s="24" t="s">
        <v>8</v>
      </c>
    </row>
    <row r="48" spans="1:7">
      <c r="A48" s="23" t="s">
        <v>169</v>
      </c>
      <c r="B48" s="23" t="s">
        <v>170</v>
      </c>
      <c r="C48" s="23" t="s">
        <v>171</v>
      </c>
      <c r="D48" s="24" t="s">
        <v>130</v>
      </c>
      <c r="E48" s="24" t="s">
        <v>8</v>
      </c>
      <c r="F48" s="24" t="s">
        <v>8</v>
      </c>
      <c r="G48" s="24" t="s">
        <v>8</v>
      </c>
    </row>
    <row r="49" spans="1:7">
      <c r="A49" s="23" t="s">
        <v>172</v>
      </c>
      <c r="B49" s="23" t="s">
        <v>170</v>
      </c>
      <c r="C49" s="23" t="s">
        <v>173</v>
      </c>
      <c r="D49" s="24" t="s">
        <v>130</v>
      </c>
      <c r="E49" s="24" t="s">
        <v>8</v>
      </c>
      <c r="F49" s="24" t="s">
        <v>8</v>
      </c>
      <c r="G49" s="24" t="s">
        <v>8</v>
      </c>
    </row>
    <row r="50" spans="1:7">
      <c r="A50" s="23" t="s">
        <v>174</v>
      </c>
      <c r="B50" s="23" t="s">
        <v>175</v>
      </c>
      <c r="C50" s="23" t="s">
        <v>176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177</v>
      </c>
      <c r="B51" s="23" t="s">
        <v>175</v>
      </c>
      <c r="C51" s="23" t="s">
        <v>178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179</v>
      </c>
      <c r="B52" s="23" t="s">
        <v>180</v>
      </c>
      <c r="C52" s="23" t="s">
        <v>181</v>
      </c>
      <c r="D52" s="24" t="s">
        <v>130</v>
      </c>
      <c r="E52" s="24" t="s">
        <v>8</v>
      </c>
      <c r="F52" s="24" t="s">
        <v>8</v>
      </c>
      <c r="G52" s="24" t="s">
        <v>8</v>
      </c>
    </row>
    <row r="53" spans="1:7">
      <c r="A53" s="23" t="s">
        <v>182</v>
      </c>
      <c r="B53" s="23" t="s">
        <v>180</v>
      </c>
      <c r="C53" s="23" t="s">
        <v>183</v>
      </c>
      <c r="D53" s="24" t="s">
        <v>130</v>
      </c>
      <c r="E53" s="24" t="s">
        <v>8</v>
      </c>
      <c r="F53" s="24" t="s">
        <v>8</v>
      </c>
      <c r="G53" s="24" t="s">
        <v>8</v>
      </c>
    </row>
    <row r="54" spans="1:7">
      <c r="A54" s="23" t="s">
        <v>184</v>
      </c>
      <c r="B54" s="23" t="s">
        <v>185</v>
      </c>
      <c r="C54" s="23" t="s">
        <v>186</v>
      </c>
      <c r="D54" s="24" t="s">
        <v>130</v>
      </c>
      <c r="E54" s="24" t="s">
        <v>8</v>
      </c>
      <c r="F54" s="24" t="s">
        <v>8</v>
      </c>
      <c r="G54" s="24" t="s">
        <v>8</v>
      </c>
    </row>
    <row r="55" spans="1:7">
      <c r="A55" s="23" t="s">
        <v>187</v>
      </c>
      <c r="B55" s="23" t="s">
        <v>185</v>
      </c>
      <c r="C55" s="23" t="s">
        <v>188</v>
      </c>
      <c r="D55" s="24" t="s">
        <v>130</v>
      </c>
      <c r="E55" s="24" t="s">
        <v>8</v>
      </c>
      <c r="F55" s="24" t="s">
        <v>8</v>
      </c>
      <c r="G55" s="24" t="s">
        <v>8</v>
      </c>
    </row>
    <row r="56" spans="1:7">
      <c r="A56" s="23" t="s">
        <v>189</v>
      </c>
      <c r="B56" s="23" t="s">
        <v>185</v>
      </c>
      <c r="C56" s="23" t="s">
        <v>190</v>
      </c>
      <c r="D56" s="24" t="s">
        <v>130</v>
      </c>
      <c r="E56" s="24" t="s">
        <v>8</v>
      </c>
      <c r="F56" s="24" t="s">
        <v>8</v>
      </c>
      <c r="G56" s="24" t="s">
        <v>8</v>
      </c>
    </row>
    <row r="57" spans="1:7">
      <c r="A57" s="23" t="s">
        <v>191</v>
      </c>
      <c r="B57" s="23" t="s">
        <v>185</v>
      </c>
      <c r="C57" s="23" t="s">
        <v>192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193</v>
      </c>
      <c r="B58" s="23" t="s">
        <v>185</v>
      </c>
      <c r="C58" s="23" t="s">
        <v>194</v>
      </c>
      <c r="D58" s="24" t="s">
        <v>130</v>
      </c>
      <c r="E58" s="24" t="s">
        <v>8</v>
      </c>
      <c r="F58" s="24" t="s">
        <v>8</v>
      </c>
      <c r="G58" s="24" t="s">
        <v>8</v>
      </c>
    </row>
    <row r="59" spans="1:7">
      <c r="A59" s="23" t="s">
        <v>195</v>
      </c>
      <c r="B59" s="23" t="s">
        <v>185</v>
      </c>
      <c r="C59" s="23" t="s">
        <v>196</v>
      </c>
      <c r="D59" s="24" t="s">
        <v>130</v>
      </c>
      <c r="E59" s="24" t="s">
        <v>8</v>
      </c>
      <c r="F59" s="24" t="s">
        <v>8</v>
      </c>
      <c r="G59" s="24" t="s">
        <v>8</v>
      </c>
    </row>
    <row r="60" spans="1:7">
      <c r="A60" s="23" t="s">
        <v>197</v>
      </c>
      <c r="B60" s="23" t="s">
        <v>198</v>
      </c>
      <c r="C60" s="23" t="s">
        <v>199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200</v>
      </c>
      <c r="B61" s="23" t="s">
        <v>198</v>
      </c>
      <c r="C61" s="23" t="s">
        <v>201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202</v>
      </c>
      <c r="B62" s="23" t="s">
        <v>203</v>
      </c>
      <c r="C62" s="23" t="s">
        <v>204</v>
      </c>
      <c r="D62" s="24" t="s">
        <v>130</v>
      </c>
      <c r="E62" s="24" t="s">
        <v>8</v>
      </c>
      <c r="F62" s="24" t="s">
        <v>8</v>
      </c>
      <c r="G62" s="24" t="s">
        <v>8</v>
      </c>
    </row>
    <row r="63" spans="1:7">
      <c r="A63" s="23" t="s">
        <v>205</v>
      </c>
      <c r="B63" s="23" t="s">
        <v>203</v>
      </c>
      <c r="C63" s="23" t="s">
        <v>206</v>
      </c>
      <c r="D63" s="24" t="s">
        <v>130</v>
      </c>
      <c r="E63" s="24" t="s">
        <v>8</v>
      </c>
      <c r="F63" s="24" t="s">
        <v>8</v>
      </c>
      <c r="G63" s="24" t="s">
        <v>8</v>
      </c>
    </row>
    <row r="64" spans="1:7">
      <c r="A64" s="23" t="s">
        <v>207</v>
      </c>
      <c r="B64" s="23" t="s">
        <v>208</v>
      </c>
      <c r="C64" s="23" t="s">
        <v>209</v>
      </c>
      <c r="D64" s="24" t="s">
        <v>130</v>
      </c>
      <c r="E64" s="24" t="s">
        <v>8</v>
      </c>
      <c r="F64" s="24" t="s">
        <v>8</v>
      </c>
      <c r="G64" s="24" t="s">
        <v>8</v>
      </c>
    </row>
    <row r="65" spans="1:7">
      <c r="A65" s="23" t="s">
        <v>210</v>
      </c>
      <c r="B65" s="23" t="s">
        <v>208</v>
      </c>
      <c r="C65" s="23" t="s">
        <v>211</v>
      </c>
      <c r="D65" s="24" t="s">
        <v>130</v>
      </c>
      <c r="E65" s="24" t="s">
        <v>8</v>
      </c>
      <c r="F65" s="24" t="s">
        <v>8</v>
      </c>
      <c r="G65" s="24" t="s">
        <v>8</v>
      </c>
    </row>
    <row r="66" spans="1:7">
      <c r="A66" s="23" t="s">
        <v>212</v>
      </c>
      <c r="B66" s="23" t="s">
        <v>208</v>
      </c>
      <c r="C66" s="23" t="s">
        <v>213</v>
      </c>
      <c r="D66" s="24" t="s">
        <v>130</v>
      </c>
      <c r="E66" s="24" t="s">
        <v>8</v>
      </c>
      <c r="F66" s="24" t="s">
        <v>8</v>
      </c>
      <c r="G66" s="24" t="s">
        <v>8</v>
      </c>
    </row>
    <row r="67" spans="1:7">
      <c r="A67" s="23" t="s">
        <v>214</v>
      </c>
      <c r="B67" s="23" t="s">
        <v>208</v>
      </c>
      <c r="C67" s="23" t="s">
        <v>215</v>
      </c>
      <c r="D67" s="24" t="s">
        <v>130</v>
      </c>
      <c r="E67" s="24" t="s">
        <v>8</v>
      </c>
      <c r="F67" s="24" t="s">
        <v>8</v>
      </c>
      <c r="G67" s="24" t="s">
        <v>8</v>
      </c>
    </row>
    <row r="68" spans="1:7">
      <c r="A68" s="23" t="s">
        <v>216</v>
      </c>
      <c r="B68" s="23" t="s">
        <v>208</v>
      </c>
      <c r="C68" s="23" t="s">
        <v>217</v>
      </c>
      <c r="D68" s="24" t="s">
        <v>130</v>
      </c>
      <c r="E68" s="24" t="s">
        <v>8</v>
      </c>
      <c r="F68" s="24" t="s">
        <v>8</v>
      </c>
      <c r="G68" s="24" t="s">
        <v>8</v>
      </c>
    </row>
    <row r="69" spans="1:7">
      <c r="A69" s="23" t="s">
        <v>218</v>
      </c>
      <c r="B69" s="23" t="s">
        <v>208</v>
      </c>
      <c r="C69" s="23" t="s">
        <v>219</v>
      </c>
      <c r="D69" s="24" t="s">
        <v>130</v>
      </c>
      <c r="E69" s="24" t="s">
        <v>8</v>
      </c>
      <c r="F69" s="24" t="s">
        <v>8</v>
      </c>
      <c r="G69" s="24" t="s">
        <v>8</v>
      </c>
    </row>
    <row r="70" spans="1:7">
      <c r="A70" s="23" t="s">
        <v>220</v>
      </c>
      <c r="B70" s="23" t="s">
        <v>208</v>
      </c>
      <c r="C70" s="23" t="s">
        <v>221</v>
      </c>
      <c r="D70" s="24" t="s">
        <v>130</v>
      </c>
      <c r="E70" s="24" t="s">
        <v>8</v>
      </c>
      <c r="F70" s="24" t="s">
        <v>8</v>
      </c>
      <c r="G70" s="24" t="s">
        <v>8</v>
      </c>
    </row>
    <row r="71" spans="1:7">
      <c r="A71" s="23" t="s">
        <v>222</v>
      </c>
      <c r="B71" s="23" t="s">
        <v>208</v>
      </c>
      <c r="C71" s="23" t="s">
        <v>223</v>
      </c>
      <c r="D71" s="24" t="s">
        <v>130</v>
      </c>
      <c r="E71" s="24" t="s">
        <v>8</v>
      </c>
      <c r="F71" s="24" t="s">
        <v>8</v>
      </c>
      <c r="G71" s="24" t="s">
        <v>8</v>
      </c>
    </row>
    <row r="72" spans="1:7">
      <c r="A72" s="23" t="s">
        <v>224</v>
      </c>
      <c r="B72" s="23" t="s">
        <v>225</v>
      </c>
      <c r="C72" s="23" t="s">
        <v>226</v>
      </c>
      <c r="D72" s="24" t="s">
        <v>130</v>
      </c>
      <c r="E72" s="24" t="s">
        <v>8</v>
      </c>
      <c r="F72" s="24" t="s">
        <v>8</v>
      </c>
      <c r="G72" s="24" t="s">
        <v>8</v>
      </c>
    </row>
    <row r="73" spans="1:7">
      <c r="A73" s="23" t="s">
        <v>227</v>
      </c>
      <c r="B73" s="23" t="s">
        <v>225</v>
      </c>
      <c r="C73" s="23" t="s">
        <v>228</v>
      </c>
      <c r="D73" s="24" t="s">
        <v>130</v>
      </c>
      <c r="E73" s="24" t="s">
        <v>8</v>
      </c>
      <c r="F73" s="24" t="s">
        <v>8</v>
      </c>
      <c r="G73" s="24" t="s">
        <v>8</v>
      </c>
    </row>
    <row r="74" spans="1:7">
      <c r="A74" s="23" t="s">
        <v>229</v>
      </c>
      <c r="B74" s="23" t="s">
        <v>225</v>
      </c>
      <c r="C74" s="23" t="s">
        <v>230</v>
      </c>
      <c r="D74" s="24" t="s">
        <v>130</v>
      </c>
      <c r="E74" s="24" t="s">
        <v>8</v>
      </c>
      <c r="F74" s="24" t="s">
        <v>8</v>
      </c>
      <c r="G74" s="24" t="s">
        <v>8</v>
      </c>
    </row>
    <row r="75" spans="1:7">
      <c r="A75" s="23" t="s">
        <v>231</v>
      </c>
      <c r="B75" s="23" t="s">
        <v>225</v>
      </c>
      <c r="C75" s="23" t="s">
        <v>232</v>
      </c>
      <c r="D75" s="24" t="s">
        <v>130</v>
      </c>
      <c r="E75" s="24" t="s">
        <v>8</v>
      </c>
      <c r="F75" s="24" t="s">
        <v>8</v>
      </c>
      <c r="G75" s="24" t="s">
        <v>8</v>
      </c>
    </row>
    <row r="76" spans="1:7">
      <c r="A76" s="23" t="s">
        <v>233</v>
      </c>
      <c r="B76" s="23" t="s">
        <v>225</v>
      </c>
      <c r="C76" s="23" t="s">
        <v>234</v>
      </c>
      <c r="D76" s="24" t="s">
        <v>130</v>
      </c>
      <c r="E76" s="24" t="s">
        <v>8</v>
      </c>
      <c r="F76" s="24" t="s">
        <v>8</v>
      </c>
      <c r="G76" s="24" t="s">
        <v>8</v>
      </c>
    </row>
    <row r="77" spans="1:7">
      <c r="A77" s="23" t="s">
        <v>235</v>
      </c>
      <c r="B77" s="23" t="s">
        <v>236</v>
      </c>
      <c r="C77" s="23" t="s">
        <v>237</v>
      </c>
      <c r="D77" s="25" t="s">
        <v>238</v>
      </c>
      <c r="E77" s="24" t="s">
        <v>8</v>
      </c>
      <c r="F77" s="24" t="s">
        <v>8</v>
      </c>
      <c r="G77" s="24" t="s">
        <v>8</v>
      </c>
    </row>
    <row r="78" spans="1:7">
      <c r="A78" s="23" t="s">
        <v>239</v>
      </c>
      <c r="B78" s="23" t="s">
        <v>236</v>
      </c>
      <c r="C78" s="23" t="s">
        <v>240</v>
      </c>
      <c r="D78" s="25" t="s">
        <v>238</v>
      </c>
      <c r="E78" s="24" t="s">
        <v>8</v>
      </c>
      <c r="F78" s="24" t="s">
        <v>8</v>
      </c>
      <c r="G78" s="24" t="s">
        <v>8</v>
      </c>
    </row>
    <row r="79" spans="1:7">
      <c r="A79" s="23" t="s">
        <v>241</v>
      </c>
      <c r="B79" s="23" t="s">
        <v>236</v>
      </c>
      <c r="C79" s="23" t="s">
        <v>242</v>
      </c>
      <c r="D79" s="25" t="s">
        <v>238</v>
      </c>
      <c r="E79" s="24" t="s">
        <v>8</v>
      </c>
      <c r="F79" s="24" t="s">
        <v>8</v>
      </c>
      <c r="G79" s="24" t="s">
        <v>8</v>
      </c>
    </row>
    <row r="80" spans="1:7">
      <c r="A80" s="23" t="s">
        <v>243</v>
      </c>
      <c r="B80" s="23" t="s">
        <v>236</v>
      </c>
      <c r="C80" s="23" t="s">
        <v>244</v>
      </c>
      <c r="D80" s="25" t="s">
        <v>238</v>
      </c>
      <c r="E80" s="24" t="s">
        <v>8</v>
      </c>
      <c r="F80" s="24" t="s">
        <v>8</v>
      </c>
      <c r="G80" s="24" t="s">
        <v>8</v>
      </c>
    </row>
    <row r="81" spans="1:7">
      <c r="A81" s="23" t="s">
        <v>245</v>
      </c>
      <c r="B81" s="23" t="s">
        <v>236</v>
      </c>
      <c r="C81" s="23" t="s">
        <v>246</v>
      </c>
      <c r="D81" s="24" t="s">
        <v>130</v>
      </c>
      <c r="E81" s="24" t="s">
        <v>8</v>
      </c>
      <c r="F81" s="24" t="s">
        <v>8</v>
      </c>
      <c r="G81" s="24" t="s">
        <v>8</v>
      </c>
    </row>
    <row r="82" spans="1:7">
      <c r="A82" s="23" t="s">
        <v>247</v>
      </c>
      <c r="B82" s="23" t="s">
        <v>236</v>
      </c>
      <c r="C82" s="23" t="s">
        <v>248</v>
      </c>
      <c r="D82" s="24" t="s">
        <v>130</v>
      </c>
      <c r="E82" s="24" t="s">
        <v>8</v>
      </c>
      <c r="F82" s="24" t="s">
        <v>8</v>
      </c>
      <c r="G82" s="24" t="s">
        <v>8</v>
      </c>
    </row>
    <row r="83" spans="1:7">
      <c r="A83" s="23" t="s">
        <v>249</v>
      </c>
      <c r="B83" s="23" t="s">
        <v>236</v>
      </c>
      <c r="C83" s="23" t="s">
        <v>250</v>
      </c>
      <c r="D83" s="24" t="s">
        <v>130</v>
      </c>
      <c r="E83" s="24" t="s">
        <v>8</v>
      </c>
      <c r="F83" s="24" t="s">
        <v>8</v>
      </c>
      <c r="G83" s="24" t="s">
        <v>8</v>
      </c>
    </row>
    <row r="84" spans="1:7">
      <c r="A84" s="23" t="s">
        <v>251</v>
      </c>
      <c r="B84" s="23" t="s">
        <v>236</v>
      </c>
      <c r="C84" s="23" t="s">
        <v>252</v>
      </c>
      <c r="D84" s="24" t="s">
        <v>130</v>
      </c>
      <c r="E84" s="24" t="s">
        <v>8</v>
      </c>
      <c r="F84" s="24" t="s">
        <v>8</v>
      </c>
      <c r="G84" s="24" t="s">
        <v>8</v>
      </c>
    </row>
    <row r="85" spans="1:7">
      <c r="A85" s="23" t="s">
        <v>253</v>
      </c>
      <c r="B85" s="23" t="s">
        <v>254</v>
      </c>
      <c r="C85" s="23" t="s">
        <v>255</v>
      </c>
      <c r="D85" s="24" t="s">
        <v>130</v>
      </c>
      <c r="E85" s="24" t="s">
        <v>8</v>
      </c>
      <c r="F85" s="24" t="s">
        <v>8</v>
      </c>
      <c r="G85" s="24" t="s">
        <v>8</v>
      </c>
    </row>
    <row r="86" spans="1:7">
      <c r="A86" s="23" t="s">
        <v>256</v>
      </c>
      <c r="B86" s="23" t="s">
        <v>254</v>
      </c>
      <c r="C86" s="23" t="s">
        <v>257</v>
      </c>
      <c r="D86" s="25" t="s">
        <v>238</v>
      </c>
      <c r="E86" s="24" t="s">
        <v>8</v>
      </c>
      <c r="F86" s="24" t="s">
        <v>8</v>
      </c>
      <c r="G86" s="24" t="s">
        <v>8</v>
      </c>
    </row>
    <row r="87" spans="1:7">
      <c r="A87" s="23" t="s">
        <v>258</v>
      </c>
      <c r="B87" s="23" t="s">
        <v>254</v>
      </c>
      <c r="C87" s="23" t="s">
        <v>259</v>
      </c>
      <c r="D87" s="25" t="s">
        <v>238</v>
      </c>
      <c r="E87" s="24" t="s">
        <v>8</v>
      </c>
      <c r="F87" s="24" t="s">
        <v>8</v>
      </c>
      <c r="G87" s="24" t="s">
        <v>8</v>
      </c>
    </row>
    <row r="88" spans="1:7">
      <c r="A88" s="23" t="s">
        <v>260</v>
      </c>
      <c r="B88" s="23" t="s">
        <v>254</v>
      </c>
      <c r="C88" s="23" t="s">
        <v>261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262</v>
      </c>
      <c r="B89" s="23" t="s">
        <v>254</v>
      </c>
      <c r="C89" s="23" t="s">
        <v>263</v>
      </c>
      <c r="D89" s="25" t="s">
        <v>238</v>
      </c>
      <c r="E89" s="24" t="s">
        <v>8</v>
      </c>
      <c r="F89" s="24" t="s">
        <v>8</v>
      </c>
      <c r="G89" s="24" t="s">
        <v>8</v>
      </c>
    </row>
    <row r="90" spans="1:7">
      <c r="A90" s="23" t="s">
        <v>264</v>
      </c>
      <c r="B90" s="23" t="s">
        <v>254</v>
      </c>
      <c r="C90" s="23" t="s">
        <v>265</v>
      </c>
      <c r="D90" s="25" t="s">
        <v>238</v>
      </c>
      <c r="E90" s="24" t="s">
        <v>8</v>
      </c>
      <c r="F90" s="24" t="s">
        <v>8</v>
      </c>
      <c r="G90" s="24" t="s">
        <v>8</v>
      </c>
    </row>
    <row r="91" spans="1:7">
      <c r="A91" s="23" t="s">
        <v>266</v>
      </c>
      <c r="B91" s="23" t="s">
        <v>254</v>
      </c>
      <c r="C91" s="23" t="s">
        <v>267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268</v>
      </c>
      <c r="B92" s="23" t="s">
        <v>254</v>
      </c>
      <c r="C92" s="23" t="s">
        <v>269</v>
      </c>
      <c r="D92" s="24" t="s">
        <v>130</v>
      </c>
      <c r="E92" s="24" t="s">
        <v>8</v>
      </c>
      <c r="F92" s="24" t="s">
        <v>8</v>
      </c>
      <c r="G92" s="24" t="s">
        <v>8</v>
      </c>
    </row>
    <row r="93" spans="1:7">
      <c r="A93" s="23" t="s">
        <v>270</v>
      </c>
      <c r="B93" s="23" t="s">
        <v>271</v>
      </c>
      <c r="C93" s="23" t="s">
        <v>272</v>
      </c>
      <c r="D93" s="24" t="s">
        <v>130</v>
      </c>
      <c r="E93" s="24" t="s">
        <v>8</v>
      </c>
      <c r="F93" s="24" t="s">
        <v>8</v>
      </c>
      <c r="G93" s="24" t="s">
        <v>8</v>
      </c>
    </row>
    <row r="94" spans="1:7">
      <c r="A94" s="23" t="s">
        <v>273</v>
      </c>
      <c r="B94" s="23" t="s">
        <v>271</v>
      </c>
      <c r="C94" s="23" t="s">
        <v>274</v>
      </c>
      <c r="D94" s="24" t="s">
        <v>130</v>
      </c>
      <c r="E94" s="24" t="s">
        <v>8</v>
      </c>
      <c r="F94" s="24" t="s">
        <v>8</v>
      </c>
      <c r="G94" s="24" t="s">
        <v>8</v>
      </c>
    </row>
    <row r="95" spans="1:7">
      <c r="A95" s="23" t="s">
        <v>275</v>
      </c>
      <c r="B95" s="23" t="s">
        <v>271</v>
      </c>
      <c r="C95" s="23" t="s">
        <v>276</v>
      </c>
      <c r="D95" s="24" t="s">
        <v>130</v>
      </c>
      <c r="E95" s="24" t="s">
        <v>8</v>
      </c>
      <c r="F95" s="24" t="s">
        <v>8</v>
      </c>
      <c r="G95" s="24" t="s">
        <v>8</v>
      </c>
    </row>
    <row r="96" spans="1:7">
      <c r="A96" s="23" t="s">
        <v>277</v>
      </c>
      <c r="B96" s="23" t="s">
        <v>271</v>
      </c>
      <c r="C96" s="23" t="s">
        <v>278</v>
      </c>
      <c r="D96" s="24" t="s">
        <v>130</v>
      </c>
      <c r="E96" s="24" t="s">
        <v>8</v>
      </c>
      <c r="F96" s="24" t="s">
        <v>8</v>
      </c>
      <c r="G96" s="24" t="s">
        <v>8</v>
      </c>
    </row>
    <row r="97" spans="1:7">
      <c r="A97" s="23" t="s">
        <v>279</v>
      </c>
      <c r="B97" s="23" t="s">
        <v>271</v>
      </c>
      <c r="C97" s="23" t="s">
        <v>280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281</v>
      </c>
      <c r="B98" s="23" t="s">
        <v>271</v>
      </c>
      <c r="C98" s="23" t="s">
        <v>282</v>
      </c>
      <c r="D98" s="24" t="s">
        <v>130</v>
      </c>
      <c r="E98" s="24" t="s">
        <v>8</v>
      </c>
      <c r="F98" s="24" t="s">
        <v>8</v>
      </c>
      <c r="G98" s="24" t="s">
        <v>8</v>
      </c>
    </row>
    <row r="99" spans="1:7">
      <c r="A99" s="23" t="s">
        <v>283</v>
      </c>
      <c r="B99" s="23" t="s">
        <v>284</v>
      </c>
      <c r="C99" s="23" t="s">
        <v>285</v>
      </c>
      <c r="D99" s="25" t="s">
        <v>238</v>
      </c>
      <c r="E99" s="24" t="s">
        <v>8</v>
      </c>
      <c r="F99" s="24" t="s">
        <v>8</v>
      </c>
      <c r="G99" s="24" t="s">
        <v>8</v>
      </c>
    </row>
    <row r="100" spans="1:7">
      <c r="A100" s="23" t="s">
        <v>286</v>
      </c>
      <c r="B100" s="23" t="s">
        <v>284</v>
      </c>
      <c r="C100" s="23" t="s">
        <v>287</v>
      </c>
      <c r="D100" s="25" t="s">
        <v>238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288</v>
      </c>
      <c r="B101" s="23" t="s">
        <v>284</v>
      </c>
      <c r="C101" s="23" t="s">
        <v>289</v>
      </c>
      <c r="D101" s="25" t="s">
        <v>238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290</v>
      </c>
      <c r="B102" s="23" t="s">
        <v>284</v>
      </c>
      <c r="C102" s="23" t="s">
        <v>291</v>
      </c>
      <c r="D102" s="25" t="s">
        <v>238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292</v>
      </c>
      <c r="B103" s="23" t="s">
        <v>284</v>
      </c>
      <c r="C103" s="23" t="s">
        <v>293</v>
      </c>
      <c r="D103" s="25" t="s">
        <v>238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294</v>
      </c>
      <c r="B104" s="23" t="s">
        <v>295</v>
      </c>
      <c r="C104" s="23" t="s">
        <v>296</v>
      </c>
      <c r="D104" s="24" t="s">
        <v>297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298</v>
      </c>
      <c r="B105" s="23" t="s">
        <v>295</v>
      </c>
      <c r="C105" s="23" t="s">
        <v>299</v>
      </c>
      <c r="D105" s="25" t="s">
        <v>238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300</v>
      </c>
      <c r="B106" s="23" t="s">
        <v>295</v>
      </c>
      <c r="C106" s="23" t="s">
        <v>301</v>
      </c>
      <c r="D106" s="25" t="s">
        <v>238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302</v>
      </c>
      <c r="B107" s="23" t="s">
        <v>303</v>
      </c>
      <c r="C107" s="23" t="s">
        <v>304</v>
      </c>
      <c r="D107" s="25" t="s">
        <v>238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305</v>
      </c>
      <c r="B108" s="23" t="s">
        <v>303</v>
      </c>
      <c r="C108" s="23" t="s">
        <v>306</v>
      </c>
      <c r="D108" s="25" t="s">
        <v>238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307</v>
      </c>
      <c r="B109" s="23" t="s">
        <v>303</v>
      </c>
      <c r="C109" s="23" t="s">
        <v>308</v>
      </c>
      <c r="D109" s="25" t="s">
        <v>238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309</v>
      </c>
      <c r="B110" s="23" t="s">
        <v>303</v>
      </c>
      <c r="C110" s="23" t="s">
        <v>310</v>
      </c>
      <c r="D110" s="25" t="s">
        <v>238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311</v>
      </c>
      <c r="B111" s="23" t="s">
        <v>303</v>
      </c>
      <c r="C111" s="23" t="s">
        <v>312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313</v>
      </c>
      <c r="B112" s="23" t="s">
        <v>314</v>
      </c>
      <c r="C112" s="23" t="s">
        <v>315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316</v>
      </c>
      <c r="B113" s="23" t="s">
        <v>317</v>
      </c>
      <c r="C113" s="23" t="s">
        <v>318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319</v>
      </c>
      <c r="B114" s="23" t="s">
        <v>317</v>
      </c>
      <c r="C114" s="23" t="s">
        <v>320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321</v>
      </c>
      <c r="B115" s="23" t="s">
        <v>317</v>
      </c>
      <c r="C115" s="23" t="s">
        <v>322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323</v>
      </c>
      <c r="B116" s="23" t="s">
        <v>317</v>
      </c>
      <c r="C116" s="23" t="s">
        <v>324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325</v>
      </c>
      <c r="B117" s="23" t="s">
        <v>317</v>
      </c>
      <c r="C117" s="23" t="s">
        <v>326</v>
      </c>
      <c r="D117" s="25" t="s">
        <v>238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327</v>
      </c>
      <c r="B118" s="23" t="s">
        <v>317</v>
      </c>
      <c r="C118" s="23" t="s">
        <v>328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329</v>
      </c>
      <c r="B119" s="23" t="s">
        <v>330</v>
      </c>
      <c r="C119" s="23" t="s">
        <v>331</v>
      </c>
      <c r="D119" s="25" t="s">
        <v>238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332</v>
      </c>
      <c r="B120" s="23" t="s">
        <v>330</v>
      </c>
      <c r="C120" s="23" t="s">
        <v>333</v>
      </c>
      <c r="D120" s="25" t="s">
        <v>238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334</v>
      </c>
      <c r="B121" s="23" t="s">
        <v>335</v>
      </c>
      <c r="C121" s="23" t="s">
        <v>336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337</v>
      </c>
      <c r="B122" s="23" t="s">
        <v>335</v>
      </c>
      <c r="C122" s="23" t="s">
        <v>338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339</v>
      </c>
      <c r="B123" s="23" t="s">
        <v>335</v>
      </c>
      <c r="C123" s="23" t="s">
        <v>340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341</v>
      </c>
      <c r="B124" s="23" t="s">
        <v>342</v>
      </c>
      <c r="C124" s="23" t="s">
        <v>343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344</v>
      </c>
      <c r="B125" s="23" t="s">
        <v>345</v>
      </c>
      <c r="C125" s="23" t="s">
        <v>346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347</v>
      </c>
      <c r="B126" s="23" t="s">
        <v>348</v>
      </c>
      <c r="C126" s="23" t="s">
        <v>349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350</v>
      </c>
      <c r="B127" s="23" t="s">
        <v>348</v>
      </c>
      <c r="C127" s="23" t="s">
        <v>351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352</v>
      </c>
      <c r="B128" s="23" t="s">
        <v>348</v>
      </c>
      <c r="C128" s="23" t="s">
        <v>353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354</v>
      </c>
      <c r="B129" s="23" t="s">
        <v>355</v>
      </c>
      <c r="C129" s="23" t="s">
        <v>356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357</v>
      </c>
      <c r="B130" s="23" t="s">
        <v>358</v>
      </c>
      <c r="C130" s="23" t="s">
        <v>359</v>
      </c>
      <c r="D130" s="24" t="s">
        <v>8</v>
      </c>
      <c r="E130" s="24" t="s">
        <v>8</v>
      </c>
      <c r="F130" s="24" t="s">
        <v>8</v>
      </c>
      <c r="G130" s="23" t="s">
        <v>360</v>
      </c>
    </row>
    <row r="131" spans="1:7">
      <c r="A131" s="23" t="s">
        <v>361</v>
      </c>
      <c r="B131" s="23" t="s">
        <v>358</v>
      </c>
      <c r="C131" s="23" t="s">
        <v>362</v>
      </c>
      <c r="D131" s="24" t="s">
        <v>8</v>
      </c>
      <c r="E131" s="24" t="s">
        <v>8</v>
      </c>
      <c r="F131" s="24" t="s">
        <v>8</v>
      </c>
      <c r="G131" s="23" t="s">
        <v>360</v>
      </c>
    </row>
    <row r="132" spans="1:7">
      <c r="A132" s="23" t="s">
        <v>363</v>
      </c>
      <c r="B132" s="23" t="s">
        <v>364</v>
      </c>
      <c r="C132" s="23" t="s">
        <v>365</v>
      </c>
      <c r="D132" s="24" t="s">
        <v>8</v>
      </c>
      <c r="E132" s="24" t="s">
        <v>8</v>
      </c>
      <c r="F132" s="24" t="s">
        <v>8</v>
      </c>
      <c r="G132" s="23" t="s">
        <v>366</v>
      </c>
    </row>
    <row r="133" spans="1:7">
      <c r="A133" s="23" t="s">
        <v>367</v>
      </c>
      <c r="B133" s="23" t="s">
        <v>364</v>
      </c>
      <c r="C133" s="23" t="s">
        <v>368</v>
      </c>
      <c r="D133" s="24" t="s">
        <v>8</v>
      </c>
      <c r="E133" s="24" t="s">
        <v>8</v>
      </c>
      <c r="F133" s="24" t="s">
        <v>8</v>
      </c>
      <c r="G133" s="23" t="s">
        <v>366</v>
      </c>
    </row>
    <row r="134" spans="1:7">
      <c r="A134" s="23" t="s">
        <v>369</v>
      </c>
      <c r="B134" s="23" t="s">
        <v>364</v>
      </c>
      <c r="C134" s="23" t="s">
        <v>370</v>
      </c>
      <c r="D134" s="24" t="s">
        <v>8</v>
      </c>
      <c r="E134" s="24" t="s">
        <v>8</v>
      </c>
      <c r="F134" s="24" t="s">
        <v>8</v>
      </c>
      <c r="G134" s="23" t="s">
        <v>366</v>
      </c>
    </row>
    <row r="135" spans="1:7">
      <c r="A135" s="23" t="s">
        <v>371</v>
      </c>
      <c r="B135" s="23" t="s">
        <v>372</v>
      </c>
      <c r="C135" s="23" t="s">
        <v>373</v>
      </c>
      <c r="D135" s="24" t="s">
        <v>8</v>
      </c>
      <c r="E135" s="24" t="s">
        <v>8</v>
      </c>
      <c r="F135" s="24" t="s">
        <v>8</v>
      </c>
      <c r="G135" s="23" t="s">
        <v>374</v>
      </c>
    </row>
    <row r="136" spans="1:7">
      <c r="A136" s="23" t="s">
        <v>375</v>
      </c>
      <c r="B136" s="23" t="s">
        <v>372</v>
      </c>
      <c r="C136" s="23" t="s">
        <v>376</v>
      </c>
      <c r="D136" s="24" t="s">
        <v>8</v>
      </c>
      <c r="E136" s="24" t="s">
        <v>8</v>
      </c>
      <c r="F136" s="24" t="s">
        <v>8</v>
      </c>
      <c r="G136" s="23" t="s">
        <v>374</v>
      </c>
    </row>
    <row r="137" spans="1:7">
      <c r="A137" s="23" t="s">
        <v>377</v>
      </c>
      <c r="B137" s="23" t="s">
        <v>372</v>
      </c>
      <c r="C137" s="23" t="s">
        <v>378</v>
      </c>
      <c r="D137" s="24" t="s">
        <v>8</v>
      </c>
      <c r="E137" s="24" t="s">
        <v>8</v>
      </c>
      <c r="F137" s="24" t="s">
        <v>8</v>
      </c>
      <c r="G137" s="23" t="s">
        <v>374</v>
      </c>
    </row>
    <row r="138" spans="1:7">
      <c r="A138" s="23" t="s">
        <v>379</v>
      </c>
      <c r="B138" s="23" t="s">
        <v>372</v>
      </c>
      <c r="C138" s="23" t="s">
        <v>380</v>
      </c>
      <c r="D138" s="24" t="s">
        <v>8</v>
      </c>
      <c r="E138" s="24" t="s">
        <v>8</v>
      </c>
      <c r="F138" s="24" t="s">
        <v>8</v>
      </c>
      <c r="G138" s="23" t="s">
        <v>374</v>
      </c>
    </row>
    <row r="139" spans="1:7">
      <c r="A139" s="23" t="s">
        <v>381</v>
      </c>
      <c r="B139" s="23" t="s">
        <v>382</v>
      </c>
      <c r="C139" s="23" t="s">
        <v>383</v>
      </c>
      <c r="D139" s="24" t="s">
        <v>8</v>
      </c>
      <c r="E139" s="24" t="s">
        <v>384</v>
      </c>
      <c r="F139" s="24" t="s">
        <v>8</v>
      </c>
      <c r="G139" s="24" t="s">
        <v>8</v>
      </c>
    </row>
    <row r="140" spans="1:7">
      <c r="A140" s="23" t="s">
        <v>385</v>
      </c>
      <c r="B140" s="23" t="s">
        <v>382</v>
      </c>
      <c r="C140" s="23" t="s">
        <v>386</v>
      </c>
      <c r="D140" s="24" t="s">
        <v>8</v>
      </c>
      <c r="E140" s="24" t="s">
        <v>384</v>
      </c>
      <c r="F140" s="24" t="s">
        <v>8</v>
      </c>
      <c r="G140" s="24" t="s">
        <v>8</v>
      </c>
    </row>
    <row r="141" spans="1:7">
      <c r="A141" s="23" t="s">
        <v>387</v>
      </c>
      <c r="B141" s="23" t="s">
        <v>382</v>
      </c>
      <c r="C141" s="23" t="s">
        <v>388</v>
      </c>
      <c r="D141" s="24" t="s">
        <v>8</v>
      </c>
      <c r="E141" s="24" t="s">
        <v>384</v>
      </c>
      <c r="F141" s="24" t="s">
        <v>8</v>
      </c>
      <c r="G141" s="24" t="s">
        <v>8</v>
      </c>
    </row>
    <row r="142" spans="1:7">
      <c r="A142" s="23" t="s">
        <v>389</v>
      </c>
      <c r="B142" s="23" t="s">
        <v>382</v>
      </c>
      <c r="C142" s="23" t="s">
        <v>390</v>
      </c>
      <c r="D142" s="24" t="s">
        <v>8</v>
      </c>
      <c r="E142" s="24" t="s">
        <v>384</v>
      </c>
      <c r="F142" s="24" t="s">
        <v>8</v>
      </c>
      <c r="G142" s="24" t="s">
        <v>8</v>
      </c>
    </row>
    <row r="143" spans="1:7">
      <c r="A143" s="23" t="s">
        <v>391</v>
      </c>
      <c r="B143" s="23" t="s">
        <v>392</v>
      </c>
      <c r="C143" s="23" t="s">
        <v>393</v>
      </c>
      <c r="D143" s="24" t="s">
        <v>8</v>
      </c>
      <c r="E143" s="24" t="s">
        <v>394</v>
      </c>
      <c r="F143" s="24" t="s">
        <v>8</v>
      </c>
      <c r="G143" s="24" t="s">
        <v>8</v>
      </c>
    </row>
    <row r="144" spans="1:7">
      <c r="A144" s="23" t="s">
        <v>395</v>
      </c>
      <c r="B144" s="23" t="s">
        <v>392</v>
      </c>
      <c r="C144" s="23" t="s">
        <v>396</v>
      </c>
      <c r="D144" s="24" t="s">
        <v>8</v>
      </c>
      <c r="E144" s="24" t="s">
        <v>394</v>
      </c>
      <c r="F144" s="24" t="s">
        <v>8</v>
      </c>
      <c r="G144" s="24" t="s">
        <v>8</v>
      </c>
    </row>
    <row r="145" spans="1:7">
      <c r="A145" s="23" t="s">
        <v>397</v>
      </c>
      <c r="B145" s="23" t="s">
        <v>392</v>
      </c>
      <c r="C145" s="23" t="s">
        <v>398</v>
      </c>
      <c r="D145" s="24" t="s">
        <v>8</v>
      </c>
      <c r="E145" s="24" t="s">
        <v>394</v>
      </c>
      <c r="F145" s="24" t="s">
        <v>8</v>
      </c>
      <c r="G145" s="24" t="s">
        <v>8</v>
      </c>
    </row>
    <row r="146" spans="1:7">
      <c r="A146" s="23" t="s">
        <v>399</v>
      </c>
      <c r="B146" s="23" t="s">
        <v>392</v>
      </c>
      <c r="C146" s="23" t="s">
        <v>400</v>
      </c>
      <c r="D146" s="24" t="s">
        <v>8</v>
      </c>
      <c r="E146" s="24" t="s">
        <v>394</v>
      </c>
      <c r="F146" s="24" t="s">
        <v>8</v>
      </c>
      <c r="G146" s="24" t="s">
        <v>8</v>
      </c>
    </row>
    <row r="147" spans="1:7">
      <c r="A147" s="23" t="s">
        <v>401</v>
      </c>
      <c r="B147" s="23" t="s">
        <v>392</v>
      </c>
      <c r="C147" s="23" t="s">
        <v>402</v>
      </c>
      <c r="D147" s="24" t="s">
        <v>8</v>
      </c>
      <c r="E147" s="24" t="s">
        <v>394</v>
      </c>
      <c r="F147" s="24" t="s">
        <v>8</v>
      </c>
      <c r="G147" s="24" t="s">
        <v>8</v>
      </c>
    </row>
    <row r="148" spans="1:7">
      <c r="A148" s="23" t="s">
        <v>403</v>
      </c>
      <c r="B148" s="23" t="s">
        <v>392</v>
      </c>
      <c r="C148" s="23" t="s">
        <v>404</v>
      </c>
      <c r="D148" s="24" t="s">
        <v>8</v>
      </c>
      <c r="E148" s="24" t="s">
        <v>394</v>
      </c>
      <c r="F148" s="24" t="s">
        <v>8</v>
      </c>
      <c r="G148" s="24" t="s">
        <v>8</v>
      </c>
    </row>
    <row r="149" spans="1:7">
      <c r="A149" s="23" t="s">
        <v>405</v>
      </c>
      <c r="B149" s="23" t="s">
        <v>392</v>
      </c>
      <c r="C149" s="23" t="s">
        <v>406</v>
      </c>
      <c r="D149" s="24" t="s">
        <v>8</v>
      </c>
      <c r="E149" s="24" t="s">
        <v>394</v>
      </c>
      <c r="F149" s="24" t="s">
        <v>8</v>
      </c>
      <c r="G149" s="24" t="s">
        <v>8</v>
      </c>
    </row>
    <row r="150" spans="1:7">
      <c r="A150" s="23" t="s">
        <v>407</v>
      </c>
      <c r="B150" s="23" t="s">
        <v>392</v>
      </c>
      <c r="C150" s="23" t="s">
        <v>408</v>
      </c>
      <c r="D150" s="24" t="s">
        <v>8</v>
      </c>
      <c r="E150" s="24" t="s">
        <v>394</v>
      </c>
      <c r="F150" s="24" t="s">
        <v>8</v>
      </c>
      <c r="G150" s="24" t="s">
        <v>8</v>
      </c>
    </row>
    <row r="151" spans="1:7">
      <c r="A151" s="23" t="s">
        <v>409</v>
      </c>
      <c r="B151" s="23" t="s">
        <v>410</v>
      </c>
      <c r="C151" s="23" t="s">
        <v>411</v>
      </c>
      <c r="D151" s="24" t="s">
        <v>8</v>
      </c>
      <c r="E151" s="24" t="s">
        <v>384</v>
      </c>
      <c r="F151" s="24" t="s">
        <v>8</v>
      </c>
      <c r="G151" s="24" t="s">
        <v>8</v>
      </c>
    </row>
    <row r="152" spans="1:7">
      <c r="A152" s="23" t="s">
        <v>412</v>
      </c>
      <c r="B152" s="23" t="s">
        <v>410</v>
      </c>
      <c r="C152" s="23" t="s">
        <v>413</v>
      </c>
      <c r="D152" s="24" t="s">
        <v>8</v>
      </c>
      <c r="E152" s="24" t="s">
        <v>384</v>
      </c>
      <c r="F152" s="24" t="s">
        <v>8</v>
      </c>
      <c r="G152" s="24" t="s">
        <v>8</v>
      </c>
    </row>
    <row r="153" spans="1:7">
      <c r="A153" s="23" t="s">
        <v>414</v>
      </c>
      <c r="B153" s="23" t="s">
        <v>410</v>
      </c>
      <c r="C153" s="23" t="s">
        <v>415</v>
      </c>
      <c r="D153" s="24" t="s">
        <v>8</v>
      </c>
      <c r="E153" s="24" t="s">
        <v>384</v>
      </c>
      <c r="F153" s="24" t="s">
        <v>8</v>
      </c>
      <c r="G153" s="24" t="s">
        <v>8</v>
      </c>
    </row>
    <row r="154" spans="1:7">
      <c r="A154" s="23" t="s">
        <v>416</v>
      </c>
      <c r="B154" s="23" t="s">
        <v>410</v>
      </c>
      <c r="C154" s="23" t="s">
        <v>417</v>
      </c>
      <c r="D154" s="24" t="s">
        <v>8</v>
      </c>
      <c r="E154" s="24" t="s">
        <v>384</v>
      </c>
      <c r="F154" s="24" t="s">
        <v>8</v>
      </c>
      <c r="G154" s="24" t="s">
        <v>8</v>
      </c>
    </row>
    <row r="155" spans="1:7">
      <c r="A155" s="23" t="s">
        <v>418</v>
      </c>
      <c r="B155" s="23" t="s">
        <v>410</v>
      </c>
      <c r="C155" s="23" t="s">
        <v>419</v>
      </c>
      <c r="D155" s="24" t="s">
        <v>8</v>
      </c>
      <c r="E155" s="24" t="s">
        <v>384</v>
      </c>
      <c r="F155" s="24" t="s">
        <v>8</v>
      </c>
      <c r="G155" s="24" t="s">
        <v>8</v>
      </c>
    </row>
    <row r="156" spans="1:7">
      <c r="A156" s="23" t="s">
        <v>420</v>
      </c>
      <c r="B156" s="23" t="s">
        <v>410</v>
      </c>
      <c r="C156" s="23" t="s">
        <v>421</v>
      </c>
      <c r="D156" s="24" t="s">
        <v>8</v>
      </c>
      <c r="E156" s="24" t="s">
        <v>384</v>
      </c>
      <c r="F156" s="24" t="s">
        <v>8</v>
      </c>
      <c r="G156" s="24" t="s">
        <v>8</v>
      </c>
    </row>
    <row r="157" spans="1:7">
      <c r="A157" s="23" t="s">
        <v>422</v>
      </c>
      <c r="B157" s="23" t="s">
        <v>410</v>
      </c>
      <c r="C157" s="23" t="s">
        <v>423</v>
      </c>
      <c r="D157" s="24" t="s">
        <v>8</v>
      </c>
      <c r="E157" s="24" t="s">
        <v>384</v>
      </c>
      <c r="F157" s="24" t="s">
        <v>8</v>
      </c>
      <c r="G157" s="24" t="s">
        <v>8</v>
      </c>
    </row>
    <row r="158" spans="1:7">
      <c r="A158" s="23" t="s">
        <v>424</v>
      </c>
      <c r="B158" s="23" t="s">
        <v>410</v>
      </c>
      <c r="C158" s="23" t="s">
        <v>425</v>
      </c>
      <c r="D158" s="24" t="s">
        <v>8</v>
      </c>
      <c r="E158" s="24" t="s">
        <v>384</v>
      </c>
      <c r="F158" s="24" t="s">
        <v>8</v>
      </c>
      <c r="G158" s="24" t="s">
        <v>8</v>
      </c>
    </row>
    <row r="159" spans="1:7">
      <c r="A159" s="23" t="s">
        <v>426</v>
      </c>
      <c r="B159" s="23" t="s">
        <v>410</v>
      </c>
      <c r="C159" s="23" t="s">
        <v>427</v>
      </c>
      <c r="D159" s="24" t="s">
        <v>8</v>
      </c>
      <c r="E159" s="24" t="s">
        <v>384</v>
      </c>
      <c r="F159" s="24" t="s">
        <v>8</v>
      </c>
      <c r="G159" s="24" t="s">
        <v>8</v>
      </c>
    </row>
    <row r="160" spans="1:7">
      <c r="A160" s="23" t="s">
        <v>428</v>
      </c>
      <c r="B160" s="23" t="s">
        <v>429</v>
      </c>
      <c r="C160" s="23" t="s">
        <v>430</v>
      </c>
      <c r="D160" s="24" t="s">
        <v>8</v>
      </c>
      <c r="E160" s="24" t="s">
        <v>8</v>
      </c>
      <c r="F160" s="24" t="s">
        <v>431</v>
      </c>
      <c r="G160" s="24" t="s">
        <v>8</v>
      </c>
    </row>
    <row r="161" spans="1:7">
      <c r="A161" s="23" t="s">
        <v>432</v>
      </c>
      <c r="B161" s="23" t="s">
        <v>429</v>
      </c>
      <c r="C161" s="23" t="s">
        <v>433</v>
      </c>
      <c r="D161" s="24" t="s">
        <v>8</v>
      </c>
      <c r="E161" s="24" t="s">
        <v>8</v>
      </c>
      <c r="F161" s="24" t="s">
        <v>431</v>
      </c>
      <c r="G161" s="24" t="s">
        <v>8</v>
      </c>
    </row>
    <row r="162" spans="1:7">
      <c r="A162" s="23" t="s">
        <v>434</v>
      </c>
      <c r="B162" s="23" t="s">
        <v>429</v>
      </c>
      <c r="C162" s="23" t="s">
        <v>435</v>
      </c>
      <c r="D162" s="24" t="s">
        <v>8</v>
      </c>
      <c r="E162" s="24" t="s">
        <v>8</v>
      </c>
      <c r="F162" s="24" t="s">
        <v>431</v>
      </c>
      <c r="G162" s="24" t="s">
        <v>8</v>
      </c>
    </row>
    <row r="163" spans="1:7">
      <c r="A163" s="23" t="s">
        <v>436</v>
      </c>
      <c r="B163" s="23" t="s">
        <v>429</v>
      </c>
      <c r="C163" s="23" t="s">
        <v>437</v>
      </c>
      <c r="D163" s="24" t="s">
        <v>8</v>
      </c>
      <c r="E163" s="24" t="s">
        <v>8</v>
      </c>
      <c r="F163" s="24" t="s">
        <v>431</v>
      </c>
      <c r="G163" s="24" t="s">
        <v>8</v>
      </c>
    </row>
    <row r="164" spans="1:7">
      <c r="A164" s="23" t="s">
        <v>438</v>
      </c>
      <c r="B164" s="23" t="s">
        <v>429</v>
      </c>
      <c r="C164" s="23" t="s">
        <v>439</v>
      </c>
      <c r="D164" s="24" t="s">
        <v>8</v>
      </c>
      <c r="E164" s="24" t="s">
        <v>8</v>
      </c>
      <c r="F164" s="24" t="s">
        <v>431</v>
      </c>
      <c r="G164" s="24" t="s">
        <v>8</v>
      </c>
    </row>
    <row r="165" spans="1:7">
      <c r="A165" s="23" t="s">
        <v>440</v>
      </c>
      <c r="B165" s="23" t="s">
        <v>441</v>
      </c>
      <c r="C165" s="23" t="s">
        <v>442</v>
      </c>
      <c r="D165" s="24" t="s">
        <v>8</v>
      </c>
      <c r="E165" s="24" t="s">
        <v>8</v>
      </c>
      <c r="F165" s="24" t="s">
        <v>431</v>
      </c>
      <c r="G165" s="24" t="s">
        <v>8</v>
      </c>
    </row>
    <row r="166" spans="1:7">
      <c r="A166" s="23" t="s">
        <v>443</v>
      </c>
      <c r="B166" s="23" t="s">
        <v>441</v>
      </c>
      <c r="C166" s="23" t="s">
        <v>444</v>
      </c>
      <c r="D166" s="24" t="s">
        <v>8</v>
      </c>
      <c r="E166" s="24" t="s">
        <v>8</v>
      </c>
      <c r="F166" s="24" t="s">
        <v>431</v>
      </c>
      <c r="G166" s="24" t="s">
        <v>8</v>
      </c>
    </row>
    <row r="167" spans="1:7">
      <c r="A167" s="23" t="s">
        <v>445</v>
      </c>
      <c r="B167" s="23" t="s">
        <v>441</v>
      </c>
      <c r="C167" s="23" t="s">
        <v>446</v>
      </c>
      <c r="D167" s="24" t="s">
        <v>8</v>
      </c>
      <c r="E167" s="24" t="s">
        <v>8</v>
      </c>
      <c r="F167" s="24" t="s">
        <v>431</v>
      </c>
      <c r="G167" s="24" t="s">
        <v>8</v>
      </c>
    </row>
    <row r="168" spans="1:7">
      <c r="A168" s="23" t="s">
        <v>447</v>
      </c>
      <c r="B168" s="23" t="s">
        <v>441</v>
      </c>
      <c r="C168" s="23" t="s">
        <v>448</v>
      </c>
      <c r="D168" s="24" t="s">
        <v>8</v>
      </c>
      <c r="E168" s="24" t="s">
        <v>8</v>
      </c>
      <c r="F168" s="24" t="s">
        <v>431</v>
      </c>
      <c r="G168" s="24" t="s">
        <v>8</v>
      </c>
    </row>
    <row r="169" spans="1:7">
      <c r="A169" s="23" t="s">
        <v>449</v>
      </c>
      <c r="B169" s="23" t="s">
        <v>450</v>
      </c>
      <c r="C169" s="23" t="s">
        <v>451</v>
      </c>
      <c r="D169" s="24" t="s">
        <v>8</v>
      </c>
      <c r="E169" s="24" t="s">
        <v>8</v>
      </c>
      <c r="F169" s="24" t="s">
        <v>431</v>
      </c>
      <c r="G169" s="24" t="s">
        <v>8</v>
      </c>
    </row>
    <row r="170" spans="1:7">
      <c r="A170" s="23" t="s">
        <v>452</v>
      </c>
      <c r="B170" s="23" t="s">
        <v>450</v>
      </c>
      <c r="C170" s="23" t="s">
        <v>453</v>
      </c>
      <c r="D170" s="24" t="s">
        <v>8</v>
      </c>
      <c r="E170" s="24" t="s">
        <v>8</v>
      </c>
      <c r="F170" s="24" t="s">
        <v>431</v>
      </c>
      <c r="G170" s="24" t="s">
        <v>8</v>
      </c>
    </row>
    <row r="171" spans="1:7">
      <c r="A171" s="23" t="s">
        <v>454</v>
      </c>
      <c r="B171" s="23" t="s">
        <v>455</v>
      </c>
      <c r="C171" s="23" t="s">
        <v>456</v>
      </c>
      <c r="D171" s="24" t="s">
        <v>8</v>
      </c>
      <c r="E171" s="24" t="s">
        <v>8</v>
      </c>
      <c r="F171" s="24" t="s">
        <v>431</v>
      </c>
      <c r="G171" s="24" t="s">
        <v>8</v>
      </c>
    </row>
    <row r="172" spans="1:7">
      <c r="A172" s="23" t="s">
        <v>457</v>
      </c>
      <c r="B172" s="23" t="s">
        <v>455</v>
      </c>
      <c r="C172" s="23" t="s">
        <v>458</v>
      </c>
      <c r="D172" s="24" t="s">
        <v>8</v>
      </c>
      <c r="E172" s="24" t="s">
        <v>8</v>
      </c>
      <c r="F172" s="24" t="s">
        <v>431</v>
      </c>
      <c r="G172" s="24" t="s">
        <v>8</v>
      </c>
    </row>
    <row r="173" spans="1:7">
      <c r="A173" s="23" t="s">
        <v>459</v>
      </c>
      <c r="B173" s="23" t="s">
        <v>460</v>
      </c>
      <c r="C173" s="23" t="s">
        <v>461</v>
      </c>
      <c r="D173" s="24" t="s">
        <v>8</v>
      </c>
      <c r="E173" s="24" t="s">
        <v>8</v>
      </c>
      <c r="F173" s="24" t="s">
        <v>431</v>
      </c>
      <c r="G173" s="24" t="s">
        <v>8</v>
      </c>
    </row>
    <row r="174" spans="1:7">
      <c r="A174" s="23" t="s">
        <v>462</v>
      </c>
      <c r="B174" s="23" t="s">
        <v>460</v>
      </c>
      <c r="C174" s="23" t="s">
        <v>463</v>
      </c>
      <c r="D174" s="24" t="s">
        <v>8</v>
      </c>
      <c r="E174" s="24" t="s">
        <v>8</v>
      </c>
      <c r="F174" s="24" t="s">
        <v>431</v>
      </c>
      <c r="G174" s="24" t="s">
        <v>8</v>
      </c>
    </row>
    <row r="175" spans="1:7">
      <c r="A175" s="23" t="s">
        <v>464</v>
      </c>
      <c r="B175" s="23" t="s">
        <v>465</v>
      </c>
      <c r="C175" s="23" t="s">
        <v>466</v>
      </c>
      <c r="D175" s="24" t="s">
        <v>8</v>
      </c>
      <c r="E175" s="24" t="s">
        <v>8</v>
      </c>
      <c r="F175" s="24" t="s">
        <v>467</v>
      </c>
      <c r="G175" s="24" t="s">
        <v>8</v>
      </c>
    </row>
    <row r="176" spans="1:7">
      <c r="A176" s="23" t="s">
        <v>468</v>
      </c>
      <c r="B176" s="23" t="s">
        <v>465</v>
      </c>
      <c r="C176" s="23" t="s">
        <v>469</v>
      </c>
      <c r="D176" s="24" t="s">
        <v>8</v>
      </c>
      <c r="E176" s="24" t="s">
        <v>8</v>
      </c>
      <c r="F176" s="24" t="s">
        <v>467</v>
      </c>
      <c r="G176" s="24" t="s">
        <v>8</v>
      </c>
    </row>
    <row r="177" spans="1:7">
      <c r="A177" s="23" t="s">
        <v>470</v>
      </c>
      <c r="B177" s="23" t="s">
        <v>465</v>
      </c>
      <c r="C177" s="23" t="s">
        <v>471</v>
      </c>
      <c r="D177" s="24" t="s">
        <v>8</v>
      </c>
      <c r="E177" s="24" t="s">
        <v>8</v>
      </c>
      <c r="F177" s="24" t="s">
        <v>467</v>
      </c>
      <c r="G177" s="24" t="s">
        <v>8</v>
      </c>
    </row>
    <row r="178" spans="1:7">
      <c r="A178" s="23" t="s">
        <v>472</v>
      </c>
      <c r="B178" s="23" t="s">
        <v>465</v>
      </c>
      <c r="C178" s="23" t="s">
        <v>473</v>
      </c>
      <c r="D178" s="24" t="s">
        <v>8</v>
      </c>
      <c r="E178" s="24" t="s">
        <v>8</v>
      </c>
      <c r="F178" s="24" t="s">
        <v>467</v>
      </c>
      <c r="G178" s="24" t="s">
        <v>8</v>
      </c>
    </row>
    <row r="179" spans="1:7">
      <c r="A179" s="23" t="s">
        <v>474</v>
      </c>
      <c r="B179" s="23" t="s">
        <v>475</v>
      </c>
      <c r="C179" s="23" t="s">
        <v>476</v>
      </c>
      <c r="D179" s="24" t="s">
        <v>8</v>
      </c>
      <c r="E179" s="24" t="s">
        <v>8</v>
      </c>
      <c r="F179" s="24" t="s">
        <v>467</v>
      </c>
      <c r="G179" s="24" t="s">
        <v>8</v>
      </c>
    </row>
    <row r="180" spans="1:7">
      <c r="A180" s="23" t="s">
        <v>477</v>
      </c>
      <c r="B180" s="23" t="s">
        <v>475</v>
      </c>
      <c r="C180" s="23" t="s">
        <v>478</v>
      </c>
      <c r="D180" s="24" t="s">
        <v>8</v>
      </c>
      <c r="E180" s="24" t="s">
        <v>8</v>
      </c>
      <c r="F180" s="24" t="s">
        <v>467</v>
      </c>
      <c r="G180" s="24" t="s">
        <v>8</v>
      </c>
    </row>
    <row r="181" spans="1:7">
      <c r="A181" s="23" t="s">
        <v>479</v>
      </c>
      <c r="B181" s="23" t="s">
        <v>475</v>
      </c>
      <c r="C181" s="23" t="s">
        <v>480</v>
      </c>
      <c r="D181" s="24" t="s">
        <v>8</v>
      </c>
      <c r="E181" s="24" t="s">
        <v>8</v>
      </c>
      <c r="F181" s="24" t="s">
        <v>467</v>
      </c>
      <c r="G181" s="24" t="s">
        <v>8</v>
      </c>
    </row>
    <row r="182" spans="1:7">
      <c r="A182" s="23" t="s">
        <v>481</v>
      </c>
      <c r="B182" s="23" t="s">
        <v>482</v>
      </c>
      <c r="C182" s="23" t="s">
        <v>483</v>
      </c>
      <c r="D182" s="24" t="s">
        <v>8</v>
      </c>
      <c r="E182" s="24" t="s">
        <v>8</v>
      </c>
      <c r="F182" s="24" t="s">
        <v>484</v>
      </c>
      <c r="G182" s="24" t="s">
        <v>8</v>
      </c>
    </row>
    <row r="183" spans="1:7">
      <c r="A183" s="23" t="s">
        <v>485</v>
      </c>
      <c r="B183" s="23" t="s">
        <v>482</v>
      </c>
      <c r="C183" s="23" t="s">
        <v>486</v>
      </c>
      <c r="D183" s="24" t="s">
        <v>8</v>
      </c>
      <c r="E183" s="24" t="s">
        <v>8</v>
      </c>
      <c r="F183" s="24" t="s">
        <v>484</v>
      </c>
      <c r="G183" s="24" t="s">
        <v>8</v>
      </c>
    </row>
    <row r="184" spans="1:7">
      <c r="A184" s="23" t="s">
        <v>487</v>
      </c>
      <c r="B184" s="23" t="s">
        <v>488</v>
      </c>
      <c r="C184" s="23" t="s">
        <v>489</v>
      </c>
      <c r="D184" s="24" t="s">
        <v>8</v>
      </c>
      <c r="E184" s="24" t="s">
        <v>8</v>
      </c>
      <c r="F184" s="24" t="s">
        <v>484</v>
      </c>
      <c r="G184" s="24" t="s">
        <v>8</v>
      </c>
    </row>
    <row r="185" spans="1:7">
      <c r="A185" s="23" t="s">
        <v>490</v>
      </c>
      <c r="B185" s="23" t="s">
        <v>488</v>
      </c>
      <c r="C185" s="23" t="s">
        <v>491</v>
      </c>
      <c r="D185" s="24" t="s">
        <v>8</v>
      </c>
      <c r="E185" s="24" t="s">
        <v>8</v>
      </c>
      <c r="F185" s="24" t="s">
        <v>484</v>
      </c>
      <c r="G185" s="24" t="s">
        <v>8</v>
      </c>
    </row>
    <row r="186" spans="1:7">
      <c r="A186" s="23" t="s">
        <v>492</v>
      </c>
      <c r="B186" s="23" t="s">
        <v>493</v>
      </c>
      <c r="C186" s="23" t="s">
        <v>494</v>
      </c>
      <c r="D186" s="24" t="s">
        <v>8</v>
      </c>
      <c r="E186" s="24" t="s">
        <v>8</v>
      </c>
      <c r="F186" s="24" t="s">
        <v>484</v>
      </c>
      <c r="G186" s="24" t="s">
        <v>8</v>
      </c>
    </row>
    <row r="187" spans="1:7">
      <c r="A187" s="23" t="s">
        <v>495</v>
      </c>
      <c r="B187" s="23" t="s">
        <v>493</v>
      </c>
      <c r="C187" s="23" t="s">
        <v>496</v>
      </c>
      <c r="D187" s="24" t="s">
        <v>8</v>
      </c>
      <c r="E187" s="24" t="s">
        <v>8</v>
      </c>
      <c r="F187" s="24" t="s">
        <v>484</v>
      </c>
      <c r="G187" s="24" t="s">
        <v>8</v>
      </c>
    </row>
    <row r="188" spans="1:7">
      <c r="A188" s="23" t="s">
        <v>497</v>
      </c>
      <c r="B188" s="23" t="s">
        <v>498</v>
      </c>
      <c r="C188" s="23" t="s">
        <v>499</v>
      </c>
      <c r="D188" s="24" t="s">
        <v>8</v>
      </c>
      <c r="E188" s="24" t="s">
        <v>8</v>
      </c>
      <c r="F188" s="24" t="s">
        <v>484</v>
      </c>
      <c r="G188" s="24" t="s">
        <v>8</v>
      </c>
    </row>
    <row r="189" spans="1:7">
      <c r="A189" s="23" t="s">
        <v>500</v>
      </c>
      <c r="B189" s="23" t="s">
        <v>498</v>
      </c>
      <c r="C189" s="23" t="s">
        <v>501</v>
      </c>
      <c r="D189" s="24" t="s">
        <v>8</v>
      </c>
      <c r="E189" s="24" t="s">
        <v>8</v>
      </c>
      <c r="F189" s="24" t="s">
        <v>484</v>
      </c>
      <c r="G189" s="24" t="s">
        <v>8</v>
      </c>
    </row>
    <row r="190" spans="1:7">
      <c r="A190" s="23" t="s">
        <v>502</v>
      </c>
      <c r="B190" s="23" t="s">
        <v>498</v>
      </c>
      <c r="C190" s="23" t="s">
        <v>503</v>
      </c>
      <c r="D190" s="24" t="s">
        <v>8</v>
      </c>
      <c r="E190" s="24" t="s">
        <v>8</v>
      </c>
      <c r="F190" s="24" t="s">
        <v>484</v>
      </c>
      <c r="G190" s="24" t="s">
        <v>8</v>
      </c>
    </row>
    <row r="191" spans="1:7">
      <c r="A191" s="23" t="s">
        <v>504</v>
      </c>
      <c r="B191" s="23" t="s">
        <v>498</v>
      </c>
      <c r="C191" s="23" t="s">
        <v>505</v>
      </c>
      <c r="D191" s="24" t="s">
        <v>8</v>
      </c>
      <c r="E191" s="24" t="s">
        <v>8</v>
      </c>
      <c r="F191" s="24" t="s">
        <v>484</v>
      </c>
      <c r="G191" s="24" t="s">
        <v>8</v>
      </c>
    </row>
    <row r="192" spans="1:7">
      <c r="A192" s="23" t="s">
        <v>506</v>
      </c>
      <c r="B192" s="23" t="s">
        <v>507</v>
      </c>
      <c r="C192" s="23" t="s">
        <v>508</v>
      </c>
      <c r="D192" s="24" t="s">
        <v>8</v>
      </c>
      <c r="E192" s="24" t="s">
        <v>8</v>
      </c>
      <c r="F192" s="24" t="s">
        <v>484</v>
      </c>
      <c r="G192" s="24" t="s">
        <v>8</v>
      </c>
    </row>
    <row r="193" spans="1:7">
      <c r="A193" s="23" t="s">
        <v>509</v>
      </c>
      <c r="B193" s="23" t="s">
        <v>510</v>
      </c>
      <c r="C193" s="23" t="s">
        <v>511</v>
      </c>
      <c r="D193" s="24" t="s">
        <v>8</v>
      </c>
      <c r="E193" s="24" t="s">
        <v>8</v>
      </c>
      <c r="F193" s="24" t="s">
        <v>484</v>
      </c>
      <c r="G193" s="24" t="s">
        <v>8</v>
      </c>
    </row>
    <row r="194" spans="1:7">
      <c r="A194" s="23" t="s">
        <v>512</v>
      </c>
      <c r="B194" s="23" t="s">
        <v>510</v>
      </c>
      <c r="C194" s="23" t="s">
        <v>513</v>
      </c>
      <c r="D194" s="24" t="s">
        <v>8</v>
      </c>
      <c r="E194" s="24" t="s">
        <v>8</v>
      </c>
      <c r="F194" s="24" t="s">
        <v>484</v>
      </c>
      <c r="G194" s="24" t="s">
        <v>8</v>
      </c>
    </row>
    <row r="195" spans="1:7">
      <c r="A195" s="23" t="s">
        <v>514</v>
      </c>
      <c r="B195" s="23" t="s">
        <v>515</v>
      </c>
      <c r="C195" s="23" t="s">
        <v>516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517</v>
      </c>
      <c r="B196" s="23" t="s">
        <v>515</v>
      </c>
      <c r="C196" s="23" t="s">
        <v>518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519</v>
      </c>
      <c r="B197" s="23" t="s">
        <v>515</v>
      </c>
      <c r="C197" s="23" t="s">
        <v>520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521</v>
      </c>
      <c r="B198" s="23" t="s">
        <v>515</v>
      </c>
      <c r="C198" s="23" t="s">
        <v>522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523</v>
      </c>
      <c r="B199" s="23" t="s">
        <v>524</v>
      </c>
      <c r="C199" s="23" t="s">
        <v>525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526</v>
      </c>
      <c r="B200" s="23" t="s">
        <v>524</v>
      </c>
      <c r="C200" s="23" t="s">
        <v>527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528</v>
      </c>
      <c r="B201" s="23" t="s">
        <v>524</v>
      </c>
      <c r="C201" s="23" t="s">
        <v>529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530</v>
      </c>
      <c r="B202" s="23" t="s">
        <v>531</v>
      </c>
      <c r="C202" s="23" t="s">
        <v>532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533</v>
      </c>
      <c r="B203" s="23" t="s">
        <v>531</v>
      </c>
      <c r="C203" s="23" t="s">
        <v>534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535</v>
      </c>
      <c r="B204" s="23" t="s">
        <v>531</v>
      </c>
      <c r="C204" s="23" t="s">
        <v>536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537</v>
      </c>
      <c r="B205" s="23" t="s">
        <v>538</v>
      </c>
      <c r="C205" s="23" t="s">
        <v>539</v>
      </c>
      <c r="D205" s="24" t="s">
        <v>8</v>
      </c>
      <c r="E205" s="24" t="s">
        <v>8</v>
      </c>
      <c r="F205" s="24" t="s">
        <v>540</v>
      </c>
      <c r="G205" s="24" t="s">
        <v>8</v>
      </c>
    </row>
    <row r="206" spans="1:7">
      <c r="A206" s="23" t="s">
        <v>541</v>
      </c>
      <c r="B206" s="23" t="s">
        <v>538</v>
      </c>
      <c r="C206" s="23" t="s">
        <v>542</v>
      </c>
      <c r="D206" s="24" t="s">
        <v>8</v>
      </c>
      <c r="E206" s="24" t="s">
        <v>8</v>
      </c>
      <c r="F206" s="24" t="s">
        <v>540</v>
      </c>
      <c r="G206" s="24" t="s">
        <v>8</v>
      </c>
    </row>
    <row r="207" spans="1:7">
      <c r="A207" s="23" t="s">
        <v>543</v>
      </c>
      <c r="B207" s="23" t="s">
        <v>538</v>
      </c>
      <c r="C207" s="23" t="s">
        <v>544</v>
      </c>
      <c r="D207" s="24" t="s">
        <v>8</v>
      </c>
      <c r="E207" s="24" t="s">
        <v>8</v>
      </c>
      <c r="F207" s="24" t="s">
        <v>540</v>
      </c>
      <c r="G207" s="24" t="s">
        <v>8</v>
      </c>
    </row>
    <row r="208" spans="1:7">
      <c r="A208" s="23" t="s">
        <v>545</v>
      </c>
      <c r="B208" s="23" t="s">
        <v>546</v>
      </c>
      <c r="C208" s="23" t="s">
        <v>547</v>
      </c>
      <c r="D208" s="24" t="s">
        <v>8</v>
      </c>
      <c r="E208" s="24" t="s">
        <v>8</v>
      </c>
      <c r="F208" s="24" t="s">
        <v>548</v>
      </c>
      <c r="G208" s="24" t="s">
        <v>8</v>
      </c>
    </row>
    <row r="209" spans="1:7">
      <c r="A209" s="23" t="s">
        <v>549</v>
      </c>
      <c r="B209" s="23" t="s">
        <v>546</v>
      </c>
      <c r="C209" s="23" t="s">
        <v>550</v>
      </c>
      <c r="D209" s="24" t="s">
        <v>8</v>
      </c>
      <c r="E209" s="24" t="s">
        <v>8</v>
      </c>
      <c r="F209" s="24" t="s">
        <v>548</v>
      </c>
      <c r="G209" s="24" t="s">
        <v>8</v>
      </c>
    </row>
    <row r="210" spans="1:7">
      <c r="A210" s="23" t="s">
        <v>551</v>
      </c>
      <c r="B210" s="23" t="s">
        <v>552</v>
      </c>
      <c r="C210" s="23" t="s">
        <v>553</v>
      </c>
      <c r="D210" s="24" t="s">
        <v>8</v>
      </c>
      <c r="E210" s="24" t="s">
        <v>8</v>
      </c>
      <c r="F210" s="24" t="s">
        <v>548</v>
      </c>
      <c r="G210" s="24" t="s">
        <v>8</v>
      </c>
    </row>
    <row r="211" spans="1:7">
      <c r="A211" s="23" t="s">
        <v>554</v>
      </c>
      <c r="B211" s="23" t="s">
        <v>552</v>
      </c>
      <c r="C211" s="23" t="s">
        <v>555</v>
      </c>
      <c r="D211" s="24" t="s">
        <v>8</v>
      </c>
      <c r="E211" s="24" t="s">
        <v>8</v>
      </c>
      <c r="F211" s="24" t="s">
        <v>548</v>
      </c>
      <c r="G211" s="24" t="s">
        <v>8</v>
      </c>
    </row>
    <row r="212" spans="1:7">
      <c r="A212" s="23" t="s">
        <v>556</v>
      </c>
      <c r="B212" s="23" t="s">
        <v>557</v>
      </c>
      <c r="C212" s="23" t="s">
        <v>558</v>
      </c>
      <c r="D212" s="24" t="s">
        <v>8</v>
      </c>
      <c r="E212" s="24" t="s">
        <v>8</v>
      </c>
      <c r="F212" s="24" t="s">
        <v>548</v>
      </c>
      <c r="G212" s="24" t="s">
        <v>8</v>
      </c>
    </row>
    <row r="213" spans="1:7">
      <c r="A213" s="23" t="s">
        <v>559</v>
      </c>
      <c r="B213" s="23" t="s">
        <v>557</v>
      </c>
      <c r="C213" s="23" t="s">
        <v>560</v>
      </c>
      <c r="D213" s="24" t="s">
        <v>8</v>
      </c>
      <c r="E213" s="24" t="s">
        <v>8</v>
      </c>
      <c r="F213" s="24" t="s">
        <v>548</v>
      </c>
      <c r="G213" s="24" t="s">
        <v>8</v>
      </c>
    </row>
    <row r="214" spans="1:7">
      <c r="A214" s="23" t="s">
        <v>561</v>
      </c>
      <c r="B214" s="23" t="s">
        <v>562</v>
      </c>
      <c r="C214" s="23" t="s">
        <v>563</v>
      </c>
      <c r="D214" s="24" t="s">
        <v>8</v>
      </c>
      <c r="E214" s="24" t="s">
        <v>8</v>
      </c>
      <c r="F214" s="24" t="s">
        <v>548</v>
      </c>
      <c r="G214" s="24" t="s">
        <v>8</v>
      </c>
    </row>
    <row r="215" spans="1:7">
      <c r="A215" s="23" t="s">
        <v>564</v>
      </c>
      <c r="B215" s="23" t="s">
        <v>562</v>
      </c>
      <c r="C215" s="23" t="s">
        <v>565</v>
      </c>
      <c r="D215" s="24" t="s">
        <v>8</v>
      </c>
      <c r="E215" s="24" t="s">
        <v>8</v>
      </c>
      <c r="F215" s="24" t="s">
        <v>548</v>
      </c>
      <c r="G215" s="24" t="s">
        <v>8</v>
      </c>
    </row>
    <row r="216" spans="1:7">
      <c r="A216" s="23" t="s">
        <v>566</v>
      </c>
      <c r="B216" s="23" t="s">
        <v>567</v>
      </c>
      <c r="C216" s="23" t="s">
        <v>568</v>
      </c>
      <c r="D216" s="24" t="s">
        <v>8</v>
      </c>
      <c r="E216" s="24" t="s">
        <v>8</v>
      </c>
      <c r="F216" s="24" t="s">
        <v>548</v>
      </c>
      <c r="G216" s="24" t="s">
        <v>8</v>
      </c>
    </row>
    <row r="217" spans="1:7">
      <c r="A217" s="23" t="s">
        <v>569</v>
      </c>
      <c r="B217" s="23" t="s">
        <v>567</v>
      </c>
      <c r="C217" s="23" t="s">
        <v>570</v>
      </c>
      <c r="D217" s="24" t="s">
        <v>8</v>
      </c>
      <c r="E217" s="24" t="s">
        <v>8</v>
      </c>
      <c r="F217" s="24" t="s">
        <v>548</v>
      </c>
      <c r="G217" s="24" t="s">
        <v>8</v>
      </c>
    </row>
    <row r="218" spans="1:7">
      <c r="A218" s="23" t="s">
        <v>571</v>
      </c>
      <c r="B218" s="23" t="s">
        <v>572</v>
      </c>
      <c r="C218" s="23" t="s">
        <v>573</v>
      </c>
      <c r="D218" s="24" t="s">
        <v>8</v>
      </c>
      <c r="E218" s="24" t="s">
        <v>8</v>
      </c>
      <c r="F218" s="24" t="s">
        <v>548</v>
      </c>
      <c r="G218" s="24" t="s">
        <v>8</v>
      </c>
    </row>
    <row r="219" spans="1:7">
      <c r="A219" s="23" t="s">
        <v>574</v>
      </c>
      <c r="B219" s="23" t="s">
        <v>572</v>
      </c>
      <c r="C219" s="23" t="s">
        <v>575</v>
      </c>
      <c r="D219" s="24" t="s">
        <v>8</v>
      </c>
      <c r="E219" s="24" t="s">
        <v>8</v>
      </c>
      <c r="F219" s="24" t="s">
        <v>548</v>
      </c>
      <c r="G219" s="24" t="s">
        <v>8</v>
      </c>
    </row>
    <row r="220" spans="1:7">
      <c r="A220" s="23" t="s">
        <v>576</v>
      </c>
      <c r="B220" s="23" t="s">
        <v>572</v>
      </c>
      <c r="C220" s="23" t="s">
        <v>577</v>
      </c>
      <c r="D220" s="24" t="s">
        <v>8</v>
      </c>
      <c r="E220" s="24" t="s">
        <v>8</v>
      </c>
      <c r="F220" s="24" t="s">
        <v>548</v>
      </c>
      <c r="G220" s="24" t="s">
        <v>8</v>
      </c>
    </row>
    <row r="221" spans="1:7">
      <c r="A221" s="23" t="s">
        <v>578</v>
      </c>
      <c r="B221" s="23" t="s">
        <v>572</v>
      </c>
      <c r="C221" s="23" t="s">
        <v>579</v>
      </c>
      <c r="D221" s="24" t="s">
        <v>8</v>
      </c>
      <c r="E221" s="24" t="s">
        <v>8</v>
      </c>
      <c r="F221" s="24" t="s">
        <v>548</v>
      </c>
      <c r="G221" s="24" t="s">
        <v>8</v>
      </c>
    </row>
    <row r="222" spans="1:7">
      <c r="A222" s="23" t="s">
        <v>580</v>
      </c>
      <c r="B222" s="23" t="s">
        <v>581</v>
      </c>
      <c r="C222" s="23" t="s">
        <v>582</v>
      </c>
      <c r="D222" s="24" t="s">
        <v>8</v>
      </c>
      <c r="E222" s="24" t="s">
        <v>8</v>
      </c>
      <c r="F222" s="24" t="s">
        <v>548</v>
      </c>
      <c r="G222" s="24" t="s">
        <v>8</v>
      </c>
    </row>
    <row r="223" spans="1:7">
      <c r="A223" s="23" t="s">
        <v>583</v>
      </c>
      <c r="B223" s="23" t="s">
        <v>584</v>
      </c>
      <c r="C223" s="23" t="s">
        <v>585</v>
      </c>
      <c r="D223" s="24" t="s">
        <v>8</v>
      </c>
      <c r="E223" s="24" t="s">
        <v>8</v>
      </c>
      <c r="F223" s="24" t="s">
        <v>586</v>
      </c>
      <c r="G223" s="24" t="s">
        <v>8</v>
      </c>
    </row>
    <row r="224" spans="1:7">
      <c r="A224" s="23" t="s">
        <v>587</v>
      </c>
      <c r="B224" s="23" t="s">
        <v>584</v>
      </c>
      <c r="C224" s="23" t="s">
        <v>588</v>
      </c>
      <c r="D224" s="24" t="s">
        <v>8</v>
      </c>
      <c r="E224" s="24" t="s">
        <v>8</v>
      </c>
      <c r="F224" s="24" t="s">
        <v>586</v>
      </c>
      <c r="G224" s="24" t="s">
        <v>8</v>
      </c>
    </row>
    <row r="225" spans="1:7">
      <c r="A225" s="23" t="s">
        <v>589</v>
      </c>
      <c r="B225" s="23" t="s">
        <v>584</v>
      </c>
      <c r="C225" s="23" t="s">
        <v>590</v>
      </c>
      <c r="D225" s="24" t="s">
        <v>8</v>
      </c>
      <c r="E225" s="24" t="s">
        <v>8</v>
      </c>
      <c r="F225" s="24" t="s">
        <v>586</v>
      </c>
      <c r="G225" s="24" t="s">
        <v>8</v>
      </c>
    </row>
    <row r="226" spans="1:7">
      <c r="A226" s="23" t="s">
        <v>591</v>
      </c>
      <c r="B226" s="23" t="s">
        <v>584</v>
      </c>
      <c r="C226" s="23" t="s">
        <v>592</v>
      </c>
      <c r="D226" s="24" t="s">
        <v>8</v>
      </c>
      <c r="E226" s="24" t="s">
        <v>8</v>
      </c>
      <c r="F226" s="24" t="s">
        <v>586</v>
      </c>
      <c r="G226" s="24" t="s">
        <v>8</v>
      </c>
    </row>
    <row r="227" spans="1:7">
      <c r="A227" s="23" t="s">
        <v>593</v>
      </c>
      <c r="B227" s="23" t="s">
        <v>594</v>
      </c>
      <c r="C227" s="23" t="s">
        <v>595</v>
      </c>
      <c r="D227" s="24" t="s">
        <v>8</v>
      </c>
      <c r="E227" s="24" t="s">
        <v>8</v>
      </c>
      <c r="F227" s="24" t="s">
        <v>586</v>
      </c>
      <c r="G227" s="24" t="s">
        <v>8</v>
      </c>
    </row>
    <row r="228" spans="1:7">
      <c r="A228" s="23" t="s">
        <v>596</v>
      </c>
      <c r="B228" s="23" t="s">
        <v>594</v>
      </c>
      <c r="C228" s="23" t="s">
        <v>597</v>
      </c>
      <c r="D228" s="24" t="s">
        <v>8</v>
      </c>
      <c r="E228" s="24" t="s">
        <v>8</v>
      </c>
      <c r="F228" s="24" t="s">
        <v>586</v>
      </c>
      <c r="G228" s="24" t="s">
        <v>8</v>
      </c>
    </row>
    <row r="229" spans="1:7">
      <c r="A229" s="23" t="s">
        <v>598</v>
      </c>
      <c r="B229" s="23" t="s">
        <v>594</v>
      </c>
      <c r="C229" s="23" t="s">
        <v>599</v>
      </c>
      <c r="D229" s="24" t="s">
        <v>8</v>
      </c>
      <c r="E229" s="24" t="s">
        <v>8</v>
      </c>
      <c r="F229" s="24" t="s">
        <v>586</v>
      </c>
      <c r="G229" s="24" t="s">
        <v>8</v>
      </c>
    </row>
    <row r="230" spans="1:7">
      <c r="A230" s="23" t="s">
        <v>600</v>
      </c>
      <c r="B230" s="23" t="s">
        <v>601</v>
      </c>
      <c r="C230" s="23" t="s">
        <v>602</v>
      </c>
      <c r="D230" s="24" t="s">
        <v>8</v>
      </c>
      <c r="E230" s="24" t="s">
        <v>8</v>
      </c>
      <c r="F230" s="24" t="s">
        <v>586</v>
      </c>
      <c r="G230" s="24" t="s">
        <v>8</v>
      </c>
    </row>
    <row r="231" spans="1:7">
      <c r="A231" s="23" t="s">
        <v>603</v>
      </c>
      <c r="B231" s="23" t="s">
        <v>601</v>
      </c>
      <c r="C231" s="23" t="s">
        <v>604</v>
      </c>
      <c r="D231" s="24" t="s">
        <v>8</v>
      </c>
      <c r="E231" s="24" t="s">
        <v>8</v>
      </c>
      <c r="F231" s="24" t="s">
        <v>586</v>
      </c>
      <c r="G231" s="24" t="s">
        <v>8</v>
      </c>
    </row>
    <row r="232" spans="1:7">
      <c r="A232" s="23" t="s">
        <v>605</v>
      </c>
      <c r="B232" s="23" t="s">
        <v>606</v>
      </c>
      <c r="C232" s="23" t="s">
        <v>607</v>
      </c>
      <c r="D232" s="24" t="s">
        <v>8</v>
      </c>
      <c r="E232" s="24" t="s">
        <v>8</v>
      </c>
      <c r="F232" s="24" t="s">
        <v>586</v>
      </c>
      <c r="G232" s="24" t="s">
        <v>8</v>
      </c>
    </row>
    <row r="233" spans="1:7">
      <c r="A233" s="23" t="s">
        <v>608</v>
      </c>
      <c r="B233" s="23" t="s">
        <v>606</v>
      </c>
      <c r="C233" s="23" t="s">
        <v>609</v>
      </c>
      <c r="D233" s="24" t="s">
        <v>8</v>
      </c>
      <c r="E233" s="24" t="s">
        <v>8</v>
      </c>
      <c r="F233" s="24" t="s">
        <v>586</v>
      </c>
      <c r="G233" s="24" t="s">
        <v>8</v>
      </c>
    </row>
    <row r="234" spans="1:7">
      <c r="A234" s="23" t="s">
        <v>610</v>
      </c>
      <c r="B234" s="23" t="s">
        <v>606</v>
      </c>
      <c r="C234" s="23" t="s">
        <v>611</v>
      </c>
      <c r="D234" s="24" t="s">
        <v>8</v>
      </c>
      <c r="E234" s="24" t="s">
        <v>8</v>
      </c>
      <c r="F234" s="24" t="s">
        <v>586</v>
      </c>
      <c r="G234" s="24" t="s">
        <v>8</v>
      </c>
    </row>
    <row r="235" spans="1:7">
      <c r="A235" s="23" t="s">
        <v>612</v>
      </c>
      <c r="B235" s="23" t="s">
        <v>613</v>
      </c>
      <c r="C235" s="23" t="s">
        <v>614</v>
      </c>
      <c r="D235" s="24" t="s">
        <v>8</v>
      </c>
      <c r="E235" s="24" t="s">
        <v>8</v>
      </c>
      <c r="F235" s="24" t="s">
        <v>586</v>
      </c>
      <c r="G235" s="24" t="s">
        <v>8</v>
      </c>
    </row>
    <row r="236" spans="1:7">
      <c r="A236" s="23" t="s">
        <v>615</v>
      </c>
      <c r="B236" s="23" t="s">
        <v>613</v>
      </c>
      <c r="C236" s="23" t="s">
        <v>616</v>
      </c>
      <c r="D236" s="24" t="s">
        <v>8</v>
      </c>
      <c r="E236" s="24" t="s">
        <v>8</v>
      </c>
      <c r="F236" s="24" t="s">
        <v>586</v>
      </c>
      <c r="G236" s="24" t="s">
        <v>8</v>
      </c>
    </row>
    <row r="237" spans="1:7">
      <c r="A237" s="23" t="s">
        <v>617</v>
      </c>
      <c r="B237" s="23" t="s">
        <v>613</v>
      </c>
      <c r="C237" s="23" t="s">
        <v>618</v>
      </c>
      <c r="D237" s="24" t="s">
        <v>8</v>
      </c>
      <c r="E237" s="24" t="s">
        <v>8</v>
      </c>
      <c r="F237" s="24" t="s">
        <v>586</v>
      </c>
      <c r="G237" s="24" t="s">
        <v>8</v>
      </c>
    </row>
    <row r="238" spans="1:7">
      <c r="A238" s="23" t="s">
        <v>619</v>
      </c>
      <c r="B238" s="23" t="s">
        <v>620</v>
      </c>
      <c r="C238" s="23" t="s">
        <v>621</v>
      </c>
      <c r="D238" s="24" t="s">
        <v>8</v>
      </c>
      <c r="E238" s="24" t="s">
        <v>8</v>
      </c>
      <c r="F238" s="24" t="s">
        <v>586</v>
      </c>
      <c r="G238" s="24" t="s">
        <v>8</v>
      </c>
    </row>
    <row r="239" spans="1:7">
      <c r="A239" s="23" t="s">
        <v>622</v>
      </c>
      <c r="B239" s="23" t="s">
        <v>620</v>
      </c>
      <c r="C239" s="23" t="s">
        <v>623</v>
      </c>
      <c r="D239" s="24" t="s">
        <v>8</v>
      </c>
      <c r="E239" s="24" t="s">
        <v>8</v>
      </c>
      <c r="F239" s="24" t="s">
        <v>586</v>
      </c>
      <c r="G239" s="24" t="s">
        <v>8</v>
      </c>
    </row>
    <row r="240" spans="1:7">
      <c r="A240" s="23" t="s">
        <v>624</v>
      </c>
      <c r="B240" s="23" t="s">
        <v>620</v>
      </c>
      <c r="C240" s="23" t="s">
        <v>625</v>
      </c>
      <c r="D240" s="24" t="s">
        <v>8</v>
      </c>
      <c r="E240" s="24" t="s">
        <v>8</v>
      </c>
      <c r="F240" s="24" t="s">
        <v>586</v>
      </c>
      <c r="G240" s="24" t="s">
        <v>8</v>
      </c>
    </row>
    <row r="241" spans="1:7">
      <c r="A241" s="23" t="s">
        <v>626</v>
      </c>
      <c r="B241" s="23" t="s">
        <v>620</v>
      </c>
      <c r="C241" s="23" t="s">
        <v>627</v>
      </c>
      <c r="D241" s="24" t="s">
        <v>8</v>
      </c>
      <c r="E241" s="24" t="s">
        <v>8</v>
      </c>
      <c r="F241" s="24" t="s">
        <v>586</v>
      </c>
      <c r="G241" s="24" t="s">
        <v>8</v>
      </c>
    </row>
    <row r="242" spans="1:7">
      <c r="A242" s="23" t="s">
        <v>628</v>
      </c>
      <c r="B242" s="23" t="s">
        <v>629</v>
      </c>
      <c r="C242" s="23" t="s">
        <v>630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631</v>
      </c>
      <c r="B243" s="23" t="s">
        <v>629</v>
      </c>
      <c r="C243" s="23" t="s">
        <v>632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633</v>
      </c>
      <c r="B244" s="23" t="s">
        <v>629</v>
      </c>
      <c r="C244" s="23" t="s">
        <v>634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635</v>
      </c>
      <c r="B245" s="23" t="s">
        <v>636</v>
      </c>
      <c r="C245" s="23" t="s">
        <v>637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638</v>
      </c>
      <c r="B246" s="23" t="s">
        <v>636</v>
      </c>
      <c r="C246" s="23" t="s">
        <v>639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640</v>
      </c>
      <c r="B247" s="23" t="s">
        <v>636</v>
      </c>
      <c r="C247" s="23" t="s">
        <v>641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642</v>
      </c>
      <c r="B248" s="23" t="s">
        <v>636</v>
      </c>
      <c r="C248" s="23" t="s">
        <v>643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644</v>
      </c>
      <c r="B249" s="23" t="s">
        <v>636</v>
      </c>
      <c r="C249" s="23" t="s">
        <v>645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646</v>
      </c>
      <c r="B250" s="23" t="s">
        <v>636</v>
      </c>
      <c r="C250" s="23" t="s">
        <v>647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648</v>
      </c>
      <c r="B251" s="23" t="s">
        <v>649</v>
      </c>
      <c r="C251" s="23" t="s">
        <v>650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651</v>
      </c>
      <c r="B252" s="23" t="s">
        <v>649</v>
      </c>
      <c r="C252" s="23" t="s">
        <v>652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653</v>
      </c>
      <c r="B253" s="23" t="s">
        <v>649</v>
      </c>
      <c r="C253" s="23" t="s">
        <v>654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655</v>
      </c>
      <c r="B254" s="23" t="s">
        <v>656</v>
      </c>
      <c r="C254" s="23" t="s">
        <v>657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658</v>
      </c>
      <c r="B255" s="23" t="s">
        <v>656</v>
      </c>
      <c r="C255" s="23" t="s">
        <v>659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660</v>
      </c>
      <c r="B256" s="23" t="s">
        <v>656</v>
      </c>
      <c r="C256" s="23" t="s">
        <v>661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662</v>
      </c>
      <c r="B257" s="23" t="s">
        <v>656</v>
      </c>
      <c r="C257" s="23" t="s">
        <v>663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664</v>
      </c>
      <c r="B258" s="23" t="s">
        <v>665</v>
      </c>
      <c r="C258" s="23" t="s">
        <v>666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667</v>
      </c>
      <c r="B259" s="23" t="s">
        <v>665</v>
      </c>
      <c r="C259" s="23" t="s">
        <v>668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669</v>
      </c>
      <c r="B260" s="23" t="s">
        <v>670</v>
      </c>
      <c r="C260" s="23" t="s">
        <v>671</v>
      </c>
      <c r="D260" s="24" t="s">
        <v>8</v>
      </c>
      <c r="E260" s="24" t="s">
        <v>8</v>
      </c>
      <c r="F260" s="24" t="s">
        <v>672</v>
      </c>
      <c r="G260" s="24" t="s">
        <v>8</v>
      </c>
    </row>
    <row r="261" spans="1:7">
      <c r="A261" s="23" t="s">
        <v>673</v>
      </c>
      <c r="B261" s="23" t="s">
        <v>674</v>
      </c>
      <c r="C261" s="23" t="s">
        <v>675</v>
      </c>
      <c r="D261" s="24" t="s">
        <v>8</v>
      </c>
      <c r="E261" s="24" t="s">
        <v>8</v>
      </c>
      <c r="F261" s="24" t="s">
        <v>672</v>
      </c>
      <c r="G261" s="24" t="s">
        <v>8</v>
      </c>
    </row>
    <row r="262" spans="1:7">
      <c r="A262" s="23" t="s">
        <v>676</v>
      </c>
      <c r="B262" s="23" t="s">
        <v>677</v>
      </c>
      <c r="C262" s="23" t="s">
        <v>678</v>
      </c>
      <c r="D262" s="24" t="s">
        <v>8</v>
      </c>
      <c r="E262" s="24" t="s">
        <v>8</v>
      </c>
      <c r="F262" s="24" t="s">
        <v>672</v>
      </c>
      <c r="G262" s="24" t="s">
        <v>8</v>
      </c>
    </row>
    <row r="263" spans="1:7">
      <c r="A263" s="23" t="s">
        <v>679</v>
      </c>
      <c r="B263" s="23" t="s">
        <v>680</v>
      </c>
      <c r="C263" s="23" t="s">
        <v>681</v>
      </c>
      <c r="D263" s="24" t="s">
        <v>8</v>
      </c>
      <c r="E263" s="24" t="s">
        <v>8</v>
      </c>
      <c r="F263" s="24" t="s">
        <v>672</v>
      </c>
      <c r="G263" s="24" t="s">
        <v>8</v>
      </c>
    </row>
    <row r="264" spans="1:7">
      <c r="A264" s="23" t="s">
        <v>682</v>
      </c>
      <c r="B264" s="23" t="s">
        <v>680</v>
      </c>
      <c r="C264" s="23" t="s">
        <v>683</v>
      </c>
      <c r="D264" s="24" t="s">
        <v>8</v>
      </c>
      <c r="E264" s="24" t="s">
        <v>8</v>
      </c>
      <c r="F264" s="24" t="s">
        <v>672</v>
      </c>
      <c r="G264" s="24" t="s">
        <v>8</v>
      </c>
    </row>
    <row r="265" spans="1:7">
      <c r="A265" s="23" t="s">
        <v>684</v>
      </c>
      <c r="B265" s="23" t="s">
        <v>685</v>
      </c>
      <c r="C265" s="23" t="s">
        <v>686</v>
      </c>
      <c r="D265" s="24" t="s">
        <v>8</v>
      </c>
      <c r="E265" s="24" t="s">
        <v>8</v>
      </c>
      <c r="F265" s="24" t="s">
        <v>687</v>
      </c>
      <c r="G265" s="24" t="s">
        <v>8</v>
      </c>
    </row>
    <row r="266" spans="1:7">
      <c r="A266" s="23" t="s">
        <v>688</v>
      </c>
      <c r="B266" s="23" t="s">
        <v>685</v>
      </c>
      <c r="C266" s="23" t="s">
        <v>689</v>
      </c>
      <c r="D266" s="24" t="s">
        <v>8</v>
      </c>
      <c r="E266" s="24" t="s">
        <v>8</v>
      </c>
      <c r="F266" s="24" t="s">
        <v>687</v>
      </c>
      <c r="G266" s="24" t="s">
        <v>8</v>
      </c>
    </row>
    <row r="267" spans="1:7">
      <c r="A267" s="23" t="s">
        <v>690</v>
      </c>
      <c r="B267" s="23" t="s">
        <v>685</v>
      </c>
      <c r="C267" s="23" t="s">
        <v>691</v>
      </c>
      <c r="D267" s="24" t="s">
        <v>8</v>
      </c>
      <c r="E267" s="24" t="s">
        <v>8</v>
      </c>
      <c r="F267" s="24" t="s">
        <v>687</v>
      </c>
      <c r="G267" s="24" t="s">
        <v>8</v>
      </c>
    </row>
    <row r="268" spans="1:7">
      <c r="A268" s="23" t="s">
        <v>692</v>
      </c>
      <c r="B268" s="23" t="s">
        <v>693</v>
      </c>
      <c r="C268" s="23" t="s">
        <v>694</v>
      </c>
      <c r="D268" s="24" t="s">
        <v>8</v>
      </c>
      <c r="E268" s="24" t="s">
        <v>8</v>
      </c>
      <c r="F268" s="24" t="s">
        <v>687</v>
      </c>
      <c r="G268" s="24" t="s">
        <v>8</v>
      </c>
    </row>
    <row r="269" spans="1:7">
      <c r="A269" s="23" t="s">
        <v>695</v>
      </c>
      <c r="B269" s="23" t="s">
        <v>693</v>
      </c>
      <c r="C269" s="23" t="s">
        <v>696</v>
      </c>
      <c r="D269" s="24" t="s">
        <v>8</v>
      </c>
      <c r="E269" s="24" t="s">
        <v>8</v>
      </c>
      <c r="F269" s="24" t="s">
        <v>687</v>
      </c>
      <c r="G269" s="24" t="s">
        <v>8</v>
      </c>
    </row>
    <row r="270" spans="1:7">
      <c r="A270" s="23" t="s">
        <v>697</v>
      </c>
      <c r="B270" s="23" t="s">
        <v>698</v>
      </c>
      <c r="C270" s="23" t="s">
        <v>699</v>
      </c>
      <c r="D270" s="24" t="s">
        <v>8</v>
      </c>
      <c r="E270" s="24" t="s">
        <v>8</v>
      </c>
      <c r="F270" s="24" t="s">
        <v>687</v>
      </c>
      <c r="G270" s="24" t="s">
        <v>8</v>
      </c>
    </row>
    <row r="271" spans="1:7">
      <c r="A271" s="23" t="s">
        <v>700</v>
      </c>
      <c r="B271" s="23" t="s">
        <v>701</v>
      </c>
      <c r="C271" s="23" t="s">
        <v>702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703</v>
      </c>
      <c r="B272" s="23" t="s">
        <v>704</v>
      </c>
      <c r="C272" s="23" t="s">
        <v>705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706</v>
      </c>
      <c r="B273" s="23" t="s">
        <v>704</v>
      </c>
      <c r="C273" s="23" t="s">
        <v>707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708</v>
      </c>
      <c r="B274" s="23" t="s">
        <v>709</v>
      </c>
      <c r="C274" s="23" t="s">
        <v>710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5"/>
  <sheetViews>
    <sheetView showGridLines="0" zoomScaleNormal="100" workbookViewId="0">
      <pane xSplit="1" ySplit="8" topLeftCell="B4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828</v>
      </c>
    </row>
    <row r="3" spans="1:8">
      <c r="A3" s="2" t="s">
        <v>831</v>
      </c>
    </row>
    <row r="4" spans="1:8">
      <c r="A4" s="2" t="s">
        <v>930</v>
      </c>
    </row>
    <row r="5" spans="1:8" ht="30" customHeight="1">
      <c r="A5" s="70" t="s">
        <v>0</v>
      </c>
      <c r="B5" s="72" t="s">
        <v>955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-12.933333333333332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6.5666666666666664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-8.8000000000000007</v>
      </c>
      <c r="G184" s="11">
        <f t="shared" si="5"/>
        <v>-7.9666666666666677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-9.9333333333333336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-12.466666666666669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-2.9</v>
      </c>
      <c r="G219" s="11">
        <f t="shared" si="7"/>
        <v>-2.8000000000000003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-2.9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-2.9333333333333336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0.9</v>
      </c>
      <c r="G238" s="11">
        <f t="shared" si="7"/>
        <v>-0.4333333333333334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0.60000000000000009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-0.6</v>
      </c>
      <c r="G264" s="11">
        <f t="shared" si="7"/>
        <v>1.1333333333333333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-0.13333333333333339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-8.3000000000000007</v>
      </c>
      <c r="G268" s="11">
        <f t="shared" ref="G268:G331" si="9">AVERAGE(F266:F268)</f>
        <v>-6.2333333333333334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-8.5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-12.166666666666666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-26.1</v>
      </c>
      <c r="G279" s="11">
        <f t="shared" si="9"/>
        <v>-28.633333333333336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-25.599999999999998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3.6</v>
      </c>
      <c r="G300" s="11">
        <f t="shared" si="9"/>
        <v>3.4666666666666668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3.1333333333333333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-7.5</v>
      </c>
      <c r="G311" s="11">
        <f t="shared" si="9"/>
        <v>-7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-7.333333333333333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-8.2666666666666675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-10.199999999999999</v>
      </c>
      <c r="G323" s="11">
        <f t="shared" si="9"/>
        <v>-10.333333333333334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-11.3</v>
      </c>
      <c r="G324" s="11">
        <f t="shared" si="9"/>
        <v>-10.3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-10.633333333333333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-7.6000000000000005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-6.2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-2.3000000000000003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-2.2333333333333334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-4.5666666666666673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-5.0999999999999996</v>
      </c>
      <c r="G342" s="11">
        <f t="shared" si="11"/>
        <v>-5.0333333333333332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-4.7666666666666666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-4.5333333333333323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-2.9</v>
      </c>
      <c r="G346" s="11">
        <f t="shared" si="11"/>
        <v>-3.8000000000000003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-0.9</v>
      </c>
      <c r="G347" s="11">
        <f t="shared" si="11"/>
        <v>-2.5333333333333332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-1.6666666666666667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-1.4</v>
      </c>
      <c r="G351" s="11">
        <f t="shared" si="11"/>
        <v>-1.5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-1.6333333333333335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-1.5666666666666664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-1.8</v>
      </c>
      <c r="G354" s="11">
        <f t="shared" si="11"/>
        <v>-1.7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-1.8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-1.8666666666666665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-2.6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-2.1999999999999997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-2.1</v>
      </c>
      <c r="G360" s="11">
        <f t="shared" si="11"/>
        <v>-2.2333333333333329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-2.1999999999999997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-2</v>
      </c>
      <c r="G363" s="11">
        <f t="shared" si="11"/>
        <v>-2.1333333333333333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-0.7</v>
      </c>
      <c r="G365" s="11">
        <f t="shared" si="11"/>
        <v>-1.7666666666666666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-0.23333333333333331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4</v>
      </c>
      <c r="G372" s="11">
        <f t="shared" si="11"/>
        <v>3.3666666666666667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3.8333333333333335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6.7666666666666666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7.6000000000000005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6.9</v>
      </c>
      <c r="G383" s="11">
        <f t="shared" si="11"/>
        <v>8.3333333333333339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7.9</v>
      </c>
      <c r="G384" s="11">
        <f t="shared" si="11"/>
        <v>7.7333333333333343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7.1333333333333329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4.8999999999999995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3.8333333333333326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-0.3</v>
      </c>
      <c r="G394" s="11">
        <f t="shared" si="11"/>
        <v>0.96666666666666679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-1.5</v>
      </c>
      <c r="G395" s="11">
        <f t="shared" si="11"/>
        <v>-0.39999999999999997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-3.9</v>
      </c>
      <c r="G396" s="11">
        <f t="shared" ref="G396:G407" si="13">AVERAGE(F394:F396)</f>
        <v>-1.9000000000000001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-2.6666666666666665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-3.9333333333333336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-7.1</v>
      </c>
      <c r="G399" s="11">
        <f t="shared" si="13"/>
        <v>-5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-5.6</v>
      </c>
      <c r="G400" s="11">
        <f t="shared" si="13"/>
        <v>-6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-6.833333333333333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-7.1333333333333329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-11.2</v>
      </c>
      <c r="G407" s="11">
        <f t="shared" si="13"/>
        <v>-7.0333333333333341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-37.1</v>
      </c>
      <c r="G408" s="11">
        <f t="shared" ref="G408:G431" si="15">AVERAGE(F406:F408)</f>
        <v>-17.666666666666668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-25.899999999999995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-15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-10.6</v>
      </c>
      <c r="G412" s="11">
        <f t="shared" si="15"/>
        <v>-15.700000000000001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-11.300000000000002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-8.1999999999999993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-2.7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0.1</v>
      </c>
      <c r="G418" s="11">
        <f t="shared" si="15"/>
        <v>-1.9666666666666668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3.5</v>
      </c>
      <c r="G419" s="11">
        <f t="shared" si="15"/>
        <v>0.3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6.9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6.4333333333333336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9.0666666666666682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</v>
      </c>
      <c r="G423" s="11">
        <f t="shared" si="15"/>
        <v>11.433333333333332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13.6</v>
      </c>
      <c r="G424" s="11">
        <f t="shared" si="15"/>
        <v>13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13.933333333333332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14.133333333333333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14.300000000000002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13.833333333333334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8.1999999999999993</v>
      </c>
      <c r="G431" s="11">
        <f t="shared" si="15"/>
        <v>11.666666666666666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7.3</v>
      </c>
      <c r="G432" s="11">
        <f t="shared" ref="G432" si="17">AVERAGE(F430:F432)</f>
        <v>9.6999999999999993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7.1333333333333329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6.9</v>
      </c>
      <c r="G434" s="11">
        <f t="shared" ref="G434" si="20">AVERAGE(F432:F434)</f>
        <v>6.7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3.4</v>
      </c>
      <c r="G435" s="11">
        <f t="shared" ref="G435" si="22">AVERAGE(F433:F435)</f>
        <v>5.3999999999999995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1.4</v>
      </c>
      <c r="G436" s="11">
        <f t="shared" ref="G436" si="24">AVERAGE(F434:F436)</f>
        <v>3.9000000000000004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0.1</v>
      </c>
      <c r="G437" s="11">
        <f t="shared" ref="G437" si="26">AVERAGE(F435:F437)</f>
        <v>1.6333333333333331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-0.6333333333333333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-0.93333333333333324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-0.4333333333333334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0.3</v>
      </c>
      <c r="G442" s="11">
        <f t="shared" ref="G442" si="36">AVERAGE(F440:F442)</f>
        <v>0.13333333333333333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-0.5</v>
      </c>
      <c r="G443" s="11">
        <f t="shared" ref="G443" si="38">AVERAGE(F441:F443)</f>
        <v>0.23333333333333331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-2.6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 t="s">
        <v>8</v>
      </c>
      <c r="F445" s="8" t="s">
        <v>8</v>
      </c>
      <c r="G445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4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930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4"/>
  <sheetViews>
    <sheetView showGridLines="0" zoomScaleNormal="100" workbookViewId="0">
      <pane xSplit="1" ySplit="7" topLeftCell="K43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4"/>
  <sheetViews>
    <sheetView showGridLines="0" zoomScaleNormal="100" workbookViewId="0">
      <pane xSplit="1" ySplit="7" topLeftCell="B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2023-05-24T14:35:59Z</dcterms:modified>
</cp:coreProperties>
</file>