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codeName="ThisWorkbook" defaultThemeVersion="124226"/>
  <xr:revisionPtr revIDLastSave="0" documentId="13_ncr:1_{B42D16C4-90C6-4030-A1E6-9B8B6C143CD8}" xr6:coauthVersionLast="47" xr6:coauthVersionMax="47" xr10:uidLastSave="{00000000-0000-0000-0000-000000000000}"/>
  <bookViews>
    <workbookView xWindow="-110" yWindow="-110" windowWidth="19420" windowHeight="1030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5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23" i="9"/>
  <c r="B22" i="9"/>
  <c r="B21" i="9"/>
  <c r="B20" i="9"/>
  <c r="B19" i="9"/>
  <c r="B18" i="9"/>
  <c r="B17" i="9"/>
  <c r="B16" i="9"/>
  <c r="B15" i="9"/>
  <c r="B14" i="9"/>
  <c r="B13" i="9"/>
  <c r="B12" i="9"/>
  <c r="C11" i="9"/>
  <c r="C9" i="9" s="1"/>
  <c r="B11" i="9"/>
  <c r="B10" i="9"/>
  <c r="B9" i="9"/>
  <c r="K8" i="9"/>
  <c r="B8" i="9"/>
  <c r="N21" i="8"/>
  <c r="J21" i="8"/>
  <c r="B21" i="8"/>
  <c r="B20" i="8"/>
  <c r="B19" i="8"/>
  <c r="B17" i="8"/>
  <c r="B16" i="8"/>
  <c r="B15" i="8"/>
  <c r="B14" i="8"/>
  <c r="B12" i="8"/>
  <c r="B11" i="8"/>
  <c r="B9" i="8"/>
  <c r="B22" i="8" s="1"/>
  <c r="B8" i="8"/>
  <c r="B43" i="7"/>
  <c r="B42" i="7"/>
  <c r="B41" i="7"/>
  <c r="B40" i="7"/>
  <c r="B38" i="7"/>
  <c r="B37" i="7"/>
  <c r="B36" i="7"/>
  <c r="B35" i="7"/>
  <c r="B33" i="7"/>
  <c r="B32" i="7"/>
  <c r="B31" i="7"/>
  <c r="B30" i="7"/>
  <c r="B28" i="7"/>
  <c r="B27" i="7"/>
  <c r="B26" i="7"/>
  <c r="B25" i="7"/>
  <c r="B23" i="7"/>
  <c r="B22" i="7"/>
  <c r="B21" i="7"/>
  <c r="B20" i="7"/>
  <c r="B18" i="7"/>
  <c r="B17" i="7"/>
  <c r="B16" i="7"/>
  <c r="B15" i="7"/>
  <c r="B12" i="7"/>
  <c r="B11" i="7"/>
  <c r="B10" i="7"/>
  <c r="B32" i="6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<sst xmlns="http://schemas.openxmlformats.org/spreadsheetml/2006/main" count="447" uniqueCount="191">
  <si>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</si>
  <si>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</si>
  <si>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</si>
  <si>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</si>
  <si>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</si>
  <si>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</si>
  <si>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</si>
  <si>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</si>
  <si>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</si>
  <si>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</si>
  <si>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</si>
  <si>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</si>
  <si>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</si>
  <si>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</si>
  <si>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</si>
  <si>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</si>
  <si>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</si>
  <si>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</si>
  <si>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</si>
  <si>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</si>
  <si>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</si>
  <si>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</si>
  <si>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</si>
  <si>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</si>
  <si>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</si>
  <si>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</si>
  <si>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</si>
  <si>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</si>
  <si>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</si>
  <si>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</si>
  <si>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</si>
  <si>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</si>
  <si>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</si>
  <si>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</si>
  <si>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</si>
  <si>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</si>
  <si>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</si>
  <si>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</si>
  <si>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</si>
  <si>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</si>
  <si>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</si>
  <si>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</si>
  <si>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</si>
  <si>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</si>
  <si>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</si>
  <si>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</si>
  <si>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</si>
  <si>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</si>
  <si>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</si>
  <si>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</si>
  <si>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</si>
  <si>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</si>
  <si>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</si>
  <si>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</si>
  <si>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</si>
  <si>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</si>
  <si>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</si>
  <si>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</si>
  <si>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</si>
  <si>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</si>
  <si>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</si>
  <si>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</si>
  <si>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</si>
  <si>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</si>
  <si>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</si>
  <si>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</si>
  <si>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</si>
  <si>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</si>
  <si>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</si>
  <si>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</si>
  <si>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</si>
  <si>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</si>
  <si>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</si>
  <si>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</si>
  <si>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</si>
  <si>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</si>
  <si>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</si>
  <si>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</si>
  <si>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</si>
  <si>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</si>
  <si>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</si>
  <si>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</si>
  <si>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</si>
  <si>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</si>
  <si>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</si>
  <si>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</si>
  <si>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</si>
  <si>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</si>
  <si>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</si>
  <si>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</si>
  <si>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</si>
  <si>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</si>
  <si>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</si>
  <si>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</si>
  <si>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</si>
  <si>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</si>
  <si>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</si>
  <si>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</si>
  <si>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</si>
  <si>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</si>
  <si>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</si>
  <si>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</si>
  <si>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</si>
  <si>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</si>
  <si>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</si>
  <si>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</si>
  <si>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</si>
  <si>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</si>
  <si>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</si>
  <si>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</si>
  <si>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</si>
  <si>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</si>
  <si>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</si>
  <si>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</si>
  <si>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</si>
  <si>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</si>
  <si>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</si>
  <si>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</si>
  <si>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</si>
  <si>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</si>
  <si>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</si>
  <si>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</si>
  <si>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</si>
  <si>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</si>
  <si>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</si>
  <si>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</si>
  <si>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</si>
  <si>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</si>
  <si>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</si>
  <si>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</si>
  <si>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</si>
  <si>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</si>
  <si>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</si>
  <si>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</si>
  <si>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</si>
  <si>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</si>
  <si>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</si>
  <si>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</si>
  <si>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</si>
  <si>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</si>
  <si>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</si>
  <si>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</si>
  <si>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</si>
  <si>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</si>
  <si>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</si>
  <si>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</si>
  <si>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</si>
  <si>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</si>
  <si>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</si>
  <si>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</si>
  <si>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</si>
  <si>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</si>
  <si>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</si>
  <si>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</si>
  <si>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(Média 2017/21 = 100)</t>
  </si>
  <si>
    <t xml:space="preserve">   Cabeças (n.º)</t>
  </si>
  <si>
    <t xml:space="preserve">   Cabeças (1 000 n.º)</t>
  </si>
  <si>
    <t xml:space="preserve">            Cabeças (1 000 n.º)</t>
  </si>
  <si>
    <t>OLIVAL</t>
  </si>
  <si>
    <t>2023 f</t>
  </si>
  <si>
    <t>(Média 2018/22 Po = 100)</t>
  </si>
  <si>
    <t>(2022 Po =100)</t>
  </si>
  <si>
    <t>Aveia</t>
  </si>
  <si>
    <t>Trigo mole</t>
  </si>
  <si>
    <t>Trigo duro</t>
  </si>
  <si>
    <t>Triticale</t>
  </si>
  <si>
    <t>Centeio</t>
  </si>
  <si>
    <t>Nota: foram utilizados dados de 65 estações meteorológicas a norte do Tejo e de 35 estações meteorológicas a sul do Tejo</t>
  </si>
  <si>
    <t>Cevada</t>
  </si>
  <si>
    <t>(2022 Po = 100)</t>
  </si>
  <si>
    <t>Po - valor provisório</t>
  </si>
  <si>
    <t>Azeite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</si>
  <si>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</si>
  <si>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</si>
  <si>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</si>
  <si>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</si>
  <si>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</si>
  <si>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</si>
  <si>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</si>
  <si>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</si>
  <si>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</si>
  <si>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</si>
  <si>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(a) Base 2015</t>
  </si>
  <si>
    <t>Fonte: INE, I. P., Índice de preços dos meios de produção na agricultura (input)</t>
  </si>
  <si>
    <t xml:space="preserve">Capturas nominais (a) (b)  </t>
  </si>
  <si>
    <t>Fonte: INE, I. P., Estatística mensal da pesca</t>
  </si>
  <si>
    <t xml:space="preserve"> (a) Peixe fresco ou refrigerado</t>
  </si>
  <si>
    <t xml:space="preserve"> (b) Não inclui retiradas e rejeições</t>
  </si>
  <si>
    <t>1 000 hl *</t>
  </si>
  <si>
    <t>Produção *</t>
  </si>
  <si>
    <t>* dados atualizados em 2023-04-26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</si>
</sst>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198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top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0" fontId="8" fillId="2" borderId="12" xfId="0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6" fillId="0" borderId="0" xfId="0" applyFont="1" applyAlignment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PRODANIM\LEITE\Inq%20mensal%20ao%20leite%20de%20vaca%20e%20prod%20lacteos\Apuramentos%20leite\QUADROS%20EUROSTAT\table_A_NEW_2023.xls" TargetMode="External"/><Relationship Id="rId1" Type="http://schemas.openxmlformats.org/officeDocument/2006/relationships/externalLinkPath" Target="/lsb/PRODANIM/LEITE/Inq%20mensal%20ao%20leite%20de%20vaca%20e%20prod%20lacteos/Apuramentos%20leite/QUADROS%20EUROSTAT/table_A_NEW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A"/>
      <sheetName val="E_DAMIS_MILK_TABLEA_M_2023"/>
    </sheetNames>
    <sheetDataSet>
      <sheetData sheetId="0">
        <row r="12">
          <cell r="E12">
            <v>61.184652728999993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activeCell="A18" sqref="A18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185" t="s">
        <v>75</v>
      </c>
      <c r="B1" s="185"/>
    </row>
    <row r="2" spans="1:2" ht="4.9000000000000004" customHeight="1" x14ac:dyDescent="0.25">
      <c r="A2" s="22"/>
    </row>
    <row r="3" spans="1:2" ht="13" x14ac:dyDescent="0.3">
      <c r="A3" s="23" t="s">
        <v>76</v>
      </c>
      <c r="B3" s="24" t="s">
        <v>0</v>
      </c>
    </row>
    <row r="4" spans="1:2" ht="13" x14ac:dyDescent="0.3">
      <c r="A4" s="23" t="s">
        <v>77</v>
      </c>
      <c r="B4" s="24" t="s">
        <v>117</v>
      </c>
    </row>
    <row r="5" spans="1:2" ht="13" x14ac:dyDescent="0.3">
      <c r="A5" s="23" t="s">
        <v>78</v>
      </c>
      <c r="B5" s="24" t="s">
        <v>116</v>
      </c>
    </row>
    <row r="6" spans="1:2" ht="13" x14ac:dyDescent="0.3">
      <c r="A6" s="23" t="s">
        <v>79</v>
      </c>
      <c r="B6" s="47" t="s">
        <v>189</v>
      </c>
    </row>
    <row r="7" spans="1:2" ht="13" x14ac:dyDescent="0.3">
      <c r="A7" s="23" t="s">
        <v>80</v>
      </c>
      <c r="B7" s="24" t="s">
        <v>12</v>
      </c>
    </row>
    <row r="8" spans="1:2" ht="13" x14ac:dyDescent="0.3">
      <c r="A8" s="23" t="s">
        <v>81</v>
      </c>
      <c r="B8" s="24" t="s">
        <v>21</v>
      </c>
    </row>
    <row r="9" spans="1:2" ht="13" x14ac:dyDescent="0.3">
      <c r="A9" s="23" t="s">
        <v>82</v>
      </c>
      <c r="B9" s="24" t="s">
        <v>30</v>
      </c>
    </row>
    <row r="10" spans="1:2" ht="13" x14ac:dyDescent="0.3">
      <c r="A10" s="23" t="s">
        <v>83</v>
      </c>
      <c r="B10" s="24" t="s">
        <v>37</v>
      </c>
    </row>
    <row r="11" spans="1:2" ht="13" x14ac:dyDescent="0.3">
      <c r="A11" s="23" t="s">
        <v>84</v>
      </c>
      <c r="B11" s="24" t="s">
        <v>48</v>
      </c>
    </row>
    <row r="12" spans="1:2" ht="13" x14ac:dyDescent="0.3">
      <c r="A12" s="23" t="s">
        <v>85</v>
      </c>
      <c r="B12" s="25" t="s">
        <v>86</v>
      </c>
    </row>
    <row r="13" spans="1:2" ht="13" x14ac:dyDescent="0.3">
      <c r="A13" s="23" t="s">
        <v>87</v>
      </c>
      <c r="B13" s="25" t="s">
        <v>57</v>
      </c>
    </row>
    <row r="15" spans="1:2" x14ac:dyDescent="0.25">
      <c r="A15" s="197" t="s">
        <v>190</v>
      </c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1.81640625" style="13" customWidth="1"/>
    <col min="2" max="2" width="5.453125" style="16" customWidth="1"/>
    <col min="3" max="15" width="4.81640625" style="13" customWidth="1"/>
    <col min="16" max="16" width="9.1796875" style="13"/>
    <col min="17" max="17" width="12" style="4" customWidth="1"/>
    <col min="18" max="16384" width="9.1796875" style="13"/>
  </cols>
  <sheetData>
    <row r="1" spans="1:23" s="4" customFormat="1" ht="12" customHeight="1" x14ac:dyDescent="0.3">
      <c r="A1" s="192" t="s">
        <v>48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23" s="4" customFormat="1" ht="9" customHeight="1" x14ac:dyDescent="0.25">
      <c r="A2" s="4" t="s">
        <v>1</v>
      </c>
      <c r="B2" s="8"/>
      <c r="E2" s="120"/>
      <c r="M2" s="9"/>
      <c r="O2" s="9" t="s">
        <v>120</v>
      </c>
    </row>
    <row r="3" spans="1:23" s="4" customFormat="1" ht="10" customHeight="1" x14ac:dyDescent="0.25">
      <c r="A3" s="158"/>
      <c r="B3" s="159" t="s">
        <v>91</v>
      </c>
      <c r="C3" s="160" t="s">
        <v>93</v>
      </c>
      <c r="D3" s="160" t="s">
        <v>94</v>
      </c>
      <c r="E3" s="39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102</v>
      </c>
      <c r="M3" s="160" t="s">
        <v>103</v>
      </c>
      <c r="N3" s="157" t="s">
        <v>104</v>
      </c>
      <c r="O3" s="157" t="s">
        <v>92</v>
      </c>
    </row>
    <row r="4" spans="1:23" s="4" customFormat="1" ht="5.15" customHeight="1" x14ac:dyDescent="0.25">
      <c r="A4" s="5"/>
      <c r="B4" s="8"/>
      <c r="C4" s="5"/>
      <c r="D4" s="5"/>
      <c r="E4" s="121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5">
      <c r="A5" s="61" t="s">
        <v>137</v>
      </c>
      <c r="B5" s="90">
        <v>2022</v>
      </c>
      <c r="C5" s="57">
        <v>114.71</v>
      </c>
      <c r="D5" s="50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2">
      <c r="A6" s="107" t="s">
        <v>138</v>
      </c>
      <c r="B6" s="8" t="s">
        <v>172</v>
      </c>
      <c r="C6" s="122" t="s">
        <v>122</v>
      </c>
      <c r="D6" s="50" t="s">
        <v>122</v>
      </c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65"/>
      <c r="T6" s="26"/>
      <c r="U6" s="26"/>
      <c r="V6" s="26"/>
      <c r="W6" s="26"/>
    </row>
    <row r="7" spans="1:23" s="4" customFormat="1" ht="9" customHeight="1" x14ac:dyDescent="0.25">
      <c r="A7" s="94" t="s">
        <v>73</v>
      </c>
      <c r="B7" s="90">
        <v>2022</v>
      </c>
      <c r="C7" s="57">
        <v>122.67</v>
      </c>
      <c r="D7" s="50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5">
      <c r="B8" s="8" t="s">
        <v>172</v>
      </c>
      <c r="C8" s="122" t="s">
        <v>122</v>
      </c>
      <c r="D8" s="50" t="s">
        <v>122</v>
      </c>
      <c r="E8" s="122"/>
      <c r="F8" s="122"/>
      <c r="G8" s="122"/>
      <c r="H8" s="122"/>
      <c r="I8" s="122"/>
      <c r="J8" s="122"/>
      <c r="K8" s="122"/>
      <c r="L8" s="122"/>
      <c r="M8" s="122"/>
      <c r="N8" s="122"/>
      <c r="T8" s="26"/>
      <c r="U8" s="26"/>
      <c r="V8" s="26"/>
      <c r="W8" s="26"/>
    </row>
    <row r="9" spans="1:23" s="4" customFormat="1" ht="9" customHeight="1" x14ac:dyDescent="0.25">
      <c r="A9" s="100" t="s">
        <v>49</v>
      </c>
      <c r="B9" s="90"/>
      <c r="C9" s="57"/>
      <c r="D9" s="50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5">
      <c r="A10" s="4" t="s">
        <v>123</v>
      </c>
      <c r="B10" s="8">
        <v>2022</v>
      </c>
      <c r="C10" s="122">
        <v>144.1</v>
      </c>
      <c r="D10" s="50">
        <v>151</v>
      </c>
      <c r="E10" s="122">
        <v>161.08000000000001</v>
      </c>
      <c r="F10" s="122">
        <v>198.04</v>
      </c>
      <c r="G10" s="122">
        <v>202.41</v>
      </c>
      <c r="H10" s="122">
        <v>151.66</v>
      </c>
      <c r="I10" s="122">
        <v>227.6</v>
      </c>
      <c r="J10" s="122">
        <v>234.65</v>
      </c>
      <c r="K10" s="122">
        <v>245.47</v>
      </c>
      <c r="L10" s="122">
        <v>243.02</v>
      </c>
      <c r="M10" s="122">
        <v>286.93</v>
      </c>
      <c r="N10" s="122">
        <v>282.5</v>
      </c>
      <c r="O10" s="122">
        <v>209.69</v>
      </c>
      <c r="T10" s="26"/>
      <c r="U10" s="26"/>
      <c r="V10" s="26"/>
      <c r="W10" s="26"/>
    </row>
    <row r="11" spans="1:23" s="4" customFormat="1" ht="9" customHeight="1" x14ac:dyDescent="0.25">
      <c r="A11" s="94"/>
      <c r="B11" s="90" t="s">
        <v>172</v>
      </c>
      <c r="C11" s="57">
        <v>287.51</v>
      </c>
      <c r="D11" s="50">
        <v>278.75</v>
      </c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152"/>
      <c r="T11" s="26"/>
      <c r="U11" s="26"/>
      <c r="V11" s="26"/>
      <c r="W11" s="26"/>
    </row>
    <row r="12" spans="1:23" s="4" customFormat="1" ht="9" customHeight="1" x14ac:dyDescent="0.25">
      <c r="A12" s="4" t="s">
        <v>124</v>
      </c>
      <c r="B12" s="8">
        <v>2022</v>
      </c>
      <c r="C12" s="60">
        <v>130.81</v>
      </c>
      <c r="D12" s="5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5">
      <c r="A13" s="94"/>
      <c r="B13" s="90" t="s">
        <v>172</v>
      </c>
      <c r="C13" s="57">
        <v>133.03</v>
      </c>
      <c r="D13" s="50">
        <v>132.72</v>
      </c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152"/>
      <c r="R13" s="35"/>
      <c r="T13" s="26"/>
      <c r="U13" s="26"/>
      <c r="V13" s="26"/>
      <c r="W13" s="26"/>
    </row>
    <row r="14" spans="1:23" s="4" customFormat="1" ht="9" customHeight="1" x14ac:dyDescent="0.25">
      <c r="A14" s="4" t="s">
        <v>125</v>
      </c>
      <c r="B14" s="8">
        <v>2022</v>
      </c>
      <c r="C14" s="60">
        <v>94.9</v>
      </c>
      <c r="D14" s="5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5">
      <c r="A15" s="94"/>
      <c r="B15" s="90" t="s">
        <v>172</v>
      </c>
      <c r="C15" s="57">
        <v>171.99</v>
      </c>
      <c r="D15" s="50">
        <v>203.03</v>
      </c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152"/>
      <c r="T15" s="26"/>
      <c r="U15" s="26"/>
      <c r="V15" s="26"/>
      <c r="W15" s="26"/>
    </row>
    <row r="16" spans="1:23" s="4" customFormat="1" ht="9" customHeight="1" x14ac:dyDescent="0.25">
      <c r="A16" s="156" t="s">
        <v>148</v>
      </c>
      <c r="B16" s="8">
        <v>2022</v>
      </c>
      <c r="C16" s="60">
        <v>134.57</v>
      </c>
      <c r="D16" s="5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5">
      <c r="A17" s="94"/>
      <c r="B17" s="90" t="s">
        <v>172</v>
      </c>
      <c r="C17" s="57" t="s">
        <v>122</v>
      </c>
      <c r="D17" s="50" t="s">
        <v>122</v>
      </c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152"/>
      <c r="T17" s="26"/>
      <c r="U17" s="26"/>
      <c r="V17" s="26"/>
      <c r="W17" s="26"/>
    </row>
    <row r="18" spans="1:23" s="4" customFormat="1" ht="9" customHeight="1" x14ac:dyDescent="0.25">
      <c r="A18" s="156" t="s">
        <v>149</v>
      </c>
      <c r="B18" s="8">
        <v>2022</v>
      </c>
      <c r="C18" s="60">
        <v>104.28</v>
      </c>
      <c r="D18" s="5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5">
      <c r="A19" s="94"/>
      <c r="B19" s="90" t="s">
        <v>172</v>
      </c>
      <c r="C19" s="57" t="s">
        <v>122</v>
      </c>
      <c r="D19" s="50" t="s">
        <v>122</v>
      </c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152"/>
      <c r="T19" s="26"/>
      <c r="U19" s="26"/>
      <c r="V19" s="26"/>
      <c r="W19" s="26"/>
    </row>
    <row r="20" spans="1:23" s="4" customFormat="1" ht="9" customHeight="1" x14ac:dyDescent="0.25">
      <c r="A20" s="4" t="s">
        <v>126</v>
      </c>
      <c r="B20" s="8">
        <v>2022</v>
      </c>
      <c r="C20" s="60">
        <v>104.8</v>
      </c>
      <c r="D20" s="5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5">
      <c r="A21" s="94"/>
      <c r="B21" s="90" t="s">
        <v>172</v>
      </c>
      <c r="C21" s="57">
        <v>173.37</v>
      </c>
      <c r="D21" s="50">
        <v>171.26</v>
      </c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152"/>
      <c r="T21" s="26"/>
      <c r="U21" s="26"/>
      <c r="V21" s="26"/>
      <c r="W21" s="26"/>
    </row>
    <row r="22" spans="1:23" s="4" customFormat="1" ht="9" customHeight="1" x14ac:dyDescent="0.25">
      <c r="A22" s="4" t="s">
        <v>127</v>
      </c>
      <c r="B22" s="8">
        <v>2022</v>
      </c>
      <c r="C22" s="60">
        <v>122.81</v>
      </c>
      <c r="D22" s="5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5">
      <c r="A23" s="94"/>
      <c r="B23" s="90" t="s">
        <v>172</v>
      </c>
      <c r="C23" s="57">
        <v>133.34</v>
      </c>
      <c r="D23" s="50">
        <v>142.65</v>
      </c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152"/>
      <c r="T23" s="26"/>
      <c r="U23" s="26"/>
      <c r="V23" s="26"/>
      <c r="W23" s="26"/>
    </row>
    <row r="24" spans="1:23" s="4" customFormat="1" ht="9" customHeight="1" x14ac:dyDescent="0.25">
      <c r="A24" s="1" t="s">
        <v>74</v>
      </c>
      <c r="B24" s="8">
        <v>2022</v>
      </c>
      <c r="C24" s="60">
        <v>104.8</v>
      </c>
      <c r="D24" s="5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5">
      <c r="A25" s="94"/>
      <c r="B25" s="90" t="s">
        <v>172</v>
      </c>
      <c r="C25" s="57">
        <v>155.55000000000001</v>
      </c>
      <c r="D25" s="50" t="s">
        <v>122</v>
      </c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152"/>
      <c r="T25" s="26"/>
      <c r="U25" s="26"/>
      <c r="V25" s="26"/>
      <c r="W25" s="26"/>
    </row>
    <row r="26" spans="1:23" s="4" customFormat="1" ht="9" customHeight="1" x14ac:dyDescent="0.25">
      <c r="A26" s="9" t="s">
        <v>49</v>
      </c>
      <c r="B26" s="8"/>
      <c r="C26" s="60"/>
      <c r="D26" s="50"/>
      <c r="E26" s="60"/>
      <c r="F26" s="60"/>
      <c r="G26" s="60"/>
      <c r="H26" s="60"/>
      <c r="I26" s="60"/>
      <c r="J26" s="60"/>
      <c r="K26" s="60"/>
      <c r="L26" s="60"/>
      <c r="M26" s="122"/>
      <c r="N26" s="60"/>
      <c r="O26" s="56"/>
      <c r="T26" s="26"/>
      <c r="U26" s="26"/>
      <c r="V26" s="26"/>
      <c r="W26" s="26"/>
    </row>
    <row r="27" spans="1:23" s="4" customFormat="1" ht="9" customHeight="1" x14ac:dyDescent="0.25">
      <c r="A27" s="94" t="s">
        <v>128</v>
      </c>
      <c r="B27" s="90">
        <v>2022</v>
      </c>
      <c r="C27" s="57">
        <v>107.46</v>
      </c>
      <c r="D27" s="50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2">
      <c r="B28" s="8" t="s">
        <v>172</v>
      </c>
      <c r="C28" s="122">
        <v>123.59</v>
      </c>
      <c r="D28" s="50">
        <v>124.95</v>
      </c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54"/>
      <c r="T28" s="26"/>
      <c r="U28" s="26"/>
      <c r="V28" s="26"/>
      <c r="W28" s="26"/>
    </row>
    <row r="29" spans="1:23" s="4" customFormat="1" ht="9" customHeight="1" x14ac:dyDescent="0.25">
      <c r="A29" s="94" t="s">
        <v>129</v>
      </c>
      <c r="B29" s="90">
        <v>2022</v>
      </c>
      <c r="C29" s="57">
        <v>86.52</v>
      </c>
      <c r="D29" s="50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2">
      <c r="B30" s="8" t="s">
        <v>172</v>
      </c>
      <c r="C30" s="122">
        <v>147.51</v>
      </c>
      <c r="D30" s="50">
        <v>156.65</v>
      </c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54"/>
      <c r="T30" s="26"/>
      <c r="U30" s="26"/>
      <c r="V30" s="26"/>
      <c r="W30" s="26"/>
    </row>
    <row r="31" spans="1:23" s="4" customFormat="1" ht="9" customHeight="1" x14ac:dyDescent="0.25">
      <c r="A31" s="94" t="s">
        <v>130</v>
      </c>
      <c r="B31" s="90">
        <v>2022</v>
      </c>
      <c r="C31" s="57">
        <v>144.31</v>
      </c>
      <c r="D31" s="50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2">
      <c r="B32" s="8" t="s">
        <v>172</v>
      </c>
      <c r="C32" s="122">
        <v>164.33</v>
      </c>
      <c r="D32" s="50">
        <v>147.96</v>
      </c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54"/>
      <c r="T32" s="26"/>
      <c r="U32" s="26"/>
      <c r="V32" s="26"/>
      <c r="W32" s="26"/>
    </row>
    <row r="33" spans="1:23" s="4" customFormat="1" ht="9" customHeight="1" x14ac:dyDescent="0.25">
      <c r="A33" s="94" t="s">
        <v>131</v>
      </c>
      <c r="B33" s="90">
        <v>2022</v>
      </c>
      <c r="C33" s="57">
        <v>99.26</v>
      </c>
      <c r="D33" s="50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2">
      <c r="B34" s="8" t="s">
        <v>172</v>
      </c>
      <c r="C34" s="122">
        <v>127.42</v>
      </c>
      <c r="D34" s="50">
        <v>118.99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54"/>
      <c r="T34" s="26"/>
      <c r="U34" s="26"/>
      <c r="V34" s="26"/>
      <c r="W34" s="26"/>
    </row>
    <row r="35" spans="1:23" ht="9" customHeight="1" x14ac:dyDescent="0.2">
      <c r="A35" s="61" t="s">
        <v>132</v>
      </c>
      <c r="B35" s="90">
        <v>2022</v>
      </c>
      <c r="C35" s="57">
        <v>120.53</v>
      </c>
      <c r="D35" s="50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2">
      <c r="A36" s="4"/>
      <c r="B36" s="8" t="s">
        <v>172</v>
      </c>
      <c r="C36" s="122">
        <v>192.02</v>
      </c>
      <c r="D36" s="50" t="s">
        <v>122</v>
      </c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54"/>
      <c r="T36" s="26"/>
      <c r="U36" s="26"/>
      <c r="V36" s="26"/>
      <c r="W36" s="26"/>
    </row>
    <row r="37" spans="1:23" ht="9" customHeight="1" x14ac:dyDescent="0.2">
      <c r="A37" s="94" t="s">
        <v>133</v>
      </c>
      <c r="B37" s="90">
        <v>2022</v>
      </c>
      <c r="C37" s="57">
        <v>120.65</v>
      </c>
      <c r="D37" s="50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2">
      <c r="A38" s="4"/>
      <c r="B38" s="8" t="s">
        <v>172</v>
      </c>
      <c r="C38" s="122">
        <v>213.45</v>
      </c>
      <c r="D38" s="50">
        <v>216.24</v>
      </c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54"/>
      <c r="T38" s="26"/>
      <c r="U38" s="26"/>
      <c r="V38" s="26"/>
      <c r="W38" s="26"/>
    </row>
    <row r="39" spans="1:23" ht="5.15" customHeight="1" thickBot="1" x14ac:dyDescent="0.25">
      <c r="A39" s="98"/>
      <c r="B39" s="123"/>
      <c r="C39" s="124"/>
      <c r="D39" s="124"/>
      <c r="E39" s="124"/>
      <c r="F39" s="124"/>
      <c r="G39" s="125"/>
      <c r="H39" s="125"/>
      <c r="I39" s="125"/>
      <c r="J39" s="124"/>
      <c r="K39" s="110"/>
      <c r="L39" s="124"/>
      <c r="M39" s="110"/>
      <c r="N39" s="110"/>
      <c r="O39" s="110"/>
    </row>
    <row r="40" spans="1:23" ht="9" customHeight="1" thickTop="1" x14ac:dyDescent="0.2">
      <c r="A40" s="7" t="s">
        <v>181</v>
      </c>
      <c r="B40" s="126"/>
      <c r="C40" s="127"/>
      <c r="E40" s="128"/>
      <c r="F40" s="126"/>
      <c r="M40" s="129"/>
      <c r="Q40" s="37"/>
    </row>
    <row r="41" spans="1:23" ht="9" customHeight="1" x14ac:dyDescent="0.25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5">
      <c r="A42" s="7" t="s">
        <v>140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5">
      <c r="A43" s="127" t="s">
        <v>182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2">
      <c r="I44" s="15"/>
      <c r="J44" s="15"/>
    </row>
    <row r="45" spans="1:23" ht="9" customHeight="1" x14ac:dyDescent="0.2">
      <c r="I45" s="15"/>
      <c r="J45" s="15"/>
    </row>
    <row r="46" spans="1:23" ht="9" customHeight="1" x14ac:dyDescent="0.2">
      <c r="I46" s="15"/>
      <c r="J46" s="15"/>
    </row>
    <row r="47" spans="1:23" ht="9" customHeight="1" x14ac:dyDescent="0.2">
      <c r="I47" s="15"/>
      <c r="J47" s="15"/>
    </row>
    <row r="48" spans="1:23" ht="9" customHeight="1" x14ac:dyDescent="0.2">
      <c r="I48" s="15"/>
      <c r="J48" s="15"/>
    </row>
    <row r="49" spans="9:10" ht="9" customHeight="1" x14ac:dyDescent="0.2">
      <c r="I49" s="15"/>
      <c r="J49" s="15"/>
    </row>
    <row r="50" spans="9:10" ht="9" customHeight="1" x14ac:dyDescent="0.2">
      <c r="I50" s="15"/>
      <c r="J50" s="15"/>
    </row>
    <row r="51" spans="9:10" ht="9" customHeight="1" x14ac:dyDescent="0.2">
      <c r="I51" s="15"/>
      <c r="J51" s="15"/>
    </row>
    <row r="52" spans="9:10" ht="9" customHeight="1" x14ac:dyDescent="0.2">
      <c r="I52" s="15"/>
      <c r="J52" s="15"/>
    </row>
    <row r="53" spans="9:10" ht="9" customHeight="1" x14ac:dyDescent="0.2">
      <c r="I53" s="15"/>
      <c r="J53" s="15"/>
    </row>
    <row r="54" spans="9:10" ht="9" customHeight="1" x14ac:dyDescent="0.2">
      <c r="I54" s="15"/>
      <c r="J54" s="15"/>
    </row>
    <row r="55" spans="9:10" ht="9" customHeight="1" x14ac:dyDescent="0.2">
      <c r="I55" s="15"/>
      <c r="J55" s="15"/>
    </row>
    <row r="56" spans="9:10" ht="9" customHeight="1" x14ac:dyDescent="0.2">
      <c r="I56" s="15"/>
      <c r="J56" s="15"/>
    </row>
    <row r="57" spans="9:10" ht="9" customHeight="1" x14ac:dyDescent="0.2">
      <c r="I57" s="15"/>
      <c r="J57" s="15"/>
    </row>
    <row r="58" spans="9:10" ht="9" customHeight="1" x14ac:dyDescent="0.2">
      <c r="I58" s="15"/>
      <c r="J58" s="15"/>
    </row>
    <row r="59" spans="9:10" ht="9" customHeight="1" x14ac:dyDescent="0.2">
      <c r="I59" s="15"/>
      <c r="J59" s="15"/>
    </row>
    <row r="60" spans="9:10" ht="9" customHeight="1" x14ac:dyDescent="0.2">
      <c r="I60" s="15"/>
      <c r="J60" s="15"/>
    </row>
    <row r="61" spans="9:10" ht="9" customHeight="1" x14ac:dyDescent="0.2">
      <c r="I61" s="15"/>
      <c r="J61" s="15"/>
    </row>
    <row r="62" spans="9:10" ht="9" customHeight="1" x14ac:dyDescent="0.2">
      <c r="I62" s="15"/>
      <c r="J62" s="15"/>
    </row>
    <row r="63" spans="9:10" ht="9" customHeight="1" x14ac:dyDescent="0.2">
      <c r="I63" s="15"/>
      <c r="J63" s="15"/>
    </row>
    <row r="64" spans="9:10" ht="9" customHeight="1" x14ac:dyDescent="0.2">
      <c r="I64" s="15"/>
      <c r="J64" s="15"/>
    </row>
    <row r="65" spans="9:17" ht="9" customHeight="1" x14ac:dyDescent="0.2">
      <c r="I65" s="15"/>
      <c r="J65" s="15"/>
    </row>
    <row r="66" spans="9:17" ht="9" customHeight="1" x14ac:dyDescent="0.2">
      <c r="I66" s="15"/>
      <c r="J66" s="15"/>
    </row>
    <row r="67" spans="9:17" ht="9" customHeight="1" x14ac:dyDescent="0.2"/>
    <row r="68" spans="9:17" ht="9" customHeight="1" x14ac:dyDescent="0.2"/>
    <row r="69" spans="9:17" ht="9" customHeight="1" x14ac:dyDescent="0.2">
      <c r="Q69" s="9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7.26953125" style="13" customWidth="1"/>
    <col min="2" max="2" width="6" style="14" customWidth="1"/>
    <col min="3" max="14" width="4.7265625" style="13" customWidth="1"/>
    <col min="15" max="15" width="6.54296875" style="13" bestFit="1" customWidth="1"/>
    <col min="16" max="16" width="9.1796875" style="13"/>
    <col min="17" max="17" width="12" style="4" customWidth="1"/>
    <col min="18" max="16384" width="9.1796875" style="13"/>
  </cols>
  <sheetData>
    <row r="1" spans="1:17" ht="16" customHeight="1" x14ac:dyDescent="0.3">
      <c r="A1" s="195" t="s">
        <v>135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">
      <c r="A2" s="13" t="s">
        <v>1</v>
      </c>
      <c r="O2" s="129" t="s">
        <v>120</v>
      </c>
    </row>
    <row r="3" spans="1:17" ht="10" customHeight="1" x14ac:dyDescent="0.2">
      <c r="A3" s="130"/>
      <c r="B3" s="159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102</v>
      </c>
      <c r="M3" s="160" t="s">
        <v>103</v>
      </c>
      <c r="N3" s="157" t="s">
        <v>104</v>
      </c>
      <c r="O3" s="157" t="s">
        <v>92</v>
      </c>
    </row>
    <row r="4" spans="1:17" ht="5.15" customHeight="1" x14ac:dyDescent="0.2"/>
    <row r="5" spans="1:17" ht="9" customHeight="1" x14ac:dyDescent="0.2">
      <c r="A5" s="131" t="s">
        <v>143</v>
      </c>
      <c r="B5" s="90">
        <v>2021</v>
      </c>
      <c r="C5" s="55">
        <v>102.1</v>
      </c>
      <c r="D5" s="55">
        <v>104.4</v>
      </c>
      <c r="E5" s="55">
        <v>105.5</v>
      </c>
      <c r="F5" s="55">
        <v>106.8</v>
      </c>
      <c r="G5" s="55">
        <v>108.7</v>
      </c>
      <c r="H5" s="55">
        <v>110.2</v>
      </c>
      <c r="I5" s="55">
        <v>111.6</v>
      </c>
      <c r="J5" s="55">
        <v>113.8</v>
      </c>
      <c r="K5" s="55">
        <v>118.4</v>
      </c>
      <c r="L5" s="55">
        <v>126.4</v>
      </c>
      <c r="M5" s="55">
        <v>131.80000000000001</v>
      </c>
      <c r="N5" s="50">
        <v>133.5</v>
      </c>
      <c r="O5" s="55">
        <v>114.4</v>
      </c>
      <c r="P5" s="15"/>
    </row>
    <row r="6" spans="1:17" ht="9" customHeight="1" x14ac:dyDescent="0.2">
      <c r="A6" s="4"/>
      <c r="B6" s="8">
        <v>2022</v>
      </c>
      <c r="C6" s="56">
        <v>137.69999999999999</v>
      </c>
      <c r="D6" s="56">
        <v>139.9</v>
      </c>
      <c r="E6" s="56">
        <v>144.4</v>
      </c>
      <c r="F6" s="56">
        <v>147.5</v>
      </c>
      <c r="G6" s="56">
        <v>149.4</v>
      </c>
      <c r="H6" s="56">
        <v>152.30000000000001</v>
      </c>
      <c r="I6" s="56">
        <v>152.19999999999999</v>
      </c>
      <c r="J6" s="56">
        <v>151.19999999999999</v>
      </c>
      <c r="K6" s="56">
        <v>152.80000000000001</v>
      </c>
      <c r="L6" s="56">
        <v>153.19999999999999</v>
      </c>
      <c r="M6" s="56">
        <v>152.9</v>
      </c>
      <c r="N6" s="181">
        <v>151.5</v>
      </c>
      <c r="O6" s="56">
        <v>149</v>
      </c>
    </row>
    <row r="7" spans="1:17" ht="9" customHeight="1" x14ac:dyDescent="0.2">
      <c r="A7" s="100" t="s">
        <v>49</v>
      </c>
      <c r="B7" s="161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2">
      <c r="A8" s="4" t="s">
        <v>50</v>
      </c>
      <c r="B8" s="8">
        <v>2021</v>
      </c>
      <c r="C8" s="56">
        <v>103.8</v>
      </c>
      <c r="D8" s="56">
        <v>103</v>
      </c>
      <c r="E8" s="56">
        <v>103.2</v>
      </c>
      <c r="F8" s="56">
        <v>103.3</v>
      </c>
      <c r="G8" s="56">
        <v>102.9</v>
      </c>
      <c r="H8" s="56">
        <v>102.6</v>
      </c>
      <c r="I8" s="56">
        <v>103.5</v>
      </c>
      <c r="J8" s="56">
        <v>102.9</v>
      </c>
      <c r="K8" s="56">
        <v>103.3</v>
      </c>
      <c r="L8" s="56">
        <v>104.6</v>
      </c>
      <c r="M8" s="56">
        <v>104.8</v>
      </c>
      <c r="N8" s="50">
        <v>104.3</v>
      </c>
      <c r="O8" s="56">
        <v>103.5</v>
      </c>
    </row>
    <row r="9" spans="1:17" ht="9" customHeight="1" x14ac:dyDescent="0.2">
      <c r="A9" s="94"/>
      <c r="B9" s="90">
        <v>2022</v>
      </c>
      <c r="C9" s="57">
        <v>108.6</v>
      </c>
      <c r="D9" s="57">
        <v>108.9</v>
      </c>
      <c r="E9" s="58">
        <v>111.1</v>
      </c>
      <c r="F9" s="58">
        <v>112.4</v>
      </c>
      <c r="G9" s="58">
        <v>112.4</v>
      </c>
      <c r="H9" s="58">
        <v>112.4</v>
      </c>
      <c r="I9" s="58">
        <v>113.4</v>
      </c>
      <c r="J9" s="57">
        <v>113.8</v>
      </c>
      <c r="K9" s="57">
        <v>113.6</v>
      </c>
      <c r="L9" s="58">
        <v>113.7</v>
      </c>
      <c r="M9" s="58">
        <v>113.4</v>
      </c>
      <c r="N9" s="53">
        <v>115.1</v>
      </c>
      <c r="O9" s="58">
        <v>118.7</v>
      </c>
    </row>
    <row r="10" spans="1:17" ht="9" customHeight="1" x14ac:dyDescent="0.2">
      <c r="A10" s="4" t="s">
        <v>51</v>
      </c>
      <c r="B10" s="8">
        <v>2021</v>
      </c>
      <c r="C10" s="56">
        <v>105.5</v>
      </c>
      <c r="D10" s="56">
        <v>108.8</v>
      </c>
      <c r="E10" s="56">
        <v>113.2</v>
      </c>
      <c r="F10" s="56">
        <v>113.6</v>
      </c>
      <c r="G10" s="56">
        <v>115.7</v>
      </c>
      <c r="H10" s="56">
        <v>118.5</v>
      </c>
      <c r="I10" s="59">
        <v>121.6</v>
      </c>
      <c r="J10" s="56">
        <v>121.3</v>
      </c>
      <c r="K10" s="56">
        <v>124.2</v>
      </c>
      <c r="L10" s="59">
        <v>131.4</v>
      </c>
      <c r="M10" s="59">
        <v>133.80000000000001</v>
      </c>
      <c r="N10" s="53">
        <v>132.19999999999999</v>
      </c>
      <c r="O10" s="59">
        <v>120</v>
      </c>
    </row>
    <row r="11" spans="1:17" ht="9" customHeight="1" x14ac:dyDescent="0.2">
      <c r="A11" s="94"/>
      <c r="B11" s="90">
        <v>2022</v>
      </c>
      <c r="C11" s="55">
        <v>136.69999999999999</v>
      </c>
      <c r="D11" s="55">
        <v>140.19999999999999</v>
      </c>
      <c r="E11" s="55">
        <v>160.30000000000001</v>
      </c>
      <c r="F11" s="55">
        <v>169.2</v>
      </c>
      <c r="G11" s="55">
        <v>174.1</v>
      </c>
      <c r="H11" s="55">
        <v>186.5</v>
      </c>
      <c r="I11" s="55">
        <v>186.9</v>
      </c>
      <c r="J11" s="55">
        <v>175.4</v>
      </c>
      <c r="K11" s="55">
        <v>175.6</v>
      </c>
      <c r="L11" s="55">
        <v>178.8</v>
      </c>
      <c r="M11" s="55">
        <v>176.8</v>
      </c>
      <c r="N11" s="182">
        <v>162.6</v>
      </c>
      <c r="O11" s="55">
        <v>168.6</v>
      </c>
    </row>
    <row r="12" spans="1:17" ht="9" customHeight="1" x14ac:dyDescent="0.2">
      <c r="A12" s="4" t="s">
        <v>106</v>
      </c>
      <c r="B12" s="8">
        <v>2021</v>
      </c>
      <c r="C12" s="56">
        <v>106.9</v>
      </c>
      <c r="D12" s="56">
        <v>123.7</v>
      </c>
      <c r="E12" s="56">
        <v>130.30000000000001</v>
      </c>
      <c r="F12" s="56">
        <v>133.9</v>
      </c>
      <c r="G12" s="56">
        <v>133.9</v>
      </c>
      <c r="H12" s="56">
        <v>134.4</v>
      </c>
      <c r="I12" s="56">
        <v>134.4</v>
      </c>
      <c r="J12" s="56">
        <v>158</v>
      </c>
      <c r="K12" s="56">
        <v>161.30000000000001</v>
      </c>
      <c r="L12" s="56">
        <v>229.6</v>
      </c>
      <c r="M12" s="56">
        <v>268</v>
      </c>
      <c r="N12" s="50">
        <v>280.60000000000002</v>
      </c>
      <c r="O12" s="56">
        <v>166.2</v>
      </c>
    </row>
    <row r="13" spans="1:17" ht="9" customHeight="1" x14ac:dyDescent="0.2">
      <c r="A13" s="94"/>
      <c r="B13" s="90">
        <v>2022</v>
      </c>
      <c r="C13" s="55">
        <v>286.60000000000002</v>
      </c>
      <c r="D13" s="55">
        <v>286.60000000000002</v>
      </c>
      <c r="E13" s="55">
        <v>303</v>
      </c>
      <c r="F13" s="55">
        <v>303</v>
      </c>
      <c r="G13" s="55">
        <v>319.7</v>
      </c>
      <c r="H13" s="55">
        <v>319.7</v>
      </c>
      <c r="I13" s="55">
        <v>320</v>
      </c>
      <c r="J13" s="55">
        <v>320.10000000000002</v>
      </c>
      <c r="K13" s="55">
        <v>350.1</v>
      </c>
      <c r="L13" s="55">
        <v>350.1</v>
      </c>
      <c r="M13" s="55">
        <v>347.1</v>
      </c>
      <c r="N13" s="182">
        <v>346.9</v>
      </c>
      <c r="O13" s="55">
        <v>321.10000000000002</v>
      </c>
    </row>
    <row r="14" spans="1:17" ht="9" customHeight="1" x14ac:dyDescent="0.2">
      <c r="A14" s="4" t="s">
        <v>52</v>
      </c>
      <c r="B14" s="8">
        <v>2021</v>
      </c>
      <c r="C14" s="56">
        <v>98.7</v>
      </c>
      <c r="D14" s="56">
        <v>101.2</v>
      </c>
      <c r="E14" s="56">
        <v>102</v>
      </c>
      <c r="F14" s="56">
        <v>104.2</v>
      </c>
      <c r="G14" s="56">
        <v>107.6</v>
      </c>
      <c r="H14" s="56">
        <v>110</v>
      </c>
      <c r="I14" s="56">
        <v>112.1</v>
      </c>
      <c r="J14" s="56">
        <v>114.4</v>
      </c>
      <c r="K14" s="56">
        <v>123.3</v>
      </c>
      <c r="L14" s="56">
        <v>131.6</v>
      </c>
      <c r="M14" s="56">
        <v>138.6</v>
      </c>
      <c r="N14" s="50">
        <v>141.30000000000001</v>
      </c>
      <c r="O14" s="56">
        <v>115.4</v>
      </c>
    </row>
    <row r="15" spans="1:17" ht="9" customHeight="1" x14ac:dyDescent="0.2">
      <c r="A15" s="94"/>
      <c r="B15" s="90">
        <v>2022</v>
      </c>
      <c r="C15" s="55">
        <v>144.4</v>
      </c>
      <c r="D15" s="55">
        <v>148.30000000000001</v>
      </c>
      <c r="E15" s="55">
        <v>151.1</v>
      </c>
      <c r="F15" s="55">
        <v>155</v>
      </c>
      <c r="G15" s="55">
        <v>156.19999999999999</v>
      </c>
      <c r="H15" s="55">
        <v>159.30000000000001</v>
      </c>
      <c r="I15" s="55">
        <v>159.19999999999999</v>
      </c>
      <c r="J15" s="55">
        <v>159.19999999999999</v>
      </c>
      <c r="K15" s="55">
        <v>159.30000000000001</v>
      </c>
      <c r="L15" s="55">
        <v>159.6</v>
      </c>
      <c r="M15" s="55">
        <v>159.80000000000001</v>
      </c>
      <c r="N15" s="182">
        <v>159.69999999999999</v>
      </c>
      <c r="O15" s="55">
        <v>155.9</v>
      </c>
    </row>
    <row r="16" spans="1:17" ht="9" customHeight="1" x14ac:dyDescent="0.2">
      <c r="A16" s="4" t="s">
        <v>53</v>
      </c>
      <c r="B16" s="8">
        <v>2021</v>
      </c>
      <c r="C16" s="56">
        <v>107.2</v>
      </c>
      <c r="D16" s="56">
        <v>107.1</v>
      </c>
      <c r="E16" s="56">
        <v>107.3</v>
      </c>
      <c r="F16" s="56">
        <v>107.4</v>
      </c>
      <c r="G16" s="56">
        <v>107.5</v>
      </c>
      <c r="H16" s="56">
        <v>107.5</v>
      </c>
      <c r="I16" s="56">
        <v>107.6</v>
      </c>
      <c r="J16" s="56">
        <v>107.7</v>
      </c>
      <c r="K16" s="56">
        <v>107.8</v>
      </c>
      <c r="L16" s="56">
        <v>107.9</v>
      </c>
      <c r="M16" s="56">
        <v>108</v>
      </c>
      <c r="N16" s="50">
        <v>108.1</v>
      </c>
      <c r="O16" s="56">
        <v>107.6</v>
      </c>
    </row>
    <row r="17" spans="1:15" ht="9" customHeight="1" x14ac:dyDescent="0.2">
      <c r="A17" s="94"/>
      <c r="B17" s="90">
        <v>2022</v>
      </c>
      <c r="C17" s="55">
        <v>108.3</v>
      </c>
      <c r="D17" s="55">
        <v>108.6</v>
      </c>
      <c r="E17" s="55">
        <v>109.4</v>
      </c>
      <c r="F17" s="55">
        <v>109.6</v>
      </c>
      <c r="G17" s="55">
        <v>109.3</v>
      </c>
      <c r="H17" s="55">
        <v>109.4</v>
      </c>
      <c r="I17" s="55">
        <v>109.5</v>
      </c>
      <c r="J17" s="55">
        <v>109.9</v>
      </c>
      <c r="K17" s="55">
        <v>110.2</v>
      </c>
      <c r="L17" s="55">
        <v>110.4</v>
      </c>
      <c r="M17" s="55">
        <v>111.6</v>
      </c>
      <c r="N17" s="182">
        <v>112</v>
      </c>
      <c r="O17" s="55">
        <v>109.9</v>
      </c>
    </row>
    <row r="18" spans="1:15" ht="9" customHeight="1" x14ac:dyDescent="0.2">
      <c r="A18" s="4" t="s">
        <v>54</v>
      </c>
      <c r="B18" s="8">
        <v>2021</v>
      </c>
      <c r="C18" s="56">
        <v>96.28</v>
      </c>
      <c r="D18" s="56">
        <v>96.09</v>
      </c>
      <c r="E18" s="56">
        <v>96.07</v>
      </c>
      <c r="F18" s="56">
        <v>96.88</v>
      </c>
      <c r="G18" s="56">
        <v>98.84</v>
      </c>
      <c r="H18" s="56">
        <v>99.49</v>
      </c>
      <c r="I18" s="56">
        <v>100.6</v>
      </c>
      <c r="J18" s="56">
        <v>101.2</v>
      </c>
      <c r="K18" s="56">
        <v>101.08</v>
      </c>
      <c r="L18" s="56">
        <v>102.01</v>
      </c>
      <c r="M18" s="56">
        <v>102.82</v>
      </c>
      <c r="N18" s="50">
        <v>102.81903175380444</v>
      </c>
      <c r="O18" s="56">
        <v>99.5</v>
      </c>
    </row>
    <row r="19" spans="1:15" ht="9" customHeight="1" x14ac:dyDescent="0.2">
      <c r="A19" s="94"/>
      <c r="B19" s="90">
        <v>2022</v>
      </c>
      <c r="C19" s="55">
        <v>106.21</v>
      </c>
      <c r="D19" s="55">
        <v>106.74</v>
      </c>
      <c r="E19" s="55">
        <v>111.16</v>
      </c>
      <c r="F19" s="55">
        <v>117.33</v>
      </c>
      <c r="G19" s="55">
        <v>118.19</v>
      </c>
      <c r="H19" s="55">
        <v>120.74</v>
      </c>
      <c r="I19" s="55">
        <v>120.74</v>
      </c>
      <c r="J19" s="55">
        <v>122.85</v>
      </c>
      <c r="K19" s="55">
        <v>123.49</v>
      </c>
      <c r="L19" s="55">
        <v>124.18</v>
      </c>
      <c r="M19" s="55">
        <v>125.13</v>
      </c>
      <c r="N19" s="182">
        <v>125.97</v>
      </c>
      <c r="O19" s="55">
        <v>118.6</v>
      </c>
    </row>
    <row r="20" spans="1:15" ht="9" customHeight="1" x14ac:dyDescent="0.2">
      <c r="A20" s="4" t="s">
        <v>55</v>
      </c>
      <c r="B20" s="8">
        <v>2021</v>
      </c>
      <c r="C20" s="56">
        <v>103.08</v>
      </c>
      <c r="D20" s="56">
        <v>103.1</v>
      </c>
      <c r="E20" s="56">
        <v>103.1</v>
      </c>
      <c r="F20" s="56">
        <v>103.1</v>
      </c>
      <c r="G20" s="56">
        <v>103.15</v>
      </c>
      <c r="H20" s="56">
        <v>103.16</v>
      </c>
      <c r="I20" s="56">
        <v>103.17</v>
      </c>
      <c r="J20" s="56">
        <v>103.23</v>
      </c>
      <c r="K20" s="56">
        <v>103.31</v>
      </c>
      <c r="L20" s="56">
        <v>103.55</v>
      </c>
      <c r="M20" s="56">
        <v>103.65</v>
      </c>
      <c r="N20" s="50">
        <v>103.67</v>
      </c>
      <c r="O20" s="56">
        <v>103.3</v>
      </c>
    </row>
    <row r="21" spans="1:15" ht="9" customHeight="1" x14ac:dyDescent="0.2">
      <c r="A21" s="94"/>
      <c r="B21" s="90">
        <v>2022</v>
      </c>
      <c r="C21" s="55">
        <v>103.89</v>
      </c>
      <c r="D21" s="55">
        <v>103.82</v>
      </c>
      <c r="E21" s="55">
        <v>104.09</v>
      </c>
      <c r="F21" s="55">
        <v>103.82</v>
      </c>
      <c r="G21" s="55">
        <v>104.04</v>
      </c>
      <c r="H21" s="55">
        <v>104.25</v>
      </c>
      <c r="I21" s="55">
        <v>103.91</v>
      </c>
      <c r="J21" s="55">
        <v>103.98</v>
      </c>
      <c r="K21" s="55">
        <v>104.15</v>
      </c>
      <c r="L21" s="55">
        <v>103.89</v>
      </c>
      <c r="M21" s="55">
        <v>103.75</v>
      </c>
      <c r="N21" s="182">
        <v>103.9</v>
      </c>
      <c r="O21" s="55">
        <v>104</v>
      </c>
    </row>
    <row r="22" spans="1:15" ht="9" customHeight="1" x14ac:dyDescent="0.2">
      <c r="A22" s="132" t="s">
        <v>144</v>
      </c>
      <c r="B22" s="8">
        <v>2021</v>
      </c>
      <c r="C22" s="56">
        <v>107.67</v>
      </c>
      <c r="D22" s="56">
        <v>108.14</v>
      </c>
      <c r="E22" s="56">
        <v>108.19</v>
      </c>
      <c r="F22" s="56">
        <v>108.49</v>
      </c>
      <c r="G22" s="56">
        <v>109.84</v>
      </c>
      <c r="H22" s="56">
        <v>110.14</v>
      </c>
      <c r="I22" s="56">
        <v>110.45</v>
      </c>
      <c r="J22" s="56">
        <v>110.45</v>
      </c>
      <c r="K22" s="56">
        <v>110.49</v>
      </c>
      <c r="L22" s="56">
        <v>110.65</v>
      </c>
      <c r="M22" s="56">
        <v>111.39</v>
      </c>
      <c r="N22" s="50">
        <v>111.39</v>
      </c>
      <c r="O22" s="56">
        <v>109.78</v>
      </c>
    </row>
    <row r="23" spans="1:15" ht="9" customHeight="1" x14ac:dyDescent="0.2">
      <c r="A23" s="94"/>
      <c r="B23" s="90">
        <v>2022</v>
      </c>
      <c r="C23" s="55">
        <v>111.59</v>
      </c>
      <c r="D23" s="55">
        <v>113.38</v>
      </c>
      <c r="E23" s="55">
        <v>116.76</v>
      </c>
      <c r="F23" s="55">
        <v>118.78</v>
      </c>
      <c r="G23" s="55">
        <v>120.12</v>
      </c>
      <c r="H23" s="55">
        <v>122.29</v>
      </c>
      <c r="I23" s="55">
        <v>124.34</v>
      </c>
      <c r="J23" s="55">
        <v>125.69</v>
      </c>
      <c r="K23" s="55">
        <v>125.82</v>
      </c>
      <c r="L23" s="55">
        <v>126.1</v>
      </c>
      <c r="M23" s="55">
        <v>126.63</v>
      </c>
      <c r="N23" s="182">
        <v>126.43</v>
      </c>
      <c r="O23" s="55">
        <v>121.5</v>
      </c>
    </row>
    <row r="24" spans="1:15" ht="9" customHeight="1" x14ac:dyDescent="0.2">
      <c r="A24" s="9" t="s">
        <v>49</v>
      </c>
      <c r="B24" s="162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2">
      <c r="A25" s="94" t="s">
        <v>56</v>
      </c>
      <c r="B25" s="90">
        <v>2021</v>
      </c>
      <c r="C25" s="55">
        <v>111.6</v>
      </c>
      <c r="D25" s="55">
        <v>113.15</v>
      </c>
      <c r="E25" s="55">
        <v>113.15</v>
      </c>
      <c r="F25" s="55">
        <v>113.15</v>
      </c>
      <c r="G25" s="55">
        <v>114.28</v>
      </c>
      <c r="H25" s="55">
        <v>114.28</v>
      </c>
      <c r="I25" s="55">
        <v>114.4</v>
      </c>
      <c r="J25" s="55">
        <v>114.52</v>
      </c>
      <c r="K25" s="55">
        <v>114.52</v>
      </c>
      <c r="L25" s="55">
        <v>114.52</v>
      </c>
      <c r="M25" s="55">
        <v>114.55</v>
      </c>
      <c r="N25" s="50">
        <v>114.55</v>
      </c>
      <c r="O25" s="55">
        <v>113.89</v>
      </c>
    </row>
    <row r="26" spans="1:15" ht="9" customHeight="1" x14ac:dyDescent="0.2">
      <c r="A26" s="4" t="s">
        <v>110</v>
      </c>
      <c r="B26" s="8">
        <v>2022</v>
      </c>
      <c r="C26" s="56">
        <v>115.58</v>
      </c>
      <c r="D26" s="56">
        <v>118.73</v>
      </c>
      <c r="E26" s="56">
        <v>124.86</v>
      </c>
      <c r="F26" s="56">
        <v>124.86</v>
      </c>
      <c r="G26" s="56">
        <v>124.86</v>
      </c>
      <c r="H26" s="56">
        <v>126.11</v>
      </c>
      <c r="I26" s="56">
        <v>127.37</v>
      </c>
      <c r="J26" s="56">
        <v>128.63999999999999</v>
      </c>
      <c r="K26" s="56">
        <v>128.63999999999999</v>
      </c>
      <c r="L26" s="56">
        <v>128.63999999999999</v>
      </c>
      <c r="M26" s="56">
        <v>128.63999999999999</v>
      </c>
      <c r="N26" s="181">
        <v>128.63999999999999</v>
      </c>
      <c r="O26" s="56">
        <v>125.46</v>
      </c>
    </row>
    <row r="27" spans="1:15" ht="9" customHeight="1" x14ac:dyDescent="0.2">
      <c r="A27" s="94" t="s">
        <v>145</v>
      </c>
      <c r="B27" s="90">
        <v>2021</v>
      </c>
      <c r="C27" s="55">
        <v>107.29</v>
      </c>
      <c r="D27" s="55">
        <v>107.29</v>
      </c>
      <c r="E27" s="55">
        <v>107.29</v>
      </c>
      <c r="F27" s="55">
        <v>107.68</v>
      </c>
      <c r="G27" s="55">
        <v>109.84</v>
      </c>
      <c r="H27" s="55">
        <v>109.84</v>
      </c>
      <c r="I27" s="55">
        <v>109.91</v>
      </c>
      <c r="J27" s="55">
        <v>109.98</v>
      </c>
      <c r="K27" s="55">
        <v>109.91</v>
      </c>
      <c r="L27" s="55">
        <v>109.91</v>
      </c>
      <c r="M27" s="55">
        <v>109.91</v>
      </c>
      <c r="N27" s="175">
        <v>109.91</v>
      </c>
      <c r="O27" s="55">
        <v>109.06</v>
      </c>
    </row>
    <row r="28" spans="1:15" ht="9" customHeight="1" x14ac:dyDescent="0.2">
      <c r="A28" s="4" t="s">
        <v>146</v>
      </c>
      <c r="B28" s="8">
        <v>2022</v>
      </c>
      <c r="C28" s="56">
        <v>109.09</v>
      </c>
      <c r="D28" s="56">
        <v>110.94</v>
      </c>
      <c r="E28" s="56">
        <v>116.45</v>
      </c>
      <c r="F28" s="56">
        <v>117.25</v>
      </c>
      <c r="G28" s="56">
        <v>119.45</v>
      </c>
      <c r="H28" s="56">
        <v>121.22</v>
      </c>
      <c r="I28" s="56">
        <v>122.39</v>
      </c>
      <c r="J28" s="56">
        <v>124.21</v>
      </c>
      <c r="K28" s="56">
        <v>124.61</v>
      </c>
      <c r="L28" s="56">
        <v>124.87</v>
      </c>
      <c r="M28" s="56">
        <v>125.07</v>
      </c>
      <c r="N28" s="181">
        <v>125.29</v>
      </c>
      <c r="O28" s="56">
        <v>120.07</v>
      </c>
    </row>
    <row r="29" spans="1:15" ht="9" customHeight="1" x14ac:dyDescent="0.2">
      <c r="A29" s="94" t="s">
        <v>145</v>
      </c>
      <c r="B29" s="90">
        <v>2021</v>
      </c>
      <c r="C29" s="55">
        <v>109.4</v>
      </c>
      <c r="D29" s="55">
        <v>109.4</v>
      </c>
      <c r="E29" s="55">
        <v>109.4</v>
      </c>
      <c r="F29" s="55">
        <v>109.4</v>
      </c>
      <c r="G29" s="55">
        <v>111.47</v>
      </c>
      <c r="H29" s="55">
        <v>111.47</v>
      </c>
      <c r="I29" s="55">
        <v>111.63</v>
      </c>
      <c r="J29" s="55">
        <v>111.76</v>
      </c>
      <c r="K29" s="55">
        <v>111.68</v>
      </c>
      <c r="L29" s="55">
        <v>111.68</v>
      </c>
      <c r="M29" s="55">
        <v>111.74</v>
      </c>
      <c r="N29" s="176">
        <v>111.74</v>
      </c>
      <c r="O29" s="55">
        <v>110.9</v>
      </c>
    </row>
    <row r="30" spans="1:15" ht="9" customHeight="1" x14ac:dyDescent="0.2">
      <c r="A30" s="4" t="s">
        <v>147</v>
      </c>
      <c r="B30" s="8">
        <v>2022</v>
      </c>
      <c r="C30" s="56">
        <v>111.49</v>
      </c>
      <c r="D30" s="56">
        <v>115.32</v>
      </c>
      <c r="E30" s="56">
        <v>120.65</v>
      </c>
      <c r="F30" s="56">
        <v>121.4</v>
      </c>
      <c r="G30" s="56">
        <v>122.61</v>
      </c>
      <c r="H30" s="56">
        <v>126.29</v>
      </c>
      <c r="I30" s="56">
        <v>130.94</v>
      </c>
      <c r="J30" s="56">
        <v>130.94</v>
      </c>
      <c r="K30" s="56">
        <v>130.94</v>
      </c>
      <c r="L30" s="56">
        <v>130.94</v>
      </c>
      <c r="M30" s="56">
        <v>130.94</v>
      </c>
      <c r="N30" s="181">
        <v>130.94</v>
      </c>
      <c r="O30" s="56">
        <v>125.29</v>
      </c>
    </row>
    <row r="31" spans="1:15" ht="9" customHeight="1" x14ac:dyDescent="0.2">
      <c r="A31" s="94" t="s">
        <v>107</v>
      </c>
      <c r="B31" s="90">
        <v>2021</v>
      </c>
      <c r="C31" s="55">
        <v>106.82</v>
      </c>
      <c r="D31" s="55">
        <v>107.57</v>
      </c>
      <c r="E31" s="55">
        <v>107.57</v>
      </c>
      <c r="F31" s="55">
        <v>107.57</v>
      </c>
      <c r="G31" s="55">
        <v>108.43056</v>
      </c>
      <c r="H31" s="55">
        <v>108.43056</v>
      </c>
      <c r="I31" s="55">
        <v>108.43056</v>
      </c>
      <c r="J31" s="55">
        <v>108.43056</v>
      </c>
      <c r="K31" s="55">
        <v>108.43056</v>
      </c>
      <c r="L31" s="55">
        <v>108.43056</v>
      </c>
      <c r="M31" s="55">
        <v>109.04</v>
      </c>
      <c r="N31" s="176">
        <v>109.04</v>
      </c>
      <c r="O31" s="55">
        <v>108.18</v>
      </c>
    </row>
    <row r="32" spans="1:15" ht="9" customHeight="1" x14ac:dyDescent="0.2">
      <c r="A32" s="4"/>
      <c r="B32" s="8">
        <v>2022</v>
      </c>
      <c r="C32" s="56">
        <v>109.99</v>
      </c>
      <c r="D32" s="56">
        <v>110.01015</v>
      </c>
      <c r="E32" s="56">
        <v>111.51015</v>
      </c>
      <c r="F32" s="56">
        <v>115.36</v>
      </c>
      <c r="G32" s="56">
        <v>116.36</v>
      </c>
      <c r="H32" s="56">
        <v>119.19</v>
      </c>
      <c r="I32" s="56">
        <v>121.19</v>
      </c>
      <c r="J32" s="56">
        <v>124.86</v>
      </c>
      <c r="K32" s="56">
        <v>124.86</v>
      </c>
      <c r="L32" s="56">
        <v>124.86</v>
      </c>
      <c r="M32" s="56">
        <v>124.86</v>
      </c>
      <c r="N32" s="181">
        <v>124.86</v>
      </c>
      <c r="O32" s="56">
        <v>118.99</v>
      </c>
    </row>
    <row r="33" spans="1:15" ht="5.15" customHeight="1" thickBot="1" x14ac:dyDescent="0.25">
      <c r="A33" s="133"/>
      <c r="B33" s="134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5" ht="9" customHeight="1" thickTop="1" x14ac:dyDescent="0.2">
      <c r="A34" s="127" t="s">
        <v>183</v>
      </c>
      <c r="C34" s="127"/>
      <c r="G34" s="126"/>
    </row>
    <row r="35" spans="1:15" x14ac:dyDescent="0.2">
      <c r="A35" s="7" t="s">
        <v>136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36" spans="1:15" x14ac:dyDescent="0.2">
      <c r="A36" s="127" t="s">
        <v>182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5.26953125" style="4" customWidth="1"/>
    <col min="3" max="3" width="5.7265625" style="4" customWidth="1"/>
    <col min="4" max="6" width="5.7265625" style="9" customWidth="1"/>
    <col min="7" max="11" width="5.7265625" style="4" customWidth="1"/>
    <col min="12" max="12" width="5.7265625" style="9" customWidth="1"/>
    <col min="13" max="13" width="5.7265625" style="4" customWidth="1"/>
    <col min="14" max="14" width="5.7265625" style="9" customWidth="1"/>
    <col min="15" max="15" width="7.26953125" style="9" bestFit="1" customWidth="1"/>
    <col min="16" max="16" width="9.1796875" style="4"/>
    <col min="17" max="17" width="12" style="4" customWidth="1"/>
    <col min="18" max="16384" width="9.1796875" style="4"/>
  </cols>
  <sheetData>
    <row r="1" spans="1:17" ht="12" customHeight="1" x14ac:dyDescent="0.3">
      <c r="A1" s="196" t="s">
        <v>184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4.1500000000000004" customHeight="1" x14ac:dyDescent="0.25">
      <c r="A2" s="135"/>
      <c r="B2" s="135"/>
      <c r="C2" s="136"/>
      <c r="D2" s="137"/>
      <c r="E2" s="137"/>
      <c r="F2" s="137"/>
      <c r="G2" s="136"/>
      <c r="H2" s="135"/>
      <c r="I2" s="135"/>
      <c r="J2" s="135"/>
      <c r="K2" s="135"/>
      <c r="L2" s="138"/>
      <c r="M2" s="135"/>
      <c r="N2" s="138"/>
      <c r="O2" s="138"/>
    </row>
    <row r="3" spans="1:17" ht="9" customHeight="1" x14ac:dyDescent="0.25">
      <c r="A3" s="158"/>
      <c r="B3" s="159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60" t="s">
        <v>99</v>
      </c>
      <c r="J3" s="160" t="s">
        <v>100</v>
      </c>
      <c r="K3" s="160" t="s">
        <v>101</v>
      </c>
      <c r="L3" s="160" t="s">
        <v>105</v>
      </c>
      <c r="M3" s="160" t="s">
        <v>103</v>
      </c>
      <c r="N3" s="160" t="s">
        <v>104</v>
      </c>
      <c r="O3" s="157" t="s">
        <v>14</v>
      </c>
    </row>
    <row r="4" spans="1:17" ht="4.1500000000000004" customHeight="1" x14ac:dyDescent="0.25">
      <c r="A4" s="5"/>
      <c r="B4" s="5"/>
      <c r="C4" s="139"/>
      <c r="D4" s="140"/>
      <c r="E4" s="140"/>
      <c r="F4" s="140"/>
      <c r="G4" s="139"/>
      <c r="H4" s="139"/>
      <c r="I4" s="17"/>
      <c r="J4" s="141"/>
      <c r="K4" s="141"/>
      <c r="L4" s="141"/>
      <c r="M4" s="141"/>
      <c r="N4" s="141"/>
      <c r="O4" s="102"/>
    </row>
    <row r="5" spans="1:17" ht="7.4" customHeight="1" x14ac:dyDescent="0.25">
      <c r="A5" s="142" t="s">
        <v>13</v>
      </c>
      <c r="B5" s="97"/>
      <c r="C5" s="167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</row>
    <row r="6" spans="1:17" ht="7.4" customHeight="1" x14ac:dyDescent="0.25">
      <c r="A6" s="8" t="s">
        <v>58</v>
      </c>
      <c r="B6" s="63">
        <v>2022</v>
      </c>
      <c r="C6" s="167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4" customHeight="1" x14ac:dyDescent="0.25">
      <c r="A7" s="90"/>
      <c r="B7" s="62">
        <v>2023</v>
      </c>
      <c r="C7" s="167">
        <v>5382.8002829999987</v>
      </c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</row>
    <row r="8" spans="1:17" ht="9" customHeight="1" x14ac:dyDescent="0.25">
      <c r="A8" s="143" t="s">
        <v>119</v>
      </c>
      <c r="B8" s="63">
        <f>+B6</f>
        <v>2022</v>
      </c>
      <c r="C8" s="167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4" customHeight="1" x14ac:dyDescent="0.25">
      <c r="A9" s="90"/>
      <c r="B9" s="62">
        <f>+B7</f>
        <v>2023</v>
      </c>
      <c r="C9" s="167">
        <v>24287.481200000002</v>
      </c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</row>
    <row r="10" spans="1:17" ht="7.4" customHeight="1" x14ac:dyDescent="0.25">
      <c r="A10" s="8" t="s">
        <v>59</v>
      </c>
      <c r="B10" s="63"/>
      <c r="C10" s="167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1:17" ht="7.4" customHeight="1" x14ac:dyDescent="0.25">
      <c r="A11" s="90" t="s">
        <v>58</v>
      </c>
      <c r="B11" s="62">
        <f>+B6</f>
        <v>2022</v>
      </c>
      <c r="C11" s="167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4">
        <v>82.309009999999986</v>
      </c>
    </row>
    <row r="12" spans="1:17" ht="7.4" customHeight="1" x14ac:dyDescent="0.25">
      <c r="A12" s="8"/>
      <c r="B12" s="63">
        <f>+B7</f>
        <v>2023</v>
      </c>
      <c r="C12" s="167">
        <v>4.5406000000000004</v>
      </c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</row>
    <row r="13" spans="1:17" ht="9" customHeight="1" x14ac:dyDescent="0.2">
      <c r="A13" s="144" t="s">
        <v>119</v>
      </c>
      <c r="B13" s="145">
        <f>+B6</f>
        <v>2022</v>
      </c>
      <c r="C13" s="167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4">
        <v>1202.5668900000001</v>
      </c>
    </row>
    <row r="14" spans="1:17" ht="7.4" customHeight="1" x14ac:dyDescent="0.25">
      <c r="A14" s="8"/>
      <c r="B14" s="63">
        <f>+B7</f>
        <v>2023</v>
      </c>
      <c r="C14" s="167">
        <v>53.472590000000011</v>
      </c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spans="1:17" ht="7.4" customHeight="1" x14ac:dyDescent="0.25">
      <c r="A15" s="90" t="s">
        <v>60</v>
      </c>
      <c r="B15" s="146"/>
      <c r="C15" s="167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</row>
    <row r="16" spans="1:17" ht="7.4" customHeight="1" x14ac:dyDescent="0.25">
      <c r="A16" s="8" t="s">
        <v>58</v>
      </c>
      <c r="B16" s="63">
        <f>+B6</f>
        <v>2022</v>
      </c>
      <c r="C16" s="167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4" customHeight="1" x14ac:dyDescent="0.25">
      <c r="A17" s="90"/>
      <c r="B17" s="62">
        <f>+B7</f>
        <v>2023</v>
      </c>
      <c r="C17" s="167">
        <v>3816.5056629999995</v>
      </c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</row>
    <row r="18" spans="1:15" ht="9" customHeight="1" x14ac:dyDescent="0.25">
      <c r="A18" s="143" t="s">
        <v>119</v>
      </c>
      <c r="B18" s="63">
        <f>+B6</f>
        <v>2022</v>
      </c>
      <c r="C18" s="167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4" customHeight="1" x14ac:dyDescent="0.25">
      <c r="A19" s="90"/>
      <c r="B19" s="62">
        <f>+B7</f>
        <v>2023</v>
      </c>
      <c r="C19" s="167">
        <v>15143.18403</v>
      </c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7.4" customHeight="1" x14ac:dyDescent="0.25">
      <c r="A20" s="9" t="s">
        <v>61</v>
      </c>
      <c r="B20" s="63"/>
      <c r="C20" s="167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15" ht="7.4" customHeight="1" x14ac:dyDescent="0.25">
      <c r="A21" s="90" t="s">
        <v>62</v>
      </c>
      <c r="B21" s="62"/>
      <c r="C21" s="167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</row>
    <row r="22" spans="1:15" ht="7.4" customHeight="1" x14ac:dyDescent="0.25">
      <c r="A22" s="8" t="s">
        <v>63</v>
      </c>
      <c r="B22" s="63">
        <f>+B6</f>
        <v>2022</v>
      </c>
      <c r="C22" s="167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4" customHeight="1" x14ac:dyDescent="0.2">
      <c r="A23" s="147"/>
      <c r="B23" s="62">
        <f>+B7</f>
        <v>2023</v>
      </c>
      <c r="C23" s="167">
        <v>949.37177000000008</v>
      </c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</row>
    <row r="24" spans="1:15" ht="9" customHeight="1" x14ac:dyDescent="0.25">
      <c r="A24" s="143" t="s">
        <v>119</v>
      </c>
      <c r="B24" s="63">
        <f>+B6</f>
        <v>2022</v>
      </c>
      <c r="C24" s="167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4" customHeight="1" x14ac:dyDescent="0.25">
      <c r="A25" s="90"/>
      <c r="B25" s="62">
        <f>+B7</f>
        <v>2023</v>
      </c>
      <c r="C25" s="167">
        <v>1957.2866299999998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</row>
    <row r="26" spans="1:15" ht="7.4" customHeight="1" x14ac:dyDescent="0.25">
      <c r="A26" s="75" t="s">
        <v>141</v>
      </c>
      <c r="B26" s="63"/>
      <c r="C26" s="167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15" ht="7.4" customHeight="1" x14ac:dyDescent="0.25">
      <c r="A27" s="146" t="s">
        <v>63</v>
      </c>
      <c r="B27" s="62">
        <f>+B6</f>
        <v>2022</v>
      </c>
      <c r="C27" s="51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4">
        <v>3533.2345999999993</v>
      </c>
    </row>
    <row r="28" spans="1:15" ht="7.4" customHeight="1" x14ac:dyDescent="0.25">
      <c r="A28" s="75"/>
      <c r="B28" s="63">
        <f>+B7</f>
        <v>2023</v>
      </c>
      <c r="C28" s="51">
        <v>533.58980000000008</v>
      </c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</row>
    <row r="29" spans="1:15" ht="9" customHeight="1" x14ac:dyDescent="0.2">
      <c r="A29" s="67" t="s">
        <v>142</v>
      </c>
      <c r="B29" s="145">
        <f>+B6</f>
        <v>2022</v>
      </c>
      <c r="C29" s="167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4">
        <v>12086.537560000001</v>
      </c>
    </row>
    <row r="30" spans="1:15" ht="7.4" customHeight="1" x14ac:dyDescent="0.25">
      <c r="A30" s="75"/>
      <c r="B30" s="63">
        <f>+B7</f>
        <v>2023</v>
      </c>
      <c r="C30" s="51">
        <v>2454.6442900000002</v>
      </c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</row>
    <row r="31" spans="1:15" ht="7.4" customHeight="1" x14ac:dyDescent="0.25">
      <c r="A31" s="146" t="s">
        <v>64</v>
      </c>
      <c r="B31" s="62"/>
      <c r="C31" s="167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</row>
    <row r="32" spans="1:15" ht="7.4" customHeight="1" x14ac:dyDescent="0.25">
      <c r="A32" s="8" t="s">
        <v>63</v>
      </c>
      <c r="B32" s="63">
        <f>+B6</f>
        <v>2022</v>
      </c>
      <c r="C32" s="51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4" customHeight="1" x14ac:dyDescent="0.25">
      <c r="A33" s="90"/>
      <c r="B33" s="62">
        <f>+B7</f>
        <v>2023</v>
      </c>
      <c r="C33" s="167">
        <v>24.234450000000002</v>
      </c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</row>
    <row r="34" spans="1:15" ht="9" customHeight="1" x14ac:dyDescent="0.25">
      <c r="A34" s="143" t="s">
        <v>119</v>
      </c>
      <c r="B34" s="63">
        <f>+B6</f>
        <v>2022</v>
      </c>
      <c r="C34" s="167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4" customHeight="1" x14ac:dyDescent="0.25">
      <c r="A35" s="90"/>
      <c r="B35" s="62">
        <f>+B7</f>
        <v>2023</v>
      </c>
      <c r="C35" s="167">
        <v>68.041989999999998</v>
      </c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</row>
    <row r="36" spans="1:15" ht="7.4" customHeight="1" x14ac:dyDescent="0.25">
      <c r="A36" s="8" t="s">
        <v>89</v>
      </c>
      <c r="B36" s="63"/>
      <c r="C36" s="167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</row>
    <row r="37" spans="1:15" ht="7.4" customHeight="1" x14ac:dyDescent="0.25">
      <c r="A37" s="90" t="s">
        <v>63</v>
      </c>
      <c r="B37" s="62">
        <f>+B6</f>
        <v>2022</v>
      </c>
      <c r="C37" s="167">
        <v>101.82437999999998</v>
      </c>
      <c r="D37" s="114">
        <v>265.84317000000004</v>
      </c>
      <c r="E37" s="114">
        <v>267.94042999999976</v>
      </c>
      <c r="F37" s="114">
        <v>597.59627999999998</v>
      </c>
      <c r="G37" s="114">
        <v>870.04161999999997</v>
      </c>
      <c r="H37" s="114">
        <v>1671.0692599999998</v>
      </c>
      <c r="I37" s="114">
        <v>3948.7075099999997</v>
      </c>
      <c r="J37" s="114">
        <v>5742.2143299999998</v>
      </c>
      <c r="K37" s="114">
        <v>3626.38798</v>
      </c>
      <c r="L37" s="114">
        <v>1947.6302000000001</v>
      </c>
      <c r="M37" s="114">
        <v>1826.8019899999999</v>
      </c>
      <c r="N37" s="114">
        <v>277.62427999999994</v>
      </c>
      <c r="O37" s="114">
        <v>21143.681429999997</v>
      </c>
    </row>
    <row r="38" spans="1:15" ht="7.4" customHeight="1" x14ac:dyDescent="0.25">
      <c r="A38" s="8"/>
      <c r="B38" s="63">
        <f>+B7</f>
        <v>2023</v>
      </c>
      <c r="C38" s="167">
        <v>371.81758000000013</v>
      </c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</row>
    <row r="39" spans="1:15" ht="9" customHeight="1" x14ac:dyDescent="0.2">
      <c r="A39" s="144" t="s">
        <v>119</v>
      </c>
      <c r="B39" s="145">
        <f>+B6</f>
        <v>2022</v>
      </c>
      <c r="C39" s="167">
        <v>127.99747000000001</v>
      </c>
      <c r="D39" s="114">
        <v>285.61552</v>
      </c>
      <c r="E39" s="114">
        <v>288.1934</v>
      </c>
      <c r="F39" s="114">
        <v>461.34147999999999</v>
      </c>
      <c r="G39" s="114">
        <v>553.07636000000002</v>
      </c>
      <c r="H39" s="114">
        <v>935.65267000000006</v>
      </c>
      <c r="I39" s="114">
        <v>1558.3008699999998</v>
      </c>
      <c r="J39" s="114">
        <v>2294.3254200000006</v>
      </c>
      <c r="K39" s="114">
        <v>1413.0624599999999</v>
      </c>
      <c r="L39" s="114">
        <v>815.31331999999998</v>
      </c>
      <c r="M39" s="114">
        <v>909.01657000000012</v>
      </c>
      <c r="N39" s="114">
        <v>136.85651000000001</v>
      </c>
      <c r="O39" s="114">
        <v>9778.752050000001</v>
      </c>
    </row>
    <row r="40" spans="1:15" ht="7.4" customHeight="1" x14ac:dyDescent="0.25">
      <c r="A40" s="8"/>
      <c r="B40" s="63">
        <f>+B7</f>
        <v>2023</v>
      </c>
      <c r="C40" s="167">
        <v>269.06700999999998</v>
      </c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</row>
    <row r="41" spans="1:15" s="37" customFormat="1" ht="7.4" customHeight="1" x14ac:dyDescent="0.25">
      <c r="A41" s="146" t="s">
        <v>65</v>
      </c>
      <c r="B41" s="62"/>
      <c r="C41" s="167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</row>
    <row r="42" spans="1:15" ht="7.4" customHeight="1" x14ac:dyDescent="0.25">
      <c r="A42" s="8" t="s">
        <v>63</v>
      </c>
      <c r="B42" s="63">
        <f>+B6</f>
        <v>2022</v>
      </c>
      <c r="C42" s="167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4" customHeight="1" x14ac:dyDescent="0.25">
      <c r="A43" s="90"/>
      <c r="B43" s="62">
        <f>+B7</f>
        <v>2023</v>
      </c>
      <c r="C43" s="167">
        <v>204.22745999999998</v>
      </c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</row>
    <row r="44" spans="1:15" ht="9" customHeight="1" x14ac:dyDescent="0.25">
      <c r="A44" s="143" t="s">
        <v>119</v>
      </c>
      <c r="B44" s="63">
        <f>+B6</f>
        <v>2022</v>
      </c>
      <c r="C44" s="167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4" customHeight="1" x14ac:dyDescent="0.25">
      <c r="A45" s="90"/>
      <c r="B45" s="62">
        <f>+B7</f>
        <v>2023</v>
      </c>
      <c r="C45" s="167">
        <v>1575.7957699999999</v>
      </c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</row>
    <row r="46" spans="1:15" ht="7.4" customHeight="1" x14ac:dyDescent="0.25">
      <c r="A46" s="8" t="s">
        <v>66</v>
      </c>
      <c r="B46" s="63"/>
      <c r="C46" s="167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</row>
    <row r="47" spans="1:15" ht="7.4" customHeight="1" x14ac:dyDescent="0.25">
      <c r="A47" s="90" t="s">
        <v>63</v>
      </c>
      <c r="B47" s="62">
        <f>+B6</f>
        <v>2022</v>
      </c>
      <c r="C47" s="167">
        <v>330.58907999999997</v>
      </c>
      <c r="D47" s="114">
        <v>386.77012000000002</v>
      </c>
      <c r="E47" s="114">
        <v>354.55617999999998</v>
      </c>
      <c r="F47" s="114">
        <v>270.35020999999995</v>
      </c>
      <c r="G47" s="114">
        <v>402.27157</v>
      </c>
      <c r="H47" s="114">
        <v>444.45491999999996</v>
      </c>
      <c r="I47" s="114">
        <v>396.80536999999998</v>
      </c>
      <c r="J47" s="114">
        <v>405.18582000000009</v>
      </c>
      <c r="K47" s="114">
        <v>436.96686</v>
      </c>
      <c r="L47" s="114">
        <v>369.08168999999998</v>
      </c>
      <c r="M47" s="114">
        <v>446.12181000000004</v>
      </c>
      <c r="N47" s="114">
        <v>129.53406000000001</v>
      </c>
      <c r="O47" s="114">
        <v>4372.6876899999997</v>
      </c>
    </row>
    <row r="48" spans="1:15" ht="7.4" customHeight="1" x14ac:dyDescent="0.25">
      <c r="A48" s="8"/>
      <c r="B48" s="63">
        <f>+B7</f>
        <v>2023</v>
      </c>
      <c r="C48" s="167">
        <v>305.30331999999999</v>
      </c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</row>
    <row r="49" spans="1:15" ht="9" customHeight="1" x14ac:dyDescent="0.2">
      <c r="A49" s="144" t="s">
        <v>119</v>
      </c>
      <c r="B49" s="145">
        <f>+B6</f>
        <v>2022</v>
      </c>
      <c r="C49" s="167">
        <v>1090.6930109999998</v>
      </c>
      <c r="D49" s="114">
        <v>1246.1099999999999</v>
      </c>
      <c r="E49" s="114">
        <v>1165.08755</v>
      </c>
      <c r="F49" s="114">
        <v>914.57635000000005</v>
      </c>
      <c r="G49" s="114">
        <v>1362.0638000000001</v>
      </c>
      <c r="H49" s="114">
        <v>1511.63402</v>
      </c>
      <c r="I49" s="114">
        <v>1361.8825300000001</v>
      </c>
      <c r="J49" s="114">
        <v>1380.0558100000001</v>
      </c>
      <c r="K49" s="114">
        <v>1494.8330600000002</v>
      </c>
      <c r="L49" s="114">
        <v>1280.5842500000001</v>
      </c>
      <c r="M49" s="114">
        <v>1584.52656</v>
      </c>
      <c r="N49" s="114">
        <v>473.90057999999999</v>
      </c>
      <c r="O49" s="114">
        <v>14865.947521000002</v>
      </c>
    </row>
    <row r="50" spans="1:15" ht="7.4" customHeight="1" x14ac:dyDescent="0.25">
      <c r="A50" s="8"/>
      <c r="B50" s="63">
        <f>+B7</f>
        <v>2023</v>
      </c>
      <c r="C50" s="51">
        <v>1217.4699700000001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</row>
    <row r="51" spans="1:15" ht="7.4" customHeight="1" x14ac:dyDescent="0.25">
      <c r="A51" s="90" t="s">
        <v>67</v>
      </c>
      <c r="B51" s="148"/>
      <c r="C51" s="167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</row>
    <row r="52" spans="1:15" ht="7.4" customHeight="1" x14ac:dyDescent="0.25">
      <c r="A52" s="8" t="s">
        <v>58</v>
      </c>
      <c r="B52" s="63">
        <f>+B6</f>
        <v>2022</v>
      </c>
      <c r="C52" s="167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4" customHeight="1" x14ac:dyDescent="0.25">
      <c r="A53" s="90"/>
      <c r="B53" s="62">
        <f>+B7</f>
        <v>2023</v>
      </c>
      <c r="C53" s="167">
        <v>73.357879999999994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</row>
    <row r="54" spans="1:15" ht="9" customHeight="1" x14ac:dyDescent="0.25">
      <c r="A54" s="143" t="s">
        <v>119</v>
      </c>
      <c r="B54" s="63">
        <f>+B6</f>
        <v>2022</v>
      </c>
      <c r="C54" s="167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4" customHeight="1" x14ac:dyDescent="0.25">
      <c r="A55" s="90"/>
      <c r="B55" s="62">
        <f>+B7</f>
        <v>2023</v>
      </c>
      <c r="C55" s="167">
        <v>261.36111999999997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</row>
    <row r="56" spans="1:15" ht="7.4" customHeight="1" x14ac:dyDescent="0.25">
      <c r="A56" s="8" t="s">
        <v>68</v>
      </c>
      <c r="B56" s="85"/>
      <c r="C56" s="167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</row>
    <row r="57" spans="1:15" ht="7.4" customHeight="1" x14ac:dyDescent="0.25">
      <c r="A57" s="90" t="s">
        <v>58</v>
      </c>
      <c r="B57" s="62">
        <f>+B6</f>
        <v>2022</v>
      </c>
      <c r="C57" s="167">
        <v>2167.1668600000007</v>
      </c>
      <c r="D57" s="114">
        <v>1677.3048100000001</v>
      </c>
      <c r="E57" s="114">
        <v>1500.0843099999997</v>
      </c>
      <c r="F57" s="114">
        <v>1449.59295</v>
      </c>
      <c r="G57" s="114">
        <v>1663.5038100000002</v>
      </c>
      <c r="H57" s="114">
        <v>1365.6887900000004</v>
      </c>
      <c r="I57" s="114">
        <v>1319.9518799999998</v>
      </c>
      <c r="J57" s="114">
        <v>1404.6416549999999</v>
      </c>
      <c r="K57" s="114">
        <v>1420.5654199999997</v>
      </c>
      <c r="L57" s="114">
        <v>1217.5823099999998</v>
      </c>
      <c r="M57" s="114">
        <v>1410.8095300000002</v>
      </c>
      <c r="N57" s="114">
        <v>1297.7420499000002</v>
      </c>
      <c r="O57" s="114">
        <v>17894.634374900001</v>
      </c>
    </row>
    <row r="58" spans="1:15" ht="7.4" customHeight="1" x14ac:dyDescent="0.25">
      <c r="A58" s="8"/>
      <c r="B58" s="63">
        <f>+B7</f>
        <v>2023</v>
      </c>
      <c r="C58" s="167">
        <v>1488.3961399999998</v>
      </c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</row>
    <row r="59" spans="1:15" ht="9" customHeight="1" x14ac:dyDescent="0.2">
      <c r="A59" s="144" t="s">
        <v>119</v>
      </c>
      <c r="B59" s="145">
        <f>+B6</f>
        <v>2022</v>
      </c>
      <c r="C59" s="167">
        <v>11411.432100000004</v>
      </c>
      <c r="D59" s="114">
        <v>10196.632240000003</v>
      </c>
      <c r="E59" s="114">
        <v>8999.1689700000024</v>
      </c>
      <c r="F59" s="114">
        <v>9343.7633199999982</v>
      </c>
      <c r="G59" s="114">
        <v>10392.38747</v>
      </c>
      <c r="H59" s="114">
        <v>8470.9938800000018</v>
      </c>
      <c r="I59" s="114">
        <v>8620.6558700000005</v>
      </c>
      <c r="J59" s="114">
        <v>8475.6293300000016</v>
      </c>
      <c r="K59" s="114">
        <v>6858.3392599999997</v>
      </c>
      <c r="L59" s="114">
        <v>7170.7044800000012</v>
      </c>
      <c r="M59" s="114">
        <v>7766.2545900000005</v>
      </c>
      <c r="N59" s="114">
        <v>7229.3157900000006</v>
      </c>
      <c r="O59" s="114">
        <v>104935.27729999999</v>
      </c>
    </row>
    <row r="60" spans="1:15" ht="7.4" customHeight="1" x14ac:dyDescent="0.25">
      <c r="A60" s="8"/>
      <c r="B60" s="63">
        <f>+B7</f>
        <v>2023</v>
      </c>
      <c r="C60" s="167">
        <v>8829.4634600000009</v>
      </c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</row>
    <row r="61" spans="1:15" ht="7.4" customHeight="1" x14ac:dyDescent="0.25">
      <c r="A61" s="142" t="s">
        <v>69</v>
      </c>
      <c r="B61" s="148"/>
      <c r="C61" s="167"/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</row>
    <row r="62" spans="1:15" ht="7.4" customHeight="1" x14ac:dyDescent="0.25">
      <c r="A62" s="8" t="s">
        <v>58</v>
      </c>
      <c r="B62" s="63">
        <f>+B6</f>
        <v>2022</v>
      </c>
      <c r="C62" s="167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4" customHeight="1" x14ac:dyDescent="0.25">
      <c r="A63" s="90"/>
      <c r="B63" s="62">
        <f>+B7</f>
        <v>2023</v>
      </c>
      <c r="C63" s="167">
        <v>4813.0259299999989</v>
      </c>
      <c r="D63" s="114"/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</row>
    <row r="64" spans="1:15" ht="9" customHeight="1" x14ac:dyDescent="0.25">
      <c r="A64" s="143" t="s">
        <v>119</v>
      </c>
      <c r="B64" s="63">
        <f>+B6</f>
        <v>2022</v>
      </c>
      <c r="C64" s="167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4" customHeight="1" x14ac:dyDescent="0.25">
      <c r="A65" s="100"/>
      <c r="B65" s="62">
        <f>+B7</f>
        <v>2023</v>
      </c>
      <c r="C65" s="167">
        <v>20983.72422</v>
      </c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</row>
    <row r="66" spans="1:21" ht="7.4" customHeight="1" x14ac:dyDescent="0.25">
      <c r="A66" s="9" t="s">
        <v>61</v>
      </c>
      <c r="B66" s="85"/>
      <c r="C66" s="167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</row>
    <row r="67" spans="1:21" ht="7.4" customHeight="1" x14ac:dyDescent="0.25">
      <c r="A67" s="90" t="s">
        <v>70</v>
      </c>
      <c r="B67" s="148"/>
      <c r="C67" s="167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</row>
    <row r="68" spans="1:21" ht="7.4" customHeight="1" x14ac:dyDescent="0.25">
      <c r="A68" s="8" t="s">
        <v>58</v>
      </c>
      <c r="B68" s="63">
        <f>+B6</f>
        <v>2022</v>
      </c>
      <c r="C68" s="167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4" customHeight="1" x14ac:dyDescent="0.25">
      <c r="A69" s="90"/>
      <c r="B69" s="62">
        <f>+B7</f>
        <v>2023</v>
      </c>
      <c r="C69" s="51">
        <v>23.035599999999999</v>
      </c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</row>
    <row r="70" spans="1:21" ht="9" customHeight="1" x14ac:dyDescent="0.25">
      <c r="A70" s="143" t="s">
        <v>119</v>
      </c>
      <c r="B70" s="63">
        <f>+B6</f>
        <v>2022</v>
      </c>
      <c r="C70" s="167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4" customHeight="1" x14ac:dyDescent="0.25">
      <c r="A71" s="90"/>
      <c r="B71" s="62">
        <f>+B7</f>
        <v>2023</v>
      </c>
      <c r="C71" s="51">
        <v>65.885139999999993</v>
      </c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</row>
    <row r="72" spans="1:21" ht="7.4" customHeight="1" x14ac:dyDescent="0.25">
      <c r="A72" s="149" t="s">
        <v>112</v>
      </c>
      <c r="B72" s="85"/>
      <c r="C72" s="167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</row>
    <row r="73" spans="1:21" ht="7.4" customHeight="1" x14ac:dyDescent="0.25">
      <c r="A73" s="90" t="s">
        <v>58</v>
      </c>
      <c r="B73" s="62">
        <f>+B6</f>
        <v>2022</v>
      </c>
      <c r="C73" s="51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4">
        <v>10200.804865099999</v>
      </c>
    </row>
    <row r="74" spans="1:21" ht="7.4" customHeight="1" x14ac:dyDescent="0.25">
      <c r="A74" s="8"/>
      <c r="B74" s="63">
        <f>+B7</f>
        <v>2023</v>
      </c>
      <c r="C74" s="167">
        <v>349.08905300000009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</row>
    <row r="75" spans="1:21" ht="9" customHeight="1" x14ac:dyDescent="0.2">
      <c r="A75" s="144" t="s">
        <v>119</v>
      </c>
      <c r="B75" s="145">
        <f>+B8</f>
        <v>2022</v>
      </c>
      <c r="C75" s="167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4">
        <v>40467.593430000001</v>
      </c>
    </row>
    <row r="76" spans="1:21" ht="7.4" customHeight="1" x14ac:dyDescent="0.25">
      <c r="A76" s="9"/>
      <c r="B76" s="63">
        <f>+B7</f>
        <v>2023</v>
      </c>
      <c r="C76" s="167">
        <v>2383.1634100000001</v>
      </c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</row>
    <row r="77" spans="1:21" ht="7.4" customHeight="1" x14ac:dyDescent="0.25">
      <c r="A77" s="100" t="s">
        <v>61</v>
      </c>
      <c r="B77" s="148"/>
      <c r="C77" s="167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</row>
    <row r="78" spans="1:21" ht="7.4" customHeight="1" x14ac:dyDescent="0.25">
      <c r="A78" s="8" t="s">
        <v>71</v>
      </c>
      <c r="B78" s="85"/>
      <c r="C78" s="167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</row>
    <row r="79" spans="1:21" ht="7.4" customHeight="1" x14ac:dyDescent="0.25">
      <c r="A79" s="90" t="s">
        <v>58</v>
      </c>
      <c r="B79" s="62">
        <f>+B6</f>
        <v>2022</v>
      </c>
      <c r="C79" s="167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4">
        <v>5961.4466900000007</v>
      </c>
      <c r="P79" s="9"/>
      <c r="Q79" s="9"/>
      <c r="R79" s="9"/>
      <c r="S79" s="9"/>
      <c r="T79" s="9"/>
      <c r="U79" s="9"/>
    </row>
    <row r="80" spans="1:21" ht="7.4" customHeight="1" x14ac:dyDescent="0.25">
      <c r="A80" s="8"/>
      <c r="B80" s="63">
        <f>+B7</f>
        <v>2023</v>
      </c>
      <c r="C80" s="167">
        <v>60.379450000000006</v>
      </c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</row>
    <row r="81" spans="1:15" ht="9" customHeight="1" x14ac:dyDescent="0.2">
      <c r="A81" s="144" t="s">
        <v>119</v>
      </c>
      <c r="B81" s="145">
        <f>+B6</f>
        <v>2022</v>
      </c>
      <c r="C81" s="167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4">
        <v>10571.141389999999</v>
      </c>
    </row>
    <row r="82" spans="1:15" ht="7.15" customHeight="1" x14ac:dyDescent="0.25">
      <c r="A82" s="8"/>
      <c r="B82" s="63">
        <f>+B7</f>
        <v>2023</v>
      </c>
      <c r="C82" s="167">
        <v>371.29700999999994</v>
      </c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</row>
    <row r="83" spans="1:15" ht="7.15" customHeight="1" x14ac:dyDescent="0.25">
      <c r="A83" s="150" t="s">
        <v>113</v>
      </c>
      <c r="B83" s="148"/>
      <c r="C83" s="167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</row>
    <row r="84" spans="1:15" ht="7.15" customHeight="1" x14ac:dyDescent="0.25">
      <c r="A84" s="8" t="s">
        <v>58</v>
      </c>
      <c r="B84" s="63">
        <f>+B6</f>
        <v>2022</v>
      </c>
      <c r="C84" s="167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5">
      <c r="A85" s="90"/>
      <c r="B85" s="62">
        <f>+B7</f>
        <v>2023</v>
      </c>
      <c r="C85" s="167">
        <v>220.68529999999998</v>
      </c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</row>
    <row r="86" spans="1:15" ht="9" customHeight="1" x14ac:dyDescent="0.25">
      <c r="A86" s="143" t="s">
        <v>119</v>
      </c>
      <c r="B86" s="63">
        <f>+B6</f>
        <v>2022</v>
      </c>
      <c r="C86" s="167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5">
      <c r="A87" s="100"/>
      <c r="B87" s="62">
        <f>+B7</f>
        <v>2023</v>
      </c>
      <c r="C87" s="167">
        <v>920.59357</v>
      </c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</row>
    <row r="88" spans="1:15" ht="7.15" customHeight="1" x14ac:dyDescent="0.25">
      <c r="A88" s="9" t="s">
        <v>61</v>
      </c>
      <c r="B88" s="85"/>
      <c r="C88" s="167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</row>
    <row r="89" spans="1:15" ht="7.15" customHeight="1" x14ac:dyDescent="0.25">
      <c r="A89" s="90" t="s">
        <v>72</v>
      </c>
      <c r="B89" s="148"/>
      <c r="C89" s="167"/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</row>
    <row r="90" spans="1:15" ht="7.15" customHeight="1" x14ac:dyDescent="0.25">
      <c r="A90" s="8" t="s">
        <v>58</v>
      </c>
      <c r="B90" s="63">
        <f>+B6</f>
        <v>2022</v>
      </c>
      <c r="C90" s="167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5">
      <c r="A91" s="90"/>
      <c r="B91" s="62">
        <f>+B7</f>
        <v>2023</v>
      </c>
      <c r="C91" s="167">
        <v>156.25060000000002</v>
      </c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</row>
    <row r="92" spans="1:15" ht="9" customHeight="1" x14ac:dyDescent="0.25">
      <c r="A92" s="143" t="s">
        <v>119</v>
      </c>
      <c r="B92" s="63">
        <f>+B6</f>
        <v>2022</v>
      </c>
      <c r="C92" s="167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5">
      <c r="A93" s="90"/>
      <c r="B93" s="62">
        <f>+B7</f>
        <v>2023</v>
      </c>
      <c r="C93" s="167">
        <v>685.05941000000007</v>
      </c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</row>
    <row r="94" spans="1:15" ht="7.15" customHeight="1" x14ac:dyDescent="0.25">
      <c r="A94" s="8" t="s">
        <v>71</v>
      </c>
      <c r="B94" s="85"/>
      <c r="C94" s="167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</row>
    <row r="95" spans="1:15" ht="7.15" customHeight="1" x14ac:dyDescent="0.25">
      <c r="A95" s="90" t="s">
        <v>58</v>
      </c>
      <c r="B95" s="62">
        <f>+B6</f>
        <v>2022</v>
      </c>
      <c r="C95" s="167">
        <v>10.817400000000001</v>
      </c>
      <c r="D95" s="114">
        <v>36.090000000000003</v>
      </c>
      <c r="E95" s="114">
        <v>91.118199999999916</v>
      </c>
      <c r="F95" s="114">
        <v>475.35119999999984</v>
      </c>
      <c r="G95" s="114">
        <v>663.62179999999978</v>
      </c>
      <c r="H95" s="114">
        <v>230.37395000000001</v>
      </c>
      <c r="I95" s="114">
        <v>238.85650000000004</v>
      </c>
      <c r="J95" s="114">
        <v>44.685899999999997</v>
      </c>
      <c r="K95" s="114">
        <v>80.929900000000004</v>
      </c>
      <c r="L95" s="114">
        <v>39.755700000000004</v>
      </c>
      <c r="M95" s="114">
        <v>16.977700000000002</v>
      </c>
      <c r="N95" s="114">
        <v>0</v>
      </c>
      <c r="O95" s="114">
        <v>1928.5782499999993</v>
      </c>
    </row>
    <row r="96" spans="1:15" ht="7.15" customHeight="1" x14ac:dyDescent="0.25">
      <c r="A96" s="8"/>
      <c r="B96" s="63">
        <f>+B7</f>
        <v>2023</v>
      </c>
      <c r="C96" s="51">
        <v>14.912900000000004</v>
      </c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</row>
    <row r="97" spans="1:15" ht="9" customHeight="1" x14ac:dyDescent="0.2">
      <c r="A97" s="144" t="s">
        <v>119</v>
      </c>
      <c r="B97" s="145">
        <f>+B6</f>
        <v>2022</v>
      </c>
      <c r="C97" s="167">
        <v>99.326689999999999</v>
      </c>
      <c r="D97" s="114">
        <v>301.44011999999998</v>
      </c>
      <c r="E97" s="114">
        <v>663.54836999999998</v>
      </c>
      <c r="F97" s="114">
        <v>1742.8811199999998</v>
      </c>
      <c r="G97" s="114">
        <v>1761.7388000000001</v>
      </c>
      <c r="H97" s="114">
        <v>702.22248000000002</v>
      </c>
      <c r="I97" s="114">
        <v>672.18929000000003</v>
      </c>
      <c r="J97" s="114">
        <v>64.095489999999998</v>
      </c>
      <c r="K97" s="114">
        <v>156.93668</v>
      </c>
      <c r="L97" s="114">
        <v>60.909709999999997</v>
      </c>
      <c r="M97" s="114">
        <v>23.396470000000004</v>
      </c>
      <c r="N97" s="114">
        <v>0</v>
      </c>
      <c r="O97" s="114">
        <v>6248.6852199999994</v>
      </c>
    </row>
    <row r="98" spans="1:15" ht="7.4" customHeight="1" x14ac:dyDescent="0.25">
      <c r="A98" s="8"/>
      <c r="B98" s="63">
        <f>+B7</f>
        <v>2023</v>
      </c>
      <c r="C98" s="167">
        <v>140.69751999999997</v>
      </c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4.1500000000000004" customHeight="1" thickBot="1" x14ac:dyDescent="0.3">
      <c r="A99" s="98"/>
      <c r="B99" s="98"/>
      <c r="C99" s="151"/>
      <c r="D99" s="151"/>
      <c r="E99" s="151"/>
      <c r="F99" s="151"/>
      <c r="G99" s="151"/>
      <c r="H99" s="151"/>
      <c r="I99" s="110"/>
      <c r="J99" s="110"/>
      <c r="K99" s="110"/>
      <c r="L99" s="110"/>
      <c r="M99" s="110"/>
      <c r="N99" s="110"/>
      <c r="O99" s="110"/>
    </row>
    <row r="100" spans="1:15" ht="9" customHeight="1" thickTop="1" x14ac:dyDescent="0.25">
      <c r="A100" s="183" t="s">
        <v>185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5">
      <c r="A101" s="183" t="s">
        <v>186</v>
      </c>
      <c r="C101" s="1"/>
      <c r="D101" s="184"/>
      <c r="E101" s="184"/>
      <c r="F101" s="184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5">
      <c r="A102" s="183" t="s">
        <v>187</v>
      </c>
      <c r="C102" s="1"/>
      <c r="D102" s="184"/>
      <c r="E102" s="184"/>
      <c r="F102" s="184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5"/>
    <row r="104" spans="1:15" ht="9" customHeight="1" x14ac:dyDescent="0.25">
      <c r="F104" s="4"/>
      <c r="K104" s="9"/>
      <c r="L104" s="4"/>
      <c r="M104" s="9"/>
      <c r="O104" s="4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5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5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5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5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32" customWidth="1"/>
    <col min="12" max="14" width="5.54296875" customWidth="1"/>
    <col min="16" max="16" width="12" style="4" customWidth="1"/>
  </cols>
  <sheetData>
    <row r="1" spans="1:16" ht="12" customHeight="1" x14ac:dyDescent="0.3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P1" s="43" t="s">
        <v>115</v>
      </c>
    </row>
    <row r="2" spans="1:16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10" customHeight="1" x14ac:dyDescent="0.25">
      <c r="A3" s="2"/>
      <c r="B3" s="159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102</v>
      </c>
      <c r="M3" s="160" t="s">
        <v>103</v>
      </c>
      <c r="N3" s="157" t="s">
        <v>104</v>
      </c>
      <c r="P3" s="4"/>
    </row>
    <row r="4" spans="1:16" ht="5.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5">
      <c r="A5" s="61" t="s">
        <v>2</v>
      </c>
      <c r="B5" s="61"/>
      <c r="C5" s="61"/>
      <c r="D5" s="172"/>
      <c r="E5" s="61"/>
      <c r="F5" s="61"/>
      <c r="G5" s="61"/>
      <c r="H5" s="61"/>
      <c r="I5" s="61"/>
      <c r="J5" s="61"/>
      <c r="K5" s="61"/>
      <c r="L5" s="61"/>
      <c r="M5" s="61"/>
      <c r="N5" s="61"/>
    </row>
    <row r="6" spans="1:16" ht="9" customHeight="1" x14ac:dyDescent="0.25">
      <c r="A6" s="1" t="s">
        <v>3</v>
      </c>
      <c r="B6" s="1"/>
      <c r="C6" s="1"/>
      <c r="D6" s="172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6" ht="9" customHeight="1" x14ac:dyDescent="0.25">
      <c r="A7" s="61" t="s">
        <v>4</v>
      </c>
      <c r="B7" s="62">
        <v>2022</v>
      </c>
      <c r="C7" s="62">
        <v>18.399999999999999</v>
      </c>
      <c r="D7" s="173">
        <v>12</v>
      </c>
      <c r="E7" s="164">
        <v>106.3</v>
      </c>
      <c r="F7" s="164">
        <v>65.599999999999994</v>
      </c>
      <c r="G7" s="164">
        <v>12.6</v>
      </c>
      <c r="H7" s="164">
        <v>31.8</v>
      </c>
      <c r="I7" s="164">
        <v>4.5</v>
      </c>
      <c r="J7" s="164">
        <v>3.8</v>
      </c>
      <c r="K7" s="164">
        <v>80.099999999999994</v>
      </c>
      <c r="L7" s="164">
        <v>154.1</v>
      </c>
      <c r="M7" s="164">
        <v>186.5</v>
      </c>
      <c r="N7" s="164">
        <v>287.10000000000002</v>
      </c>
    </row>
    <row r="8" spans="1:16" ht="9" customHeight="1" x14ac:dyDescent="0.25">
      <c r="A8" s="1"/>
      <c r="B8" s="63">
        <v>2023</v>
      </c>
      <c r="C8" s="63">
        <v>141.6</v>
      </c>
      <c r="D8" s="173">
        <v>7.6</v>
      </c>
      <c r="E8" s="165"/>
      <c r="F8" s="165"/>
      <c r="G8" s="165"/>
      <c r="H8" s="165"/>
      <c r="I8" s="165"/>
      <c r="J8" s="165"/>
      <c r="K8" s="165"/>
      <c r="L8" s="165"/>
      <c r="M8" s="165"/>
      <c r="N8" s="165"/>
    </row>
    <row r="9" spans="1:16" ht="9" customHeight="1" x14ac:dyDescent="0.25">
      <c r="A9" s="61" t="s">
        <v>5</v>
      </c>
      <c r="B9" s="62">
        <v>2022</v>
      </c>
      <c r="C9" s="62">
        <v>-98</v>
      </c>
      <c r="D9" s="173">
        <v>-89.7</v>
      </c>
      <c r="E9" s="164">
        <v>47.5</v>
      </c>
      <c r="F9" s="164">
        <v>-16.3</v>
      </c>
      <c r="G9" s="164">
        <v>-61.4</v>
      </c>
      <c r="H9" s="164">
        <v>-3.9</v>
      </c>
      <c r="I9" s="164">
        <v>-9.6999999999999993</v>
      </c>
      <c r="J9" s="164">
        <v>-11.6</v>
      </c>
      <c r="K9" s="164">
        <v>34.1</v>
      </c>
      <c r="L9" s="164">
        <v>52</v>
      </c>
      <c r="M9" s="164">
        <v>70.8</v>
      </c>
      <c r="N9" s="164">
        <v>146.69999999999999</v>
      </c>
    </row>
    <row r="10" spans="1:16" ht="9" customHeight="1" x14ac:dyDescent="0.25">
      <c r="A10" s="1"/>
      <c r="B10" s="63">
        <v>2023</v>
      </c>
      <c r="C10" s="63">
        <v>25.3</v>
      </c>
      <c r="D10" s="173">
        <v>-94</v>
      </c>
      <c r="E10" s="165"/>
      <c r="F10" s="165"/>
      <c r="G10" s="165"/>
      <c r="H10" s="165"/>
      <c r="I10" s="165"/>
      <c r="J10" s="165"/>
      <c r="K10" s="165"/>
      <c r="L10" s="165"/>
      <c r="M10" s="165"/>
      <c r="N10" s="165"/>
    </row>
    <row r="11" spans="1:16" ht="9" customHeight="1" x14ac:dyDescent="0.25">
      <c r="A11" s="61" t="s">
        <v>6</v>
      </c>
      <c r="B11" s="62"/>
      <c r="C11" s="62"/>
      <c r="D11" s="173"/>
      <c r="E11" s="164"/>
      <c r="F11" s="164"/>
      <c r="G11" s="164"/>
      <c r="H11" s="164"/>
      <c r="I11" s="164"/>
      <c r="J11" s="164"/>
      <c r="K11" s="164"/>
      <c r="L11" s="164"/>
      <c r="M11" s="164"/>
      <c r="N11" s="164"/>
    </row>
    <row r="12" spans="1:16" ht="9" customHeight="1" x14ac:dyDescent="0.25">
      <c r="A12" s="1" t="s">
        <v>7</v>
      </c>
      <c r="B12" s="63">
        <v>2022</v>
      </c>
      <c r="C12" s="63">
        <v>9</v>
      </c>
      <c r="D12" s="173">
        <v>10.6</v>
      </c>
      <c r="E12" s="165">
        <v>11.1</v>
      </c>
      <c r="F12" s="165">
        <v>12.7</v>
      </c>
      <c r="G12" s="165">
        <v>18.399999999999999</v>
      </c>
      <c r="H12" s="165">
        <v>19.5</v>
      </c>
      <c r="I12" s="165">
        <v>24.5</v>
      </c>
      <c r="J12" s="165">
        <v>23.1</v>
      </c>
      <c r="K12" s="165">
        <v>19.899999999999999</v>
      </c>
      <c r="L12" s="165">
        <v>17.8</v>
      </c>
      <c r="M12" s="165">
        <v>12.4</v>
      </c>
      <c r="N12" s="165">
        <v>11.8</v>
      </c>
    </row>
    <row r="13" spans="1:16" ht="9" customHeight="1" x14ac:dyDescent="0.25">
      <c r="A13" s="61"/>
      <c r="B13" s="62">
        <v>2023</v>
      </c>
      <c r="C13" s="62">
        <v>8.4</v>
      </c>
      <c r="D13" s="173">
        <v>8.6999999999999993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</row>
    <row r="14" spans="1:16" ht="9" customHeight="1" x14ac:dyDescent="0.25">
      <c r="A14" s="1" t="s">
        <v>5</v>
      </c>
      <c r="B14" s="63">
        <v>2022</v>
      </c>
      <c r="C14" s="63">
        <v>1.1000000000000001</v>
      </c>
      <c r="D14" s="173">
        <v>1.4</v>
      </c>
      <c r="E14" s="165">
        <v>0</v>
      </c>
      <c r="F14" s="165">
        <v>0.3</v>
      </c>
      <c r="G14" s="165">
        <v>3.5</v>
      </c>
      <c r="H14" s="165">
        <v>0.9</v>
      </c>
      <c r="I14" s="165">
        <v>3.3</v>
      </c>
      <c r="J14" s="165">
        <v>1.8</v>
      </c>
      <c r="K14" s="165">
        <v>0.6</v>
      </c>
      <c r="L14" s="165">
        <v>2.5</v>
      </c>
      <c r="M14" s="165">
        <v>1</v>
      </c>
      <c r="N14" s="165">
        <v>2.8</v>
      </c>
    </row>
    <row r="15" spans="1:16" ht="9" customHeight="1" x14ac:dyDescent="0.25">
      <c r="A15" s="61"/>
      <c r="B15" s="62">
        <v>2023</v>
      </c>
      <c r="C15" s="62">
        <v>0.6</v>
      </c>
      <c r="D15" s="173">
        <v>-0.5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</row>
    <row r="16" spans="1:16" ht="9" customHeight="1" x14ac:dyDescent="0.25">
      <c r="A16" s="1" t="s">
        <v>8</v>
      </c>
      <c r="B16" s="63"/>
      <c r="C16" s="63"/>
      <c r="D16" s="173"/>
      <c r="E16" s="165"/>
      <c r="F16" s="165"/>
      <c r="G16" s="165"/>
      <c r="H16" s="165"/>
      <c r="I16" s="165"/>
      <c r="J16" s="165"/>
      <c r="K16" s="165"/>
      <c r="L16" s="165"/>
      <c r="M16" s="165"/>
      <c r="N16" s="165"/>
    </row>
    <row r="17" spans="1:16" ht="9" customHeight="1" x14ac:dyDescent="0.25">
      <c r="A17" s="61" t="s">
        <v>3</v>
      </c>
      <c r="B17" s="62">
        <v>2022</v>
      </c>
      <c r="C17" s="62">
        <v>5.3</v>
      </c>
      <c r="D17" s="173">
        <v>7.4</v>
      </c>
      <c r="E17" s="164">
        <v>96.6</v>
      </c>
      <c r="F17" s="164">
        <v>46.1</v>
      </c>
      <c r="G17" s="164">
        <v>3</v>
      </c>
      <c r="H17" s="164">
        <v>6.8</v>
      </c>
      <c r="I17" s="164">
        <v>0</v>
      </c>
      <c r="J17" s="164">
        <v>0.9</v>
      </c>
      <c r="K17" s="164">
        <v>42</v>
      </c>
      <c r="L17" s="164">
        <v>56.1</v>
      </c>
      <c r="M17" s="164">
        <v>52.8</v>
      </c>
      <c r="N17" s="164">
        <v>185.2</v>
      </c>
    </row>
    <row r="18" spans="1:16" ht="9" customHeight="1" x14ac:dyDescent="0.25">
      <c r="A18" s="1" t="s">
        <v>4</v>
      </c>
      <c r="B18" s="63">
        <v>2023</v>
      </c>
      <c r="C18" s="63">
        <v>34.6</v>
      </c>
      <c r="D18" s="173">
        <v>16.7</v>
      </c>
      <c r="E18" s="165"/>
      <c r="F18" s="165"/>
      <c r="G18" s="165"/>
      <c r="H18" s="165"/>
      <c r="I18" s="165"/>
      <c r="J18" s="165"/>
      <c r="K18" s="165"/>
      <c r="L18" s="165"/>
      <c r="M18" s="165"/>
      <c r="N18" s="165"/>
    </row>
    <row r="19" spans="1:16" ht="9" customHeight="1" x14ac:dyDescent="0.25">
      <c r="A19" s="61"/>
      <c r="B19" s="62">
        <v>2022</v>
      </c>
      <c r="C19" s="62">
        <v>-68.7</v>
      </c>
      <c r="D19" s="173">
        <v>-54.9</v>
      </c>
      <c r="E19" s="164">
        <v>55.5</v>
      </c>
      <c r="F19" s="164">
        <v>-7.3</v>
      </c>
      <c r="G19" s="164">
        <v>-38.9</v>
      </c>
      <c r="H19" s="164">
        <v>-9.3000000000000007</v>
      </c>
      <c r="I19" s="164">
        <v>-4.4000000000000004</v>
      </c>
      <c r="J19" s="164">
        <v>-3</v>
      </c>
      <c r="K19" s="164">
        <v>19.5</v>
      </c>
      <c r="L19" s="164">
        <v>-13.2</v>
      </c>
      <c r="M19" s="164">
        <v>-25.7</v>
      </c>
      <c r="N19" s="164">
        <v>86.5</v>
      </c>
    </row>
    <row r="20" spans="1:16" ht="9" customHeight="1" x14ac:dyDescent="0.25">
      <c r="A20" s="1" t="s">
        <v>5</v>
      </c>
      <c r="B20" s="63">
        <v>2023</v>
      </c>
      <c r="C20" s="63">
        <v>-39.4</v>
      </c>
      <c r="D20" s="173">
        <v>-45.6</v>
      </c>
      <c r="E20" s="165"/>
      <c r="F20" s="165"/>
      <c r="G20" s="165"/>
      <c r="H20" s="165"/>
      <c r="I20" s="165"/>
      <c r="J20" s="165"/>
      <c r="K20" s="165"/>
      <c r="L20" s="165"/>
      <c r="M20" s="165"/>
      <c r="N20" s="165"/>
    </row>
    <row r="21" spans="1:16" ht="9" customHeight="1" x14ac:dyDescent="0.25">
      <c r="A21" s="61"/>
      <c r="B21" s="62"/>
      <c r="C21" s="62"/>
      <c r="D21" s="173"/>
      <c r="E21" s="164"/>
      <c r="F21" s="164"/>
      <c r="G21" s="164"/>
      <c r="H21" s="164"/>
      <c r="I21" s="164"/>
      <c r="J21" s="164"/>
      <c r="K21" s="164"/>
      <c r="L21" s="164"/>
      <c r="M21" s="164"/>
      <c r="N21" s="164"/>
    </row>
    <row r="22" spans="1:16" ht="9" customHeight="1" x14ac:dyDescent="0.25">
      <c r="A22" s="1" t="s">
        <v>6</v>
      </c>
      <c r="B22" s="63"/>
      <c r="C22" s="63"/>
      <c r="D22" s="173"/>
      <c r="E22" s="165"/>
      <c r="F22" s="165"/>
      <c r="G22" s="165"/>
      <c r="H22" s="165"/>
      <c r="I22" s="165"/>
      <c r="J22" s="165"/>
      <c r="K22" s="165"/>
      <c r="L22" s="165"/>
      <c r="M22" s="165"/>
      <c r="N22" s="165"/>
    </row>
    <row r="23" spans="1:16" ht="9" customHeight="1" x14ac:dyDescent="0.25">
      <c r="A23" s="61" t="s">
        <v>7</v>
      </c>
      <c r="B23" s="62">
        <v>2022</v>
      </c>
      <c r="C23" s="62">
        <v>10.9</v>
      </c>
      <c r="D23" s="173">
        <v>12.6</v>
      </c>
      <c r="E23" s="164">
        <v>12.9</v>
      </c>
      <c r="F23" s="164">
        <v>14.5</v>
      </c>
      <c r="G23" s="164">
        <v>20.399999999999999</v>
      </c>
      <c r="H23" s="164">
        <v>21.9</v>
      </c>
      <c r="I23" s="164">
        <v>26.2</v>
      </c>
      <c r="J23" s="164">
        <v>23.7</v>
      </c>
      <c r="K23" s="164">
        <v>21.9</v>
      </c>
      <c r="L23" s="164">
        <v>20.5</v>
      </c>
      <c r="M23" s="164">
        <v>14.9</v>
      </c>
      <c r="N23" s="164">
        <v>14.2</v>
      </c>
    </row>
    <row r="24" spans="1:16" ht="9" customHeight="1" x14ac:dyDescent="0.25">
      <c r="A24" s="1"/>
      <c r="B24" s="63">
        <v>2023</v>
      </c>
      <c r="C24" s="63">
        <v>10.5</v>
      </c>
      <c r="D24" s="173">
        <v>10.5</v>
      </c>
      <c r="E24" s="165"/>
      <c r="F24" s="165"/>
      <c r="G24" s="165"/>
      <c r="H24" s="165"/>
      <c r="I24" s="165"/>
      <c r="J24" s="165"/>
      <c r="K24" s="165"/>
      <c r="L24" s="165"/>
      <c r="M24" s="165"/>
      <c r="N24" s="165"/>
    </row>
    <row r="25" spans="1:16" ht="9" customHeight="1" x14ac:dyDescent="0.25">
      <c r="A25" s="61" t="s">
        <v>5</v>
      </c>
      <c r="B25" s="62">
        <v>2022</v>
      </c>
      <c r="C25" s="62">
        <v>0.8</v>
      </c>
      <c r="D25" s="173">
        <v>1.4</v>
      </c>
      <c r="E25" s="164">
        <v>0</v>
      </c>
      <c r="F25" s="164">
        <v>0.2</v>
      </c>
      <c r="G25" s="164">
        <v>3.5</v>
      </c>
      <c r="H25" s="164">
        <v>1.6</v>
      </c>
      <c r="I25" s="164">
        <v>3.2</v>
      </c>
      <c r="J25" s="164">
        <v>0.6</v>
      </c>
      <c r="K25" s="164">
        <v>0.6</v>
      </c>
      <c r="L25" s="164">
        <v>2.9</v>
      </c>
      <c r="M25" s="164">
        <v>1.1000000000000001</v>
      </c>
      <c r="N25" s="164">
        <v>2.8</v>
      </c>
    </row>
    <row r="26" spans="1:16" ht="9" customHeight="1" x14ac:dyDescent="0.25">
      <c r="A26" s="1"/>
      <c r="B26" s="63">
        <v>2023</v>
      </c>
      <c r="C26" s="63">
        <v>0.4</v>
      </c>
      <c r="D26" s="173">
        <v>0.7</v>
      </c>
      <c r="E26" s="165"/>
      <c r="F26" s="165"/>
      <c r="G26" s="165"/>
      <c r="H26" s="165"/>
      <c r="I26" s="165"/>
      <c r="J26" s="165"/>
      <c r="K26" s="165"/>
      <c r="L26" s="165"/>
      <c r="M26" s="165"/>
      <c r="N26" s="165"/>
    </row>
    <row r="27" spans="1:16" ht="5.15" customHeight="1" thickBot="1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5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5">
      <c r="A29" s="46" t="s">
        <v>167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5">
      <c r="J31" s="31"/>
      <c r="K31" s="33"/>
      <c r="L31" s="33"/>
      <c r="M31" s="33"/>
      <c r="P31" s="37"/>
    </row>
    <row r="32" spans="1:16" x14ac:dyDescent="0.25">
      <c r="J32" s="31"/>
      <c r="K32" s="33"/>
      <c r="L32" s="33"/>
      <c r="M32" s="34"/>
    </row>
    <row r="33" spans="10:13" x14ac:dyDescent="0.25">
      <c r="J33" s="31"/>
      <c r="K33" s="33"/>
      <c r="L33" s="33"/>
      <c r="M33" s="33"/>
    </row>
    <row r="34" spans="10:13" x14ac:dyDescent="0.25">
      <c r="J34" s="31"/>
      <c r="K34" s="33"/>
      <c r="L34" s="33"/>
      <c r="M34" s="33"/>
    </row>
    <row r="35" spans="10:13" x14ac:dyDescent="0.25">
      <c r="J35" s="31"/>
      <c r="K35" s="33"/>
      <c r="L35" s="33"/>
      <c r="M35" s="33"/>
    </row>
    <row r="69" spans="16:16" x14ac:dyDescent="0.25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7"/>
  <sheetViews>
    <sheetView showGridLines="0" zoomScaleNormal="100" workbookViewId="0">
      <selection sqref="A1:I1"/>
    </sheetView>
  </sheetViews>
  <sheetFormatPr defaultRowHeight="12.5" x14ac:dyDescent="0.25"/>
  <cols>
    <col min="1" max="1" width="16.81640625" style="32" customWidth="1"/>
    <col min="2" max="7" width="7.81640625" style="32" customWidth="1"/>
    <col min="8" max="8" width="16.81640625" style="32" customWidth="1"/>
    <col min="9" max="9" width="11.1796875" style="32" customWidth="1"/>
    <col min="11" max="11" width="12" style="4" customWidth="1"/>
  </cols>
  <sheetData>
    <row r="1" spans="1:11" ht="12" customHeight="1" x14ac:dyDescent="0.3">
      <c r="A1" s="192" t="s">
        <v>117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49"/>
      <c r="B3" s="193">
        <v>2018</v>
      </c>
      <c r="C3" s="193">
        <v>2019</v>
      </c>
      <c r="D3" s="193">
        <v>2020</v>
      </c>
      <c r="E3" s="193">
        <v>2021</v>
      </c>
      <c r="F3" s="193" t="s">
        <v>153</v>
      </c>
      <c r="G3" s="193" t="s">
        <v>159</v>
      </c>
      <c r="H3" s="190" t="s">
        <v>9</v>
      </c>
      <c r="I3" s="191"/>
    </row>
    <row r="4" spans="1:11" ht="10" customHeight="1" x14ac:dyDescent="0.25">
      <c r="A4" s="159" t="s">
        <v>10</v>
      </c>
      <c r="B4" s="194"/>
      <c r="C4" s="194"/>
      <c r="D4" s="194"/>
      <c r="E4" s="194"/>
      <c r="F4" s="194"/>
      <c r="G4" s="194"/>
      <c r="H4" s="160" t="s">
        <v>159</v>
      </c>
      <c r="I4" s="54" t="s">
        <v>159</v>
      </c>
    </row>
    <row r="5" spans="1:11" ht="10" customHeight="1" x14ac:dyDescent="0.25">
      <c r="A5" s="49"/>
      <c r="B5" s="187" t="s">
        <v>139</v>
      </c>
      <c r="C5" s="188"/>
      <c r="D5" s="188"/>
      <c r="E5" s="188"/>
      <c r="F5" s="188"/>
      <c r="G5" s="189"/>
      <c r="H5" s="160" t="s">
        <v>160</v>
      </c>
      <c r="I5" s="157" t="s">
        <v>161</v>
      </c>
    </row>
    <row r="6" spans="1:11" ht="5.15" customHeight="1" x14ac:dyDescent="0.25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5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5">
      <c r="A8" s="70" t="s">
        <v>163</v>
      </c>
      <c r="B8" s="71">
        <v>22.835000000000001</v>
      </c>
      <c r="C8" s="71">
        <v>24.298999999999999</v>
      </c>
      <c r="D8" s="71">
        <v>26.504000000000001</v>
      </c>
      <c r="E8" s="71">
        <v>24.3</v>
      </c>
      <c r="F8" s="71">
        <v>25.5</v>
      </c>
      <c r="G8" s="71">
        <v>21.675000000000001</v>
      </c>
      <c r="H8" s="72">
        <v>87.797112720556072</v>
      </c>
      <c r="I8" s="72">
        <v>85</v>
      </c>
      <c r="K8" s="4"/>
    </row>
    <row r="9" spans="1:11" s="40" customFormat="1" ht="9" customHeight="1" x14ac:dyDescent="0.25">
      <c r="A9" s="73" t="s">
        <v>164</v>
      </c>
      <c r="B9" s="68">
        <v>4.1529999999999996</v>
      </c>
      <c r="C9" s="68">
        <v>4.2149999999999999</v>
      </c>
      <c r="D9" s="68">
        <v>3.6179999999999999</v>
      </c>
      <c r="E9" s="68">
        <v>4.3390000000000004</v>
      </c>
      <c r="F9" s="68">
        <v>6.5</v>
      </c>
      <c r="G9" s="68">
        <v>5.2</v>
      </c>
      <c r="H9" s="69">
        <v>113.91018619934283</v>
      </c>
      <c r="I9" s="69">
        <v>80</v>
      </c>
      <c r="K9" s="4"/>
    </row>
    <row r="10" spans="1:11" s="40" customFormat="1" ht="9" customHeight="1" x14ac:dyDescent="0.25">
      <c r="A10" s="70" t="s">
        <v>165</v>
      </c>
      <c r="B10" s="71">
        <v>16.378</v>
      </c>
      <c r="C10" s="71">
        <v>15.641999999999999</v>
      </c>
      <c r="D10" s="71">
        <v>14.941000000000001</v>
      </c>
      <c r="E10" s="71">
        <v>13.608000000000001</v>
      </c>
      <c r="F10" s="71">
        <v>14.5</v>
      </c>
      <c r="G10" s="71">
        <v>13.05</v>
      </c>
      <c r="H10" s="72">
        <v>86.920033569116413</v>
      </c>
      <c r="I10" s="72">
        <v>90</v>
      </c>
      <c r="K10" s="4"/>
    </row>
    <row r="11" spans="1:11" ht="9" customHeight="1" x14ac:dyDescent="0.25">
      <c r="A11" s="73" t="s">
        <v>166</v>
      </c>
      <c r="B11" s="68">
        <v>15.760999999999999</v>
      </c>
      <c r="C11" s="68">
        <v>14.592000000000001</v>
      </c>
      <c r="D11" s="68">
        <v>14.351000000000001</v>
      </c>
      <c r="E11" s="68">
        <v>14.026999999999999</v>
      </c>
      <c r="F11" s="68">
        <v>14.5</v>
      </c>
      <c r="G11" s="68">
        <v>14.5</v>
      </c>
      <c r="H11" s="69">
        <v>99.00178885990907</v>
      </c>
      <c r="I11" s="69">
        <v>100</v>
      </c>
    </row>
    <row r="12" spans="1:11" ht="9" customHeight="1" x14ac:dyDescent="0.25">
      <c r="A12" s="70" t="s">
        <v>168</v>
      </c>
      <c r="B12" s="71">
        <v>20.526</v>
      </c>
      <c r="C12" s="71">
        <v>21.939</v>
      </c>
      <c r="D12" s="71">
        <v>19.021000000000001</v>
      </c>
      <c r="E12" s="71">
        <v>16.564</v>
      </c>
      <c r="F12" s="71">
        <v>11</v>
      </c>
      <c r="G12" s="71">
        <v>10.45</v>
      </c>
      <c r="H12" s="72">
        <v>58.674901740595168</v>
      </c>
      <c r="I12" s="72">
        <v>95</v>
      </c>
    </row>
    <row r="13" spans="1:11" ht="9" customHeight="1" x14ac:dyDescent="0.25">
      <c r="A13" s="73" t="s">
        <v>162</v>
      </c>
      <c r="B13" s="68">
        <v>37.332000000000001</v>
      </c>
      <c r="C13" s="68">
        <v>36.581000000000003</v>
      </c>
      <c r="D13" s="68">
        <v>37.274000000000001</v>
      </c>
      <c r="E13" s="68">
        <v>31.373999999999999</v>
      </c>
      <c r="F13" s="68">
        <v>33</v>
      </c>
      <c r="G13" s="68">
        <v>34.65</v>
      </c>
      <c r="H13" s="69">
        <v>98.683648418498407</v>
      </c>
      <c r="I13" s="69">
        <v>105</v>
      </c>
    </row>
    <row r="14" spans="1:11" ht="5.15" customHeight="1" thickBot="1" x14ac:dyDescent="0.3">
      <c r="A14" s="74"/>
      <c r="B14" s="74"/>
      <c r="C14" s="74"/>
      <c r="D14" s="74"/>
      <c r="E14" s="74"/>
      <c r="F14" s="74"/>
      <c r="G14" s="74"/>
      <c r="H14" s="74"/>
      <c r="I14" s="74"/>
    </row>
    <row r="15" spans="1:11" ht="9" customHeight="1" thickTop="1" x14ac:dyDescent="0.25">
      <c r="A15" s="177" t="s">
        <v>173</v>
      </c>
      <c r="B15" s="46"/>
      <c r="C15" s="36"/>
      <c r="D15" s="1"/>
      <c r="E15" s="36"/>
      <c r="F15" s="36"/>
      <c r="G15" s="1"/>
      <c r="H15" s="36"/>
      <c r="I15" s="36"/>
    </row>
    <row r="16" spans="1:11" ht="9" customHeight="1" x14ac:dyDescent="0.25">
      <c r="A16" s="153" t="s">
        <v>140</v>
      </c>
      <c r="C16" s="1"/>
      <c r="D16" s="65"/>
      <c r="E16" s="65"/>
      <c r="F16" s="65"/>
      <c r="G16" s="65"/>
      <c r="H16" s="65"/>
      <c r="I16" s="65"/>
    </row>
    <row r="17" spans="1:1" x14ac:dyDescent="0.25">
      <c r="A17" s="153" t="s">
        <v>114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5" x14ac:dyDescent="0.25"/>
  <cols>
    <col min="1" max="1" width="21.26953125" customWidth="1"/>
    <col min="2" max="7" width="6.453125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2" t="s">
        <v>116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10" customHeight="1" x14ac:dyDescent="0.25">
      <c r="A3" s="49"/>
      <c r="B3" s="193">
        <v>2018</v>
      </c>
      <c r="C3" s="193">
        <v>2019</v>
      </c>
      <c r="D3" s="193">
        <v>2020</v>
      </c>
      <c r="E3" s="193">
        <v>2021</v>
      </c>
      <c r="F3" s="193" t="s">
        <v>153</v>
      </c>
      <c r="G3" s="193" t="s">
        <v>159</v>
      </c>
      <c r="H3" s="190" t="s">
        <v>9</v>
      </c>
      <c r="I3" s="191"/>
    </row>
    <row r="4" spans="1:11" ht="10" customHeight="1" x14ac:dyDescent="0.25">
      <c r="A4" s="159" t="s">
        <v>10</v>
      </c>
      <c r="B4" s="194"/>
      <c r="C4" s="194"/>
      <c r="D4" s="194"/>
      <c r="E4" s="194"/>
      <c r="F4" s="194"/>
      <c r="G4" s="194"/>
      <c r="H4" s="160" t="s">
        <v>159</v>
      </c>
      <c r="I4" s="54" t="s">
        <v>159</v>
      </c>
    </row>
    <row r="5" spans="1:11" ht="10" customHeight="1" x14ac:dyDescent="0.25">
      <c r="A5" s="49"/>
      <c r="B5" s="187" t="s">
        <v>150</v>
      </c>
      <c r="C5" s="188"/>
      <c r="D5" s="188"/>
      <c r="E5" s="188"/>
      <c r="F5" s="188"/>
      <c r="G5" s="189"/>
      <c r="H5" s="160" t="s">
        <v>160</v>
      </c>
      <c r="I5" s="157" t="s">
        <v>169</v>
      </c>
    </row>
    <row r="6" spans="1:11" s="3" customFormat="1" ht="5.15" customHeight="1" x14ac:dyDescent="0.3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5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5">
      <c r="A8" s="70" t="s">
        <v>162</v>
      </c>
      <c r="B8" s="71">
        <v>1494.1346078894364</v>
      </c>
      <c r="C8" s="71">
        <v>1361.6444467650451</v>
      </c>
      <c r="D8" s="71">
        <v>1260.7119765411001</v>
      </c>
      <c r="E8" s="71">
        <v>1212.9159853765661</v>
      </c>
      <c r="F8" s="71">
        <v>1026.3153666666667</v>
      </c>
      <c r="G8" s="71">
        <v>1280</v>
      </c>
      <c r="H8" s="72">
        <v>100.69665750156038</v>
      </c>
      <c r="I8" s="155">
        <v>125</v>
      </c>
      <c r="K8" s="4"/>
    </row>
    <row r="9" spans="1:11" s="27" customFormat="1" ht="5.15" customHeight="1" thickBot="1" x14ac:dyDescent="0.3">
      <c r="A9" s="77"/>
      <c r="B9" s="78"/>
      <c r="C9" s="78"/>
      <c r="D9" s="78"/>
      <c r="E9" s="78"/>
      <c r="F9" s="78"/>
      <c r="G9" s="79"/>
      <c r="H9" s="80"/>
      <c r="I9" s="81"/>
      <c r="K9" s="4"/>
    </row>
    <row r="10" spans="1:11" s="27" customFormat="1" ht="9" customHeight="1" thickTop="1" x14ac:dyDescent="0.2">
      <c r="A10" s="177" t="s">
        <v>173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s="36" customFormat="1" ht="9" customHeight="1" x14ac:dyDescent="0.25">
      <c r="A11" s="153" t="s">
        <v>170</v>
      </c>
      <c r="B11" s="32"/>
      <c r="C11" s="1"/>
      <c r="D11" s="65"/>
      <c r="E11" s="65"/>
      <c r="F11" s="65"/>
      <c r="G11" s="65"/>
      <c r="H11" s="65"/>
      <c r="I11" s="65"/>
      <c r="K11" s="4"/>
    </row>
    <row r="12" spans="1:11" x14ac:dyDescent="0.25">
      <c r="A12" s="153" t="s">
        <v>114</v>
      </c>
      <c r="B12" s="174"/>
      <c r="C12" s="174"/>
      <c r="D12" s="174"/>
      <c r="E12" s="174"/>
      <c r="F12" s="174"/>
      <c r="G12" s="174"/>
      <c r="H12" s="174"/>
      <c r="I12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5" x14ac:dyDescent="0.25"/>
  <cols>
    <col min="1" max="1" width="25.7265625" customWidth="1"/>
    <col min="2" max="7" width="6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2" t="s">
        <v>118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</row>
    <row r="3" spans="1:11" ht="10" customHeight="1" x14ac:dyDescent="0.25">
      <c r="A3" s="49"/>
      <c r="B3" s="193">
        <v>2017</v>
      </c>
      <c r="C3" s="193">
        <v>2018</v>
      </c>
      <c r="D3" s="193">
        <v>2019</v>
      </c>
      <c r="E3" s="193">
        <v>2020</v>
      </c>
      <c r="F3" s="193">
        <v>2021</v>
      </c>
      <c r="G3" s="193" t="s">
        <v>151</v>
      </c>
      <c r="H3" s="190" t="s">
        <v>9</v>
      </c>
      <c r="I3" s="191"/>
    </row>
    <row r="4" spans="1:11" ht="10" customHeight="1" x14ac:dyDescent="0.25">
      <c r="A4" s="159" t="s">
        <v>10</v>
      </c>
      <c r="B4" s="194"/>
      <c r="C4" s="194"/>
      <c r="D4" s="194"/>
      <c r="E4" s="194"/>
      <c r="F4" s="194"/>
      <c r="G4" s="194"/>
      <c r="H4" s="160" t="s">
        <v>151</v>
      </c>
      <c r="I4" s="54" t="s">
        <v>151</v>
      </c>
    </row>
    <row r="5" spans="1:11" ht="10" customHeight="1" x14ac:dyDescent="0.25">
      <c r="A5" s="49"/>
      <c r="B5" s="187" t="s">
        <v>188</v>
      </c>
      <c r="C5" s="188"/>
      <c r="D5" s="188"/>
      <c r="E5" s="188"/>
      <c r="F5" s="188"/>
      <c r="G5" s="189"/>
      <c r="H5" s="160" t="s">
        <v>154</v>
      </c>
      <c r="I5" s="157" t="s">
        <v>152</v>
      </c>
    </row>
    <row r="6" spans="1:11" s="3" customFormat="1" ht="4.5" customHeight="1" x14ac:dyDescent="0.3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3">
      <c r="A7" s="82" t="s">
        <v>158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3">
      <c r="A8" s="83" t="s">
        <v>171</v>
      </c>
      <c r="B8" s="84">
        <v>1470.3520000000001</v>
      </c>
      <c r="C8" s="84">
        <v>1094.433</v>
      </c>
      <c r="D8" s="84">
        <v>1540.63</v>
      </c>
      <c r="E8" s="84">
        <v>1070.6199999999999</v>
      </c>
      <c r="F8" s="84">
        <v>2289.549</v>
      </c>
      <c r="G8" s="84">
        <v>1373.7293999999999</v>
      </c>
      <c r="H8" s="85">
        <v>92.004148637266681</v>
      </c>
      <c r="I8" s="85">
        <v>60</v>
      </c>
      <c r="K8" s="4"/>
    </row>
    <row r="9" spans="1:11" s="3" customFormat="1" ht="5.15" customHeight="1" thickBot="1" x14ac:dyDescent="0.35">
      <c r="A9" s="88"/>
      <c r="B9" s="88"/>
      <c r="C9" s="88"/>
      <c r="D9" s="88"/>
      <c r="E9" s="88"/>
      <c r="F9" s="88"/>
      <c r="G9" s="88"/>
      <c r="H9" s="88"/>
      <c r="I9" s="88"/>
      <c r="K9" s="4"/>
    </row>
    <row r="10" spans="1:11" s="3" customFormat="1" ht="9" customHeight="1" thickTop="1" x14ac:dyDescent="0.3">
      <c r="A10" s="177" t="s">
        <v>173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5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5">
      <c r="A12" s="177" t="s">
        <v>190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5" t="s">
        <v>12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9"/>
      <c r="B3" s="160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105</v>
      </c>
      <c r="M3" s="160" t="s">
        <v>103</v>
      </c>
      <c r="N3" s="160" t="s">
        <v>104</v>
      </c>
      <c r="O3" s="157" t="s">
        <v>14</v>
      </c>
      <c r="Q3" s="4"/>
    </row>
    <row r="4" spans="1:18" ht="5.15" customHeight="1" x14ac:dyDescent="0.25">
      <c r="A4" s="89"/>
    </row>
    <row r="5" spans="1:18" ht="9" customHeight="1" x14ac:dyDescent="0.25">
      <c r="A5" s="90" t="s">
        <v>14</v>
      </c>
      <c r="B5" s="90"/>
      <c r="C5" s="41"/>
      <c r="D5" s="91"/>
      <c r="E5" s="92"/>
      <c r="F5" s="91"/>
      <c r="G5" s="91"/>
      <c r="H5" s="91"/>
      <c r="I5" s="91"/>
      <c r="J5" s="91"/>
      <c r="K5" s="91"/>
      <c r="L5" s="91"/>
      <c r="M5" s="91"/>
      <c r="N5" s="91"/>
      <c r="O5" s="91"/>
    </row>
    <row r="6" spans="1:18" ht="9" customHeight="1" x14ac:dyDescent="0.25">
      <c r="A6" s="4" t="s">
        <v>15</v>
      </c>
      <c r="B6" s="93">
        <v>2022</v>
      </c>
      <c r="C6" s="41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5">
      <c r="A7" s="94"/>
      <c r="B7" s="95">
        <v>2023</v>
      </c>
      <c r="C7" s="41">
        <v>37260</v>
      </c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5">
      <c r="A8" s="4" t="s">
        <v>16</v>
      </c>
      <c r="B8" s="93"/>
      <c r="C8" s="41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5">
      <c r="A9" s="94" t="s">
        <v>155</v>
      </c>
      <c r="B9" s="96">
        <f>+B6</f>
        <v>2022</v>
      </c>
      <c r="C9" s="4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5">
      <c r="B10" s="93">
        <f>+B7</f>
        <v>2023</v>
      </c>
      <c r="C10" s="41">
        <v>29901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5">
      <c r="A11" s="94" t="s">
        <v>15</v>
      </c>
      <c r="B11" s="96">
        <f>+B6</f>
        <v>2022</v>
      </c>
      <c r="C11" s="4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5">
      <c r="B12" s="93">
        <f>+B7</f>
        <v>2023</v>
      </c>
      <c r="C12" s="41">
        <v>7089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5">
      <c r="A13" s="94" t="s">
        <v>17</v>
      </c>
      <c r="B13" s="95"/>
      <c r="C13" s="4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5">
      <c r="A14" s="4" t="s">
        <v>155</v>
      </c>
      <c r="B14" s="93">
        <f>+B6</f>
        <v>2022</v>
      </c>
      <c r="C14" s="41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5">
      <c r="A15" s="94"/>
      <c r="B15" s="95">
        <f>+B7</f>
        <v>2023</v>
      </c>
      <c r="C15" s="41">
        <v>409771</v>
      </c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5">
      <c r="A16" s="4" t="s">
        <v>15</v>
      </c>
      <c r="B16" s="93">
        <f>+B6</f>
        <v>2022</v>
      </c>
      <c r="C16" s="41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5">
      <c r="A17" s="94"/>
      <c r="B17" s="95">
        <f>+B7</f>
        <v>2023</v>
      </c>
      <c r="C17" s="41">
        <v>29727</v>
      </c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5">
      <c r="A18" s="4" t="s">
        <v>18</v>
      </c>
      <c r="B18" s="93"/>
      <c r="C18" s="41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5">
      <c r="A19" s="94" t="s">
        <v>155</v>
      </c>
      <c r="B19" s="96">
        <f>+B6</f>
        <v>2022</v>
      </c>
      <c r="C19" s="4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5">
      <c r="B20" s="93">
        <f>+B7</f>
        <v>2023</v>
      </c>
      <c r="C20" s="41">
        <v>33997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5">
      <c r="A21" s="97" t="s">
        <v>15</v>
      </c>
      <c r="B21" s="96">
        <f>+B6</f>
        <v>2022</v>
      </c>
      <c r="C21" s="4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5">
      <c r="B22" s="93">
        <f>+B7</f>
        <v>2023</v>
      </c>
      <c r="C22" s="41">
        <v>401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5">
      <c r="A23" s="94" t="s">
        <v>19</v>
      </c>
      <c r="B23" s="95"/>
      <c r="C23" s="4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5">
      <c r="A24" s="4" t="s">
        <v>155</v>
      </c>
      <c r="B24" s="93">
        <f>+B6</f>
        <v>2022</v>
      </c>
      <c r="C24" s="41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5">
      <c r="A25" s="94"/>
      <c r="B25" s="95">
        <f>+B7</f>
        <v>2023</v>
      </c>
      <c r="C25" s="41">
        <v>4336</v>
      </c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5">
      <c r="A26" s="4" t="s">
        <v>15</v>
      </c>
      <c r="B26" s="93">
        <f>+B6</f>
        <v>2022</v>
      </c>
      <c r="C26" s="41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5">
      <c r="A27" s="94"/>
      <c r="B27" s="95">
        <f>+B7</f>
        <v>2023</v>
      </c>
      <c r="C27" s="41">
        <v>35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5">
      <c r="A28" s="4" t="s">
        <v>20</v>
      </c>
      <c r="B28" s="93"/>
      <c r="C28" s="4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5">
      <c r="A29" s="94" t="s">
        <v>155</v>
      </c>
      <c r="B29" s="96">
        <f>+B6</f>
        <v>2022</v>
      </c>
      <c r="C29" s="4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5">
      <c r="B30" s="93">
        <f>+B7</f>
        <v>2023</v>
      </c>
      <c r="C30" s="41">
        <v>39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5">
      <c r="A31" s="94" t="s">
        <v>15</v>
      </c>
      <c r="B31" s="96">
        <f>+B6</f>
        <v>2022</v>
      </c>
      <c r="C31" s="4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91">
        <v>1</v>
      </c>
      <c r="L31" s="91">
        <v>1</v>
      </c>
      <c r="M31" s="104" t="s">
        <v>90</v>
      </c>
      <c r="N31" s="91">
        <v>1</v>
      </c>
      <c r="O31" s="91">
        <v>20</v>
      </c>
      <c r="P31" s="6"/>
      <c r="R31" s="6"/>
    </row>
    <row r="32" spans="1:18" ht="9" customHeight="1" x14ac:dyDescent="0.25">
      <c r="B32" s="93">
        <f>+B7</f>
        <v>2023</v>
      </c>
      <c r="C32" s="41">
        <v>8</v>
      </c>
      <c r="D32" s="6"/>
      <c r="E32" s="6"/>
      <c r="F32" s="6"/>
      <c r="G32" s="6"/>
      <c r="H32" s="6"/>
      <c r="I32" s="6"/>
      <c r="J32" s="6"/>
      <c r="K32" s="6"/>
      <c r="L32" s="6"/>
      <c r="M32" s="102"/>
      <c r="N32" s="6"/>
      <c r="O32" s="6"/>
      <c r="P32" s="6"/>
      <c r="R32" s="6"/>
    </row>
    <row r="33" spans="1:16" ht="5.15" customHeight="1" thickBot="1" x14ac:dyDescent="0.3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6"/>
    </row>
    <row r="34" spans="1:16" ht="10" customHeight="1" thickTop="1" x14ac:dyDescent="0.2">
      <c r="A34" s="178" t="s">
        <v>174</v>
      </c>
      <c r="O34" s="6"/>
    </row>
    <row r="35" spans="1:16" ht="10" customHeight="1" x14ac:dyDescent="0.2">
      <c r="A35" s="179" t="s">
        <v>175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10" customHeight="1" x14ac:dyDescent="0.25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5" t="s">
        <v>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9"/>
      <c r="B3" s="160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102</v>
      </c>
      <c r="M3" s="160" t="s">
        <v>111</v>
      </c>
      <c r="N3" s="160" t="s">
        <v>104</v>
      </c>
      <c r="O3" s="157" t="s">
        <v>14</v>
      </c>
      <c r="Q3" s="4"/>
    </row>
    <row r="4" spans="1:18" ht="5.15" customHeight="1" x14ac:dyDescent="0.25"/>
    <row r="5" spans="1:18" ht="8.15" customHeight="1" x14ac:dyDescent="0.25">
      <c r="A5" s="99" t="s">
        <v>14</v>
      </c>
      <c r="B5" s="100"/>
      <c r="C5" s="180"/>
      <c r="D5" s="101"/>
      <c r="E5" s="100"/>
      <c r="F5" s="100"/>
      <c r="G5" s="101"/>
      <c r="H5" s="101"/>
      <c r="I5" s="101"/>
      <c r="J5" s="100"/>
      <c r="K5" s="101"/>
      <c r="L5" s="97"/>
      <c r="M5" s="97"/>
      <c r="N5" s="97"/>
      <c r="O5" s="97"/>
    </row>
    <row r="6" spans="1:18" ht="8.15" customHeight="1" x14ac:dyDescent="0.25">
      <c r="A6" s="4" t="s">
        <v>15</v>
      </c>
      <c r="B6" s="5">
        <v>2022</v>
      </c>
      <c r="C6" s="163">
        <v>29944</v>
      </c>
      <c r="D6" s="102">
        <v>28421</v>
      </c>
      <c r="E6" s="102">
        <v>30105</v>
      </c>
      <c r="F6" s="102">
        <v>28778.002</v>
      </c>
      <c r="G6" s="102">
        <v>31306</v>
      </c>
      <c r="H6" s="102">
        <v>31974</v>
      </c>
      <c r="I6" s="102">
        <v>31273.441999999999</v>
      </c>
      <c r="J6" s="102">
        <v>34385</v>
      </c>
      <c r="K6" s="102">
        <v>31298</v>
      </c>
      <c r="L6" s="170">
        <v>32008</v>
      </c>
      <c r="M6" s="102">
        <v>31959</v>
      </c>
      <c r="N6" s="102">
        <v>33717</v>
      </c>
      <c r="O6" s="102">
        <v>375168.44400000002</v>
      </c>
      <c r="P6" s="6"/>
      <c r="R6" s="6"/>
    </row>
    <row r="7" spans="1:18" ht="8.15" customHeight="1" x14ac:dyDescent="0.25">
      <c r="A7" s="94"/>
      <c r="B7" s="103">
        <v>2023</v>
      </c>
      <c r="C7" s="163">
        <v>33148</v>
      </c>
      <c r="D7" s="104"/>
      <c r="E7" s="104"/>
      <c r="F7" s="104"/>
      <c r="G7" s="104"/>
      <c r="H7" s="104"/>
      <c r="I7" s="104"/>
      <c r="J7" s="104"/>
      <c r="K7" s="104"/>
      <c r="L7" s="171"/>
      <c r="M7" s="104"/>
      <c r="N7" s="104"/>
      <c r="O7" s="104"/>
      <c r="P7" s="6"/>
      <c r="R7" s="6"/>
    </row>
    <row r="8" spans="1:18" ht="8.15" customHeight="1" x14ac:dyDescent="0.25">
      <c r="A8" s="105" t="s">
        <v>22</v>
      </c>
      <c r="B8" s="5"/>
      <c r="C8" s="163"/>
      <c r="D8" s="102"/>
      <c r="E8" s="102"/>
      <c r="F8" s="102"/>
      <c r="G8" s="102"/>
      <c r="H8" s="102"/>
      <c r="I8" s="102"/>
      <c r="J8" s="102"/>
      <c r="K8" s="102"/>
      <c r="L8" s="170"/>
      <c r="M8" s="102"/>
      <c r="N8" s="102"/>
      <c r="O8" s="102"/>
      <c r="P8" s="6"/>
      <c r="R8" s="6"/>
    </row>
    <row r="9" spans="1:18" ht="8.15" customHeight="1" x14ac:dyDescent="0.25">
      <c r="A9" s="94" t="s">
        <v>156</v>
      </c>
      <c r="B9" s="106">
        <v>2022</v>
      </c>
      <c r="C9" s="163">
        <v>16557</v>
      </c>
      <c r="D9" s="104">
        <v>15601</v>
      </c>
      <c r="E9" s="104">
        <v>17487</v>
      </c>
      <c r="F9" s="104">
        <v>16804</v>
      </c>
      <c r="G9" s="104">
        <v>18285</v>
      </c>
      <c r="H9" s="104">
        <v>18829</v>
      </c>
      <c r="I9" s="104">
        <v>18865.05</v>
      </c>
      <c r="J9" s="104">
        <v>21275</v>
      </c>
      <c r="K9" s="104">
        <v>18569</v>
      </c>
      <c r="L9" s="171">
        <v>18292</v>
      </c>
      <c r="M9" s="104">
        <v>18315</v>
      </c>
      <c r="N9" s="104">
        <v>18557</v>
      </c>
      <c r="O9" s="104">
        <v>217436.05</v>
      </c>
      <c r="P9" s="6"/>
      <c r="R9" s="6"/>
    </row>
    <row r="10" spans="1:18" ht="7.5" customHeight="1" x14ac:dyDescent="0.25">
      <c r="B10" s="5">
        <f>+B7</f>
        <v>2023</v>
      </c>
      <c r="C10" s="163">
        <v>18408</v>
      </c>
      <c r="D10" s="102"/>
      <c r="E10" s="102"/>
      <c r="F10" s="102"/>
      <c r="G10" s="102"/>
      <c r="H10" s="102"/>
      <c r="I10" s="102"/>
      <c r="J10" s="102"/>
      <c r="K10" s="102"/>
      <c r="L10" s="170"/>
      <c r="M10" s="102"/>
      <c r="N10" s="102"/>
      <c r="O10" s="102"/>
      <c r="P10" s="6"/>
      <c r="R10" s="6"/>
    </row>
    <row r="11" spans="1:18" ht="8.15" customHeight="1" x14ac:dyDescent="0.25">
      <c r="A11" s="94" t="s">
        <v>15</v>
      </c>
      <c r="B11" s="106">
        <f>+B6</f>
        <v>2022</v>
      </c>
      <c r="C11" s="163">
        <v>24535</v>
      </c>
      <c r="D11" s="104">
        <v>23331</v>
      </c>
      <c r="E11" s="104">
        <v>24961</v>
      </c>
      <c r="F11" s="104">
        <v>23912</v>
      </c>
      <c r="G11" s="104">
        <v>26267</v>
      </c>
      <c r="H11" s="104">
        <v>27095</v>
      </c>
      <c r="I11" s="104">
        <v>26284.441999999999</v>
      </c>
      <c r="J11" s="104">
        <v>29258</v>
      </c>
      <c r="K11" s="104">
        <v>26540</v>
      </c>
      <c r="L11" s="171">
        <v>27302</v>
      </c>
      <c r="M11" s="104">
        <v>27177</v>
      </c>
      <c r="N11" s="104">
        <v>27856</v>
      </c>
      <c r="O11" s="104">
        <v>314518.44200000004</v>
      </c>
      <c r="P11" s="6"/>
      <c r="R11" s="6"/>
    </row>
    <row r="12" spans="1:18" ht="8.15" customHeight="1" x14ac:dyDescent="0.25">
      <c r="A12" s="107"/>
      <c r="B12" s="5">
        <f>+B7</f>
        <v>2023</v>
      </c>
      <c r="C12" s="163">
        <v>27406</v>
      </c>
      <c r="D12" s="102"/>
      <c r="E12" s="102"/>
      <c r="F12" s="102"/>
      <c r="G12" s="102"/>
      <c r="H12" s="102"/>
      <c r="I12" s="102"/>
      <c r="J12" s="102"/>
      <c r="K12" s="102"/>
      <c r="L12" s="170"/>
      <c r="M12" s="102"/>
      <c r="N12" s="102"/>
      <c r="O12" s="102"/>
      <c r="P12" s="6"/>
      <c r="R12" s="6"/>
    </row>
    <row r="13" spans="1:18" ht="8.15" customHeight="1" x14ac:dyDescent="0.25">
      <c r="A13" s="108" t="s">
        <v>23</v>
      </c>
      <c r="B13" s="103"/>
      <c r="C13" s="163"/>
      <c r="D13" s="104"/>
      <c r="E13" s="104"/>
      <c r="F13" s="104"/>
      <c r="G13" s="104"/>
      <c r="H13" s="104"/>
      <c r="I13" s="104"/>
      <c r="J13" s="104"/>
      <c r="K13" s="104"/>
      <c r="L13" s="171"/>
      <c r="M13" s="104"/>
      <c r="N13" s="104"/>
      <c r="O13" s="104"/>
      <c r="P13" s="6"/>
      <c r="R13" s="6"/>
    </row>
    <row r="14" spans="1:18" ht="7.9" customHeight="1" x14ac:dyDescent="0.2">
      <c r="A14" s="109" t="s">
        <v>24</v>
      </c>
      <c r="B14" s="5"/>
      <c r="C14" s="163"/>
      <c r="D14" s="102"/>
      <c r="E14" s="102"/>
      <c r="F14" s="102"/>
      <c r="G14" s="102"/>
      <c r="H14" s="102"/>
      <c r="I14" s="102"/>
      <c r="J14" s="102"/>
      <c r="K14" s="102"/>
      <c r="L14" s="170"/>
      <c r="M14" s="102"/>
      <c r="N14" s="102"/>
      <c r="O14" s="102"/>
      <c r="P14" s="6"/>
      <c r="R14" s="6"/>
    </row>
    <row r="15" spans="1:18" ht="8.15" customHeight="1" x14ac:dyDescent="0.25">
      <c r="A15" s="94" t="s">
        <v>157</v>
      </c>
      <c r="B15" s="106">
        <f>+B6</f>
        <v>2022</v>
      </c>
      <c r="C15" s="51">
        <v>15881</v>
      </c>
      <c r="D15" s="86">
        <v>15059</v>
      </c>
      <c r="E15" s="104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171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5" customHeight="1" x14ac:dyDescent="0.25">
      <c r="B16" s="5">
        <f>+B7</f>
        <v>2023</v>
      </c>
      <c r="C16" s="163">
        <v>17532</v>
      </c>
      <c r="D16" s="102"/>
      <c r="E16" s="102"/>
      <c r="F16" s="102"/>
      <c r="G16" s="102"/>
      <c r="H16" s="102"/>
      <c r="I16" s="102"/>
      <c r="J16" s="102"/>
      <c r="K16" s="102"/>
      <c r="L16" s="170"/>
      <c r="M16" s="102"/>
      <c r="N16" s="102"/>
      <c r="O16" s="102"/>
      <c r="P16" s="6"/>
      <c r="R16" s="6"/>
    </row>
    <row r="17" spans="1:18" ht="8.15" customHeight="1" x14ac:dyDescent="0.25">
      <c r="A17" s="94" t="s">
        <v>25</v>
      </c>
      <c r="B17" s="106">
        <f>+B6</f>
        <v>2022</v>
      </c>
      <c r="C17" s="51">
        <v>22986</v>
      </c>
      <c r="D17" s="86">
        <v>21946</v>
      </c>
      <c r="E17" s="104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171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5" customHeight="1" x14ac:dyDescent="0.25">
      <c r="B18" s="5">
        <f>+B7</f>
        <v>2023</v>
      </c>
      <c r="C18" s="163">
        <v>25575</v>
      </c>
      <c r="D18" s="102"/>
      <c r="E18" s="102"/>
      <c r="F18" s="102"/>
      <c r="G18" s="102"/>
      <c r="H18" s="102"/>
      <c r="I18" s="102"/>
      <c r="J18" s="102"/>
      <c r="K18" s="102"/>
      <c r="L18" s="170"/>
      <c r="M18" s="102"/>
      <c r="N18" s="102"/>
      <c r="O18" s="102"/>
      <c r="P18" s="6"/>
      <c r="R18" s="6"/>
    </row>
    <row r="19" spans="1:18" ht="8.15" customHeight="1" x14ac:dyDescent="0.25">
      <c r="A19" s="99" t="s">
        <v>26</v>
      </c>
      <c r="B19" s="103"/>
      <c r="C19" s="16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6"/>
      <c r="R19" s="6"/>
    </row>
    <row r="20" spans="1:18" ht="8.15" customHeight="1" x14ac:dyDescent="0.25">
      <c r="A20" s="4" t="s">
        <v>156</v>
      </c>
      <c r="B20" s="5">
        <f>+B6</f>
        <v>2022</v>
      </c>
      <c r="C20" s="163">
        <v>308</v>
      </c>
      <c r="D20" s="102">
        <v>299</v>
      </c>
      <c r="E20" s="102">
        <v>321</v>
      </c>
      <c r="F20" s="102">
        <v>301</v>
      </c>
      <c r="G20" s="102">
        <v>318</v>
      </c>
      <c r="H20" s="102">
        <v>312</v>
      </c>
      <c r="I20" s="102">
        <v>329</v>
      </c>
      <c r="J20" s="102">
        <v>337</v>
      </c>
      <c r="K20" s="102">
        <v>328</v>
      </c>
      <c r="L20" s="102">
        <v>314</v>
      </c>
      <c r="M20" s="102">
        <v>326</v>
      </c>
      <c r="N20" s="102">
        <v>422</v>
      </c>
      <c r="O20" s="102">
        <v>3915</v>
      </c>
      <c r="P20" s="6"/>
      <c r="R20" s="6"/>
    </row>
    <row r="21" spans="1:18" ht="8.15" customHeight="1" x14ac:dyDescent="0.25">
      <c r="A21" s="94"/>
      <c r="B21" s="103">
        <f>+B7</f>
        <v>2023</v>
      </c>
      <c r="C21" s="163">
        <v>314</v>
      </c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6"/>
      <c r="R21" s="6"/>
    </row>
    <row r="22" spans="1:18" ht="8.15" customHeight="1" x14ac:dyDescent="0.25">
      <c r="A22" s="4" t="s">
        <v>15</v>
      </c>
      <c r="B22" s="5">
        <f>+B6</f>
        <v>2022</v>
      </c>
      <c r="C22" s="163">
        <v>3949</v>
      </c>
      <c r="D22" s="102">
        <v>3844</v>
      </c>
      <c r="E22" s="102">
        <v>3955</v>
      </c>
      <c r="F22" s="102">
        <v>3539</v>
      </c>
      <c r="G22" s="102">
        <v>3698</v>
      </c>
      <c r="H22" s="102">
        <v>3629</v>
      </c>
      <c r="I22" s="102">
        <v>3769</v>
      </c>
      <c r="J22" s="102">
        <v>3862</v>
      </c>
      <c r="K22" s="102">
        <v>3707</v>
      </c>
      <c r="L22" s="102">
        <v>3750</v>
      </c>
      <c r="M22" s="102">
        <v>3698</v>
      </c>
      <c r="N22" s="102">
        <v>4251</v>
      </c>
      <c r="O22" s="102">
        <v>45651</v>
      </c>
      <c r="P22" s="6"/>
      <c r="R22" s="6"/>
    </row>
    <row r="23" spans="1:18" ht="8.15" customHeight="1" x14ac:dyDescent="0.25">
      <c r="A23" s="94"/>
      <c r="B23" s="103">
        <f>+B7</f>
        <v>2023</v>
      </c>
      <c r="C23" s="163">
        <v>4006</v>
      </c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6"/>
      <c r="R23" s="6"/>
    </row>
    <row r="24" spans="1:18" ht="8.15" customHeight="1" x14ac:dyDescent="0.25">
      <c r="A24" s="105" t="s">
        <v>27</v>
      </c>
      <c r="B24" s="5"/>
      <c r="C24" s="163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6"/>
      <c r="R24" s="6"/>
    </row>
    <row r="25" spans="1:18" ht="8.15" customHeight="1" x14ac:dyDescent="0.25">
      <c r="A25" s="94" t="s">
        <v>156</v>
      </c>
      <c r="B25" s="106">
        <f>+B6</f>
        <v>2022</v>
      </c>
      <c r="C25" s="163">
        <v>379</v>
      </c>
      <c r="D25" s="104">
        <v>307</v>
      </c>
      <c r="E25" s="104">
        <v>285</v>
      </c>
      <c r="F25" s="104">
        <v>350</v>
      </c>
      <c r="G25" s="104">
        <v>367</v>
      </c>
      <c r="H25" s="104">
        <v>296</v>
      </c>
      <c r="I25" s="104">
        <v>353</v>
      </c>
      <c r="J25" s="104">
        <v>379</v>
      </c>
      <c r="K25" s="104">
        <v>207</v>
      </c>
      <c r="L25" s="104">
        <v>185</v>
      </c>
      <c r="M25" s="104">
        <v>241</v>
      </c>
      <c r="N25" s="104">
        <v>395</v>
      </c>
      <c r="O25" s="104">
        <v>3744</v>
      </c>
      <c r="P25" s="6"/>
      <c r="R25" s="6"/>
    </row>
    <row r="26" spans="1:18" ht="8.15" customHeight="1" x14ac:dyDescent="0.25">
      <c r="B26" s="5">
        <f>+B7</f>
        <v>2023</v>
      </c>
      <c r="C26" s="163">
        <v>359</v>
      </c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6"/>
      <c r="R26" s="6"/>
    </row>
    <row r="27" spans="1:18" ht="8.15" customHeight="1" x14ac:dyDescent="0.25">
      <c r="A27" s="94" t="s">
        <v>15</v>
      </c>
      <c r="B27" s="106">
        <f>+B6</f>
        <v>2022</v>
      </c>
      <c r="C27" s="163">
        <v>947</v>
      </c>
      <c r="D27" s="104">
        <v>789</v>
      </c>
      <c r="E27" s="104">
        <v>652</v>
      </c>
      <c r="F27" s="104">
        <v>881</v>
      </c>
      <c r="G27" s="104">
        <v>884</v>
      </c>
      <c r="H27" s="104">
        <v>619</v>
      </c>
      <c r="I27" s="104">
        <v>781</v>
      </c>
      <c r="J27" s="104">
        <v>860</v>
      </c>
      <c r="K27" s="104">
        <v>633</v>
      </c>
      <c r="L27" s="104">
        <v>576</v>
      </c>
      <c r="M27" s="104">
        <v>746</v>
      </c>
      <c r="N27" s="104">
        <v>1238</v>
      </c>
      <c r="O27" s="104">
        <v>9606</v>
      </c>
      <c r="P27" s="6"/>
      <c r="R27" s="6"/>
    </row>
    <row r="28" spans="1:18" ht="8.15" customHeight="1" x14ac:dyDescent="0.25">
      <c r="B28" s="5">
        <f>+B7</f>
        <v>2023</v>
      </c>
      <c r="C28" s="163">
        <v>1144</v>
      </c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6"/>
      <c r="R28" s="6"/>
    </row>
    <row r="29" spans="1:18" ht="8.15" customHeight="1" x14ac:dyDescent="0.25">
      <c r="A29" s="99" t="s">
        <v>28</v>
      </c>
      <c r="B29" s="103"/>
      <c r="C29" s="16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6"/>
      <c r="R29" s="6"/>
    </row>
    <row r="30" spans="1:18" ht="8.15" customHeight="1" x14ac:dyDescent="0.25">
      <c r="A30" s="4" t="s">
        <v>156</v>
      </c>
      <c r="B30" s="5">
        <f>+B6</f>
        <v>2022</v>
      </c>
      <c r="C30" s="163">
        <v>748</v>
      </c>
      <c r="D30" s="102">
        <v>644</v>
      </c>
      <c r="E30" s="102">
        <v>876</v>
      </c>
      <c r="F30" s="102">
        <v>692</v>
      </c>
      <c r="G30" s="102">
        <v>757</v>
      </c>
      <c r="H30" s="102">
        <v>743</v>
      </c>
      <c r="I30" s="102">
        <v>744</v>
      </c>
      <c r="J30" s="102">
        <v>630</v>
      </c>
      <c r="K30" s="102">
        <v>616</v>
      </c>
      <c r="L30" s="102">
        <v>617</v>
      </c>
      <c r="M30" s="102">
        <v>312</v>
      </c>
      <c r="N30" s="102">
        <v>538</v>
      </c>
      <c r="O30" s="102">
        <v>7917</v>
      </c>
      <c r="P30" s="6"/>
      <c r="R30" s="6"/>
    </row>
    <row r="31" spans="1:18" ht="8.15" customHeight="1" x14ac:dyDescent="0.25">
      <c r="A31" s="94"/>
      <c r="B31" s="103">
        <f>+B7</f>
        <v>2023</v>
      </c>
      <c r="C31" s="163">
        <v>538</v>
      </c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6"/>
      <c r="R31" s="6"/>
    </row>
    <row r="32" spans="1:18" ht="8.15" customHeight="1" x14ac:dyDescent="0.25">
      <c r="A32" s="4" t="s">
        <v>15</v>
      </c>
      <c r="B32" s="5">
        <f>+B6</f>
        <v>2022</v>
      </c>
      <c r="C32" s="163">
        <v>145</v>
      </c>
      <c r="D32" s="102">
        <v>120</v>
      </c>
      <c r="E32" s="102">
        <v>165</v>
      </c>
      <c r="F32" s="102">
        <v>131</v>
      </c>
      <c r="G32" s="102">
        <v>142</v>
      </c>
      <c r="H32" s="102">
        <v>148</v>
      </c>
      <c r="I32" s="102">
        <v>152</v>
      </c>
      <c r="J32" s="102">
        <v>130</v>
      </c>
      <c r="K32" s="102">
        <v>131</v>
      </c>
      <c r="L32" s="102">
        <v>130</v>
      </c>
      <c r="M32" s="102">
        <v>56</v>
      </c>
      <c r="N32" s="102">
        <v>105</v>
      </c>
      <c r="O32" s="102">
        <v>1555</v>
      </c>
      <c r="P32" s="6"/>
      <c r="R32" s="6"/>
    </row>
    <row r="33" spans="1:18" ht="8.15" customHeight="1" x14ac:dyDescent="0.25">
      <c r="A33" s="94"/>
      <c r="B33" s="103">
        <f>+B7</f>
        <v>2023</v>
      </c>
      <c r="C33" s="163">
        <v>101</v>
      </c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6"/>
      <c r="R33" s="6"/>
    </row>
    <row r="34" spans="1:18" ht="8.15" customHeight="1" x14ac:dyDescent="0.25">
      <c r="A34" s="105" t="s">
        <v>176</v>
      </c>
      <c r="B34" s="5"/>
      <c r="C34" s="163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6"/>
      <c r="R34" s="6"/>
    </row>
    <row r="35" spans="1:18" ht="8.15" customHeight="1" x14ac:dyDescent="0.25">
      <c r="A35" s="94" t="s">
        <v>156</v>
      </c>
      <c r="B35" s="106">
        <f>+B6</f>
        <v>2022</v>
      </c>
      <c r="C35" s="163">
        <v>0</v>
      </c>
      <c r="D35" s="104">
        <v>0</v>
      </c>
      <c r="E35" s="104">
        <v>0</v>
      </c>
      <c r="F35" s="104" t="s">
        <v>90</v>
      </c>
      <c r="G35" s="104">
        <v>0</v>
      </c>
      <c r="H35" s="104">
        <v>0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104">
        <v>0</v>
      </c>
      <c r="O35" s="104" t="s">
        <v>90</v>
      </c>
      <c r="P35" s="6"/>
      <c r="R35" s="6"/>
    </row>
    <row r="36" spans="1:18" ht="8.15" customHeight="1" x14ac:dyDescent="0.25">
      <c r="B36" s="5">
        <f>+B7</f>
        <v>2023</v>
      </c>
      <c r="C36" s="163">
        <v>0</v>
      </c>
      <c r="D36" s="102"/>
      <c r="E36" s="45"/>
      <c r="F36" s="84"/>
      <c r="G36" s="102"/>
      <c r="H36" s="102"/>
      <c r="I36" s="102"/>
      <c r="J36" s="102"/>
      <c r="K36" s="102"/>
      <c r="L36" s="102"/>
      <c r="M36" s="102"/>
      <c r="N36" s="102"/>
      <c r="O36" s="102"/>
      <c r="P36" s="6"/>
      <c r="R36" s="6"/>
    </row>
    <row r="37" spans="1:18" ht="8.15" customHeight="1" x14ac:dyDescent="0.25">
      <c r="A37" s="94" t="s">
        <v>15</v>
      </c>
      <c r="B37" s="106">
        <f>+B6</f>
        <v>2022</v>
      </c>
      <c r="C37" s="51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5" customHeight="1" x14ac:dyDescent="0.25">
      <c r="B38" s="5">
        <f>+B7</f>
        <v>2023</v>
      </c>
      <c r="C38" s="163">
        <v>0</v>
      </c>
      <c r="D38" s="102"/>
      <c r="E38" s="45"/>
      <c r="F38" s="84"/>
      <c r="G38" s="102"/>
      <c r="H38" s="102"/>
      <c r="I38" s="102"/>
      <c r="J38" s="102"/>
      <c r="K38" s="102"/>
      <c r="L38" s="102"/>
      <c r="M38" s="102"/>
      <c r="N38" s="102"/>
      <c r="O38" s="102"/>
      <c r="P38" s="6"/>
      <c r="R38" s="6"/>
    </row>
    <row r="39" spans="1:18" ht="8.15" customHeight="1" x14ac:dyDescent="0.25">
      <c r="A39" s="99" t="s">
        <v>29</v>
      </c>
      <c r="B39" s="103"/>
      <c r="C39" s="163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6"/>
      <c r="R39" s="6"/>
    </row>
    <row r="40" spans="1:18" ht="8.15" customHeight="1" x14ac:dyDescent="0.25">
      <c r="A40" s="4" t="s">
        <v>156</v>
      </c>
      <c r="B40" s="5">
        <f>+B6</f>
        <v>2022</v>
      </c>
      <c r="C40" s="51">
        <v>300</v>
      </c>
      <c r="D40" s="84">
        <v>276</v>
      </c>
      <c r="E40" s="102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5" customHeight="1" x14ac:dyDescent="0.25">
      <c r="A41" s="94"/>
      <c r="B41" s="103">
        <f>+B7</f>
        <v>2023</v>
      </c>
      <c r="C41" s="51">
        <v>239</v>
      </c>
      <c r="D41" s="86"/>
      <c r="E41" s="104"/>
      <c r="F41" s="104"/>
      <c r="G41" s="86"/>
      <c r="H41" s="86"/>
      <c r="I41" s="86"/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5">
      <c r="A42" s="4" t="s">
        <v>15</v>
      </c>
      <c r="B42" s="5">
        <f>+B6</f>
        <v>2022</v>
      </c>
      <c r="C42" s="51">
        <v>368</v>
      </c>
      <c r="D42" s="84">
        <v>337</v>
      </c>
      <c r="E42" s="102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5" customHeight="1" x14ac:dyDescent="0.25">
      <c r="A43" s="94"/>
      <c r="B43" s="103">
        <f>+B7</f>
        <v>2023</v>
      </c>
      <c r="C43" s="51">
        <v>491</v>
      </c>
      <c r="D43" s="86"/>
      <c r="E43" s="104"/>
      <c r="F43" s="104"/>
      <c r="G43" s="86"/>
      <c r="H43" s="86"/>
      <c r="I43" s="86"/>
      <c r="J43" s="86"/>
      <c r="K43" s="86"/>
      <c r="L43" s="86"/>
      <c r="M43" s="86"/>
      <c r="N43" s="86"/>
      <c r="O43" s="86"/>
      <c r="P43" s="6"/>
      <c r="R43" s="6"/>
    </row>
    <row r="44" spans="1:18" ht="5.15" customHeight="1" thickBot="1" x14ac:dyDescent="0.3">
      <c r="A44" s="98"/>
      <c r="B44" s="110"/>
      <c r="C44" s="98"/>
      <c r="D44" s="98"/>
      <c r="E44" s="98"/>
      <c r="F44" s="98"/>
      <c r="G44" s="98"/>
      <c r="H44" s="98"/>
      <c r="I44" s="98"/>
      <c r="J44" s="98"/>
      <c r="K44" s="98"/>
      <c r="L44" s="77"/>
      <c r="M44" s="77"/>
      <c r="N44" s="98"/>
      <c r="O44" s="98"/>
      <c r="P44" s="6"/>
    </row>
    <row r="45" spans="1:18" ht="9" customHeight="1" thickTop="1" x14ac:dyDescent="0.2">
      <c r="A45" s="178" t="s">
        <v>177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</row>
    <row r="46" spans="1:18" ht="10" customHeight="1" x14ac:dyDescent="0.2">
      <c r="A46" s="179" t="s">
        <v>175</v>
      </c>
      <c r="C46" s="56"/>
      <c r="D46" s="56"/>
      <c r="E46" s="56"/>
      <c r="F46" s="56"/>
      <c r="G46" s="56"/>
      <c r="H46" s="56"/>
      <c r="I46" s="56"/>
    </row>
    <row r="47" spans="1:18" ht="10" customHeight="1" x14ac:dyDescent="0.2">
      <c r="A47" s="179" t="s">
        <v>178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10" customHeight="1" x14ac:dyDescent="0.25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1796875" style="4" customWidth="1"/>
    <col min="2" max="2" width="4.54296875" style="4" customWidth="1"/>
    <col min="3" max="14" width="5.26953125" style="4" customWidth="1"/>
    <col min="15" max="15" width="6.26953125" style="4" bestFit="1" customWidth="1"/>
    <col min="16" max="16" width="9.1796875" style="4"/>
    <col min="17" max="17" width="12" style="4" customWidth="1"/>
    <col min="18" max="16384" width="9.1796875" style="4"/>
  </cols>
  <sheetData>
    <row r="1" spans="1:17" s="28" customFormat="1" ht="12" customHeight="1" x14ac:dyDescent="0.3">
      <c r="A1" s="192" t="s">
        <v>30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17" ht="9" customHeight="1" x14ac:dyDescent="0.25">
      <c r="A2" s="8" t="s">
        <v>13</v>
      </c>
      <c r="O2" s="9"/>
    </row>
    <row r="3" spans="1:17" ht="10" customHeight="1" x14ac:dyDescent="0.25">
      <c r="A3" s="159"/>
      <c r="B3" s="160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105</v>
      </c>
      <c r="M3" s="160" t="s">
        <v>103</v>
      </c>
      <c r="N3" s="160" t="s">
        <v>104</v>
      </c>
      <c r="O3" s="157" t="s">
        <v>14</v>
      </c>
    </row>
    <row r="4" spans="1:17" ht="5.15" customHeight="1" x14ac:dyDescent="0.25"/>
    <row r="5" spans="1:17" ht="9" customHeight="1" x14ac:dyDescent="0.25">
      <c r="A5" s="90" t="s">
        <v>31</v>
      </c>
      <c r="B5" s="94"/>
      <c r="C5" s="42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</row>
    <row r="6" spans="1:17" ht="9" customHeight="1" x14ac:dyDescent="0.25">
      <c r="A6" s="8" t="s">
        <v>32</v>
      </c>
      <c r="B6" s="5">
        <v>2022</v>
      </c>
      <c r="C6" s="38">
        <v>16715.584024</v>
      </c>
      <c r="D6" s="112">
        <v>16352.809539</v>
      </c>
      <c r="E6" s="112">
        <v>16547.467517000001</v>
      </c>
      <c r="F6" s="112">
        <v>16402.593163000001</v>
      </c>
      <c r="G6" s="112">
        <v>18838.476271</v>
      </c>
      <c r="H6" s="112">
        <v>18366.696554000002</v>
      </c>
      <c r="I6" s="112">
        <v>19520.057386</v>
      </c>
      <c r="J6" s="112">
        <v>18943.880616999995</v>
      </c>
      <c r="K6" s="112">
        <v>17112.779748000001</v>
      </c>
      <c r="L6" s="112">
        <v>19489.284971000001</v>
      </c>
      <c r="M6" s="112">
        <v>20082.911903999993</v>
      </c>
      <c r="N6" s="112">
        <v>18518.002864999999</v>
      </c>
      <c r="O6" s="102">
        <v>216890.54455899994</v>
      </c>
      <c r="P6" s="6"/>
    </row>
    <row r="7" spans="1:17" ht="9" customHeight="1" x14ac:dyDescent="0.25">
      <c r="A7" s="103"/>
      <c r="B7" s="103">
        <v>2023</v>
      </c>
      <c r="C7" s="38">
        <v>16896.204442000002</v>
      </c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6"/>
      <c r="P7" s="6"/>
    </row>
    <row r="8" spans="1:17" ht="9" customHeight="1" x14ac:dyDescent="0.25">
      <c r="A8" s="8" t="s">
        <v>15</v>
      </c>
      <c r="B8" s="5">
        <f>+B6</f>
        <v>2022</v>
      </c>
      <c r="C8" s="38">
        <v>24186.297875147669</v>
      </c>
      <c r="D8" s="112">
        <v>23836.057557198175</v>
      </c>
      <c r="E8" s="112">
        <v>23153.982862202731</v>
      </c>
      <c r="F8" s="112">
        <v>23049.398434038045</v>
      </c>
      <c r="G8" s="112">
        <v>26431.618739855505</v>
      </c>
      <c r="H8" s="112">
        <v>25977.807667930028</v>
      </c>
      <c r="I8" s="112">
        <v>26782.843196256686</v>
      </c>
      <c r="J8" s="112">
        <v>25535.528763705963</v>
      </c>
      <c r="K8" s="112">
        <v>23878.535851597182</v>
      </c>
      <c r="L8" s="112">
        <v>28287.818317006269</v>
      </c>
      <c r="M8" s="112">
        <v>29438.236474373582</v>
      </c>
      <c r="N8" s="112">
        <v>27533.147408277215</v>
      </c>
      <c r="O8" s="102">
        <v>308091.273147589</v>
      </c>
      <c r="P8" s="6"/>
    </row>
    <row r="9" spans="1:17" ht="9" customHeight="1" x14ac:dyDescent="0.25">
      <c r="A9" s="103"/>
      <c r="B9" s="103">
        <f>+B7</f>
        <v>2023</v>
      </c>
      <c r="C9" s="166">
        <v>24647.410582161283</v>
      </c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6"/>
      <c r="P9" s="6"/>
    </row>
    <row r="10" spans="1:17" ht="9" customHeight="1" x14ac:dyDescent="0.25">
      <c r="A10" s="8" t="s">
        <v>33</v>
      </c>
      <c r="B10" s="5"/>
      <c r="C10" s="38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02"/>
      <c r="P10" s="6"/>
    </row>
    <row r="11" spans="1:17" ht="9" customHeight="1" x14ac:dyDescent="0.25">
      <c r="A11" s="90" t="s">
        <v>32</v>
      </c>
      <c r="B11" s="106">
        <f>+B6</f>
        <v>2022</v>
      </c>
      <c r="C11" s="38">
        <v>19702.398000000001</v>
      </c>
      <c r="D11" s="115">
        <v>20022.004000000001</v>
      </c>
      <c r="E11" s="115">
        <v>22298.187999999998</v>
      </c>
      <c r="F11" s="115">
        <v>22073.566999999999</v>
      </c>
      <c r="G11" s="115">
        <v>23332.399000000001</v>
      </c>
      <c r="H11" s="115">
        <v>22943.633999999998</v>
      </c>
      <c r="I11" s="115">
        <v>22893.223000000002</v>
      </c>
      <c r="J11" s="115">
        <v>23326.258000000002</v>
      </c>
      <c r="K11" s="115">
        <v>23970.647000000001</v>
      </c>
      <c r="L11" s="115">
        <v>22491.010999999999</v>
      </c>
      <c r="M11" s="115">
        <v>20148.672999999999</v>
      </c>
      <c r="N11" s="115">
        <v>22170.074000000001</v>
      </c>
      <c r="O11" s="104">
        <v>265372.076</v>
      </c>
      <c r="P11" s="6"/>
    </row>
    <row r="12" spans="1:17" ht="9" customHeight="1" x14ac:dyDescent="0.25">
      <c r="A12" s="5"/>
      <c r="B12" s="5">
        <f>+B7</f>
        <v>2023</v>
      </c>
      <c r="C12" s="38">
        <v>22728.764999999999</v>
      </c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02"/>
      <c r="P12" s="6"/>
    </row>
    <row r="13" spans="1:17" ht="9" customHeight="1" x14ac:dyDescent="0.25">
      <c r="A13" s="90" t="s">
        <v>34</v>
      </c>
      <c r="B13" s="103"/>
      <c r="C13" s="38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6"/>
      <c r="P13" s="6"/>
    </row>
    <row r="14" spans="1:17" ht="9" customHeight="1" x14ac:dyDescent="0.25">
      <c r="A14" s="8" t="s">
        <v>32</v>
      </c>
      <c r="B14" s="5">
        <f>+B6</f>
        <v>2022</v>
      </c>
      <c r="C14" s="38">
        <v>157418.837</v>
      </c>
      <c r="D14" s="112">
        <v>129752.04199999999</v>
      </c>
      <c r="E14" s="112">
        <v>168365.84899999999</v>
      </c>
      <c r="F14" s="112">
        <v>173661.82799999998</v>
      </c>
      <c r="G14" s="112">
        <v>161813.508</v>
      </c>
      <c r="H14" s="112">
        <v>156529.31900000002</v>
      </c>
      <c r="I14" s="112">
        <v>152729.26900000003</v>
      </c>
      <c r="J14" s="112">
        <v>169251.46599999999</v>
      </c>
      <c r="K14" s="112">
        <v>154594.10099999997</v>
      </c>
      <c r="L14" s="112">
        <v>153003.94899999999</v>
      </c>
      <c r="M14" s="112">
        <v>175147.52099999998</v>
      </c>
      <c r="N14" s="112">
        <v>171353.80500000002</v>
      </c>
      <c r="O14" s="102">
        <v>1923621.4939999999</v>
      </c>
      <c r="P14" s="6"/>
    </row>
    <row r="15" spans="1:17" ht="9" customHeight="1" x14ac:dyDescent="0.25">
      <c r="A15" s="103"/>
      <c r="B15" s="103">
        <f>+B7</f>
        <v>2023</v>
      </c>
      <c r="C15" s="38">
        <v>165276.37099999998</v>
      </c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6"/>
      <c r="P15" s="6"/>
    </row>
    <row r="16" spans="1:17" ht="9" customHeight="1" x14ac:dyDescent="0.25">
      <c r="A16" s="8" t="s">
        <v>35</v>
      </c>
      <c r="B16" s="5">
        <f>+B6</f>
        <v>2022</v>
      </c>
      <c r="C16" s="38">
        <v>9759.9678939999994</v>
      </c>
      <c r="D16" s="112">
        <v>8044.6266039999991</v>
      </c>
      <c r="E16" s="112">
        <v>10438.682637999998</v>
      </c>
      <c r="F16" s="112">
        <v>10767.033336</v>
      </c>
      <c r="G16" s="112">
        <v>10032.437496</v>
      </c>
      <c r="H16" s="112">
        <v>9704.8177780000005</v>
      </c>
      <c r="I16" s="112">
        <v>9469.2146780000021</v>
      </c>
      <c r="J16" s="112">
        <v>10493.590891999998</v>
      </c>
      <c r="K16" s="112">
        <v>9584.8342620000003</v>
      </c>
      <c r="L16" s="112">
        <v>9486.2448380000005</v>
      </c>
      <c r="M16" s="112">
        <v>10859.146301999999</v>
      </c>
      <c r="N16" s="112">
        <v>10623.935910000002</v>
      </c>
      <c r="O16" s="102">
        <v>119264.53262799999</v>
      </c>
      <c r="P16" s="6"/>
    </row>
    <row r="17" spans="1:16" ht="9" customHeight="1" x14ac:dyDescent="0.25">
      <c r="A17" s="103"/>
      <c r="B17" s="103">
        <f>+B7</f>
        <v>2023</v>
      </c>
      <c r="C17" s="38">
        <v>10247.135002000001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6"/>
      <c r="P17" s="6"/>
    </row>
    <row r="18" spans="1:16" ht="9" customHeight="1" x14ac:dyDescent="0.25">
      <c r="A18" s="8" t="s">
        <v>36</v>
      </c>
      <c r="B18" s="5"/>
      <c r="C18" s="38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02"/>
      <c r="P18" s="6"/>
    </row>
    <row r="19" spans="1:16" ht="9" customHeight="1" x14ac:dyDescent="0.25">
      <c r="A19" s="117" t="s">
        <v>32</v>
      </c>
      <c r="B19" s="106">
        <f>+B6</f>
        <v>2022</v>
      </c>
      <c r="C19" s="38">
        <v>28256.815999999999</v>
      </c>
      <c r="D19" s="115">
        <v>25355.683000000001</v>
      </c>
      <c r="E19" s="115">
        <v>29252.541000000001</v>
      </c>
      <c r="F19" s="115">
        <v>28302.215</v>
      </c>
      <c r="G19" s="115">
        <v>30268.023000000001</v>
      </c>
      <c r="H19" s="115">
        <v>29950.45</v>
      </c>
      <c r="I19" s="115">
        <v>27922.609</v>
      </c>
      <c r="J19" s="115">
        <v>29483.902999999998</v>
      </c>
      <c r="K19" s="115">
        <v>29917.653999999999</v>
      </c>
      <c r="L19" s="115">
        <v>25978.55</v>
      </c>
      <c r="M19" s="115">
        <v>26371.117999999999</v>
      </c>
      <c r="N19" s="115">
        <v>28179.423999999999</v>
      </c>
      <c r="O19" s="104">
        <v>339238.98600000003</v>
      </c>
      <c r="P19" s="6"/>
    </row>
    <row r="20" spans="1:16" ht="9" customHeight="1" x14ac:dyDescent="0.25">
      <c r="A20" s="5"/>
      <c r="B20" s="5">
        <f>+B7</f>
        <v>2023</v>
      </c>
      <c r="C20" s="38">
        <v>30162.519</v>
      </c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02"/>
      <c r="P20" s="6"/>
    </row>
    <row r="21" spans="1:16" ht="9" customHeight="1" x14ac:dyDescent="0.25">
      <c r="A21" s="90" t="s">
        <v>35</v>
      </c>
      <c r="B21" s="106">
        <f>+B8</f>
        <v>2022</v>
      </c>
      <c r="C21" s="38">
        <v>1751.9225919999999</v>
      </c>
      <c r="D21" s="115">
        <v>1572.0523459999999</v>
      </c>
      <c r="E21" s="115">
        <v>1813.6575420000001</v>
      </c>
      <c r="F21" s="115">
        <v>1754.7373299999999</v>
      </c>
      <c r="G21" s="115">
        <v>1876.617426</v>
      </c>
      <c r="H21" s="115">
        <v>1856.9279000000001</v>
      </c>
      <c r="I21" s="115">
        <v>1731.2017579999999</v>
      </c>
      <c r="J21" s="115">
        <f>J19*0.062</f>
        <v>1828.001986</v>
      </c>
      <c r="K21" s="115">
        <v>1854.894548</v>
      </c>
      <c r="L21" s="115">
        <v>1610.6701</v>
      </c>
      <c r="M21" s="115">
        <v>1635.0093159999999</v>
      </c>
      <c r="N21" s="115">
        <f>N19*0.062</f>
        <v>1747.124288</v>
      </c>
      <c r="O21" s="104">
        <v>21032.817132</v>
      </c>
      <c r="P21" s="6"/>
    </row>
    <row r="22" spans="1:16" ht="9" customHeight="1" x14ac:dyDescent="0.25">
      <c r="A22" s="5"/>
      <c r="B22" s="5">
        <f>+B9</f>
        <v>2023</v>
      </c>
      <c r="C22" s="38">
        <v>1870.076178</v>
      </c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02"/>
      <c r="P22" s="6"/>
    </row>
    <row r="23" spans="1:16" ht="5.15" customHeight="1" thickBot="1" x14ac:dyDescent="0.3">
      <c r="A23" s="98"/>
      <c r="B23" s="11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79"/>
      <c r="O23" s="79"/>
      <c r="P23" s="6"/>
    </row>
    <row r="24" spans="1:16" ht="9" customHeight="1" thickTop="1" x14ac:dyDescent="0.2">
      <c r="A24" s="178" t="s">
        <v>179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6" ht="9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10" customHeight="1" x14ac:dyDescent="0.25">
      <c r="C26" s="12"/>
      <c r="D26" s="10"/>
      <c r="I26" s="12"/>
      <c r="J26" s="10"/>
    </row>
    <row r="27" spans="1:16" ht="10" customHeight="1" x14ac:dyDescent="0.25">
      <c r="C27" s="12"/>
      <c r="D27" s="10"/>
      <c r="I27" s="12"/>
      <c r="J27" s="10"/>
    </row>
    <row r="28" spans="1:16" ht="10" customHeight="1" x14ac:dyDescent="0.25">
      <c r="C28" s="12"/>
      <c r="D28" s="10"/>
      <c r="I28" s="12"/>
      <c r="J28" s="10"/>
    </row>
    <row r="29" spans="1:16" ht="10" customHeight="1" x14ac:dyDescent="0.25">
      <c r="C29" s="12"/>
      <c r="D29" s="10"/>
      <c r="I29" s="12"/>
      <c r="J29" s="10"/>
    </row>
    <row r="30" spans="1:16" ht="10" customHeight="1" x14ac:dyDescent="0.25">
      <c r="C30" s="12"/>
      <c r="D30" s="10"/>
      <c r="I30" s="12"/>
      <c r="J30" s="10"/>
    </row>
    <row r="31" spans="1:16" ht="10" customHeight="1" x14ac:dyDescent="0.25">
      <c r="C31" s="12"/>
      <c r="D31" s="10"/>
      <c r="I31" s="12"/>
      <c r="J31" s="10"/>
    </row>
    <row r="32" spans="1:16" ht="10" customHeight="1" x14ac:dyDescent="0.25">
      <c r="C32" s="12"/>
      <c r="D32" s="10"/>
      <c r="I32" s="12"/>
      <c r="J32" s="10"/>
    </row>
    <row r="33" spans="3:17" ht="10" customHeight="1" x14ac:dyDescent="0.25">
      <c r="C33" s="12"/>
      <c r="D33" s="10"/>
      <c r="I33" s="12"/>
      <c r="J33" s="10"/>
    </row>
    <row r="34" spans="3:17" ht="10" customHeight="1" x14ac:dyDescent="0.25">
      <c r="C34" s="12"/>
      <c r="D34" s="10"/>
      <c r="I34" s="12"/>
      <c r="J34" s="10"/>
    </row>
    <row r="35" spans="3:17" ht="10" customHeight="1" x14ac:dyDescent="0.25">
      <c r="C35" s="5"/>
      <c r="D35" s="10"/>
      <c r="E35" s="29"/>
      <c r="F35" s="11"/>
      <c r="I35" s="5"/>
      <c r="J35" s="10"/>
      <c r="K35" s="29"/>
      <c r="L35" s="11"/>
    </row>
    <row r="36" spans="3:17" ht="10" customHeight="1" x14ac:dyDescent="0.25">
      <c r="C36" s="5"/>
      <c r="G36" s="11"/>
      <c r="I36" s="5"/>
      <c r="M36" s="11"/>
    </row>
    <row r="37" spans="3:17" ht="10" customHeight="1" x14ac:dyDescent="0.25">
      <c r="C37" s="5"/>
      <c r="G37" s="11"/>
      <c r="I37" s="5"/>
      <c r="M37" s="11"/>
    </row>
    <row r="39" spans="3:17" ht="10" customHeight="1" x14ac:dyDescent="0.25">
      <c r="Q39" s="37"/>
    </row>
    <row r="77" spans="17:17" ht="10" customHeight="1" x14ac:dyDescent="0.25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4" customWidth="1"/>
    <col min="18" max="16384" width="9.1796875" style="4"/>
  </cols>
  <sheetData>
    <row r="1" spans="1:17" s="28" customFormat="1" ht="12" customHeight="1" x14ac:dyDescent="0.3">
      <c r="A1" s="195" t="s">
        <v>37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5">
      <c r="A2" s="4" t="s">
        <v>13</v>
      </c>
      <c r="O2" s="4" t="s">
        <v>38</v>
      </c>
    </row>
    <row r="3" spans="1:17" ht="10" customHeight="1" x14ac:dyDescent="0.25">
      <c r="A3" s="159"/>
      <c r="B3" s="160" t="s">
        <v>91</v>
      </c>
      <c r="C3" s="160" t="s">
        <v>93</v>
      </c>
      <c r="D3" s="160" t="s">
        <v>94</v>
      </c>
      <c r="E3" s="160" t="s">
        <v>95</v>
      </c>
      <c r="F3" s="160" t="s">
        <v>96</v>
      </c>
      <c r="G3" s="160" t="s">
        <v>97</v>
      </c>
      <c r="H3" s="160" t="s">
        <v>98</v>
      </c>
      <c r="I3" s="160" t="s">
        <v>99</v>
      </c>
      <c r="J3" s="160" t="s">
        <v>100</v>
      </c>
      <c r="K3" s="160" t="s">
        <v>101</v>
      </c>
      <c r="L3" s="160" t="s">
        <v>105</v>
      </c>
      <c r="M3" s="160" t="s">
        <v>103</v>
      </c>
      <c r="N3" s="160" t="s">
        <v>104</v>
      </c>
      <c r="O3" s="157" t="s">
        <v>14</v>
      </c>
    </row>
    <row r="4" spans="1:17" ht="5.15" customHeight="1" x14ac:dyDescent="0.25">
      <c r="D4" s="168"/>
    </row>
    <row r="5" spans="1:17" ht="9" customHeight="1" x14ac:dyDescent="0.25">
      <c r="A5" s="94" t="s">
        <v>39</v>
      </c>
      <c r="B5" s="94"/>
      <c r="C5" s="44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</row>
    <row r="6" spans="1:17" ht="9" customHeight="1" x14ac:dyDescent="0.25">
      <c r="A6" s="94" t="s">
        <v>40</v>
      </c>
      <c r="B6" s="94">
        <v>2022</v>
      </c>
      <c r="C6" s="163">
        <v>157914.302712</v>
      </c>
      <c r="D6" s="116">
        <v>147968.57975599999</v>
      </c>
      <c r="E6" s="116">
        <v>168485.52305799999</v>
      </c>
      <c r="F6" s="116">
        <v>165904.02174699999</v>
      </c>
      <c r="G6" s="116">
        <v>171453.67823699999</v>
      </c>
      <c r="H6" s="116">
        <v>161446.762338</v>
      </c>
      <c r="I6" s="116">
        <v>157903.520514</v>
      </c>
      <c r="J6" s="116">
        <v>150088.643614</v>
      </c>
      <c r="K6" s="116">
        <v>138629.77453900001</v>
      </c>
      <c r="L6" s="116">
        <v>142499.48354399999</v>
      </c>
      <c r="M6" s="116">
        <v>140549.87903999997</v>
      </c>
      <c r="N6" s="104">
        <v>147900.59149200001</v>
      </c>
      <c r="O6" s="116">
        <v>1850744.7605909999</v>
      </c>
      <c r="P6" s="6"/>
    </row>
    <row r="7" spans="1:17" ht="9" customHeight="1" x14ac:dyDescent="0.25">
      <c r="B7" s="4">
        <v>2023</v>
      </c>
      <c r="C7" s="163">
        <v>156746.58489499998</v>
      </c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6"/>
    </row>
    <row r="8" spans="1:17" ht="9" customHeight="1" x14ac:dyDescent="0.25">
      <c r="A8" s="94" t="s">
        <v>108</v>
      </c>
      <c r="B8" s="94">
        <f>+B6</f>
        <v>2022</v>
      </c>
      <c r="C8" s="163">
        <v>75341.499371999977</v>
      </c>
      <c r="D8" s="104">
        <v>70177.697795</v>
      </c>
      <c r="E8" s="104">
        <v>84998.377336999998</v>
      </c>
      <c r="F8" s="104">
        <v>83626.510915000006</v>
      </c>
      <c r="G8" s="104">
        <v>83069.852257999984</v>
      </c>
      <c r="H8" s="104">
        <v>71744.749834999995</v>
      </c>
      <c r="I8" s="104">
        <v>72691.001057000001</v>
      </c>
      <c r="J8" s="104">
        <v>73803.437466999996</v>
      </c>
      <c r="K8" s="104">
        <f>K10+K12+K14+K16+K18+K20+K22</f>
        <v>69725.851617000008</v>
      </c>
      <c r="L8" s="104">
        <v>76534.39630800001</v>
      </c>
      <c r="M8" s="104">
        <v>78560.987461000012</v>
      </c>
      <c r="N8" s="104">
        <v>78749.533215999982</v>
      </c>
      <c r="O8" s="104">
        <v>919023.89463799994</v>
      </c>
      <c r="P8" s="6"/>
    </row>
    <row r="9" spans="1:17" ht="9" customHeight="1" x14ac:dyDescent="0.25">
      <c r="B9" s="4">
        <f>+B7</f>
        <v>2023</v>
      </c>
      <c r="C9" s="163">
        <f>C11+C13+C15+C17+C19+C21+C23</f>
        <v>83539.904728999987</v>
      </c>
      <c r="P9" s="6"/>
    </row>
    <row r="10" spans="1:17" ht="9" customHeight="1" x14ac:dyDescent="0.25">
      <c r="A10" s="94" t="s">
        <v>41</v>
      </c>
      <c r="B10" s="94">
        <f>+B6</f>
        <v>2022</v>
      </c>
      <c r="C10" s="163">
        <v>52618.128371999992</v>
      </c>
      <c r="D10" s="104">
        <v>47899.687794999998</v>
      </c>
      <c r="E10" s="104">
        <v>60436.732336999994</v>
      </c>
      <c r="F10" s="104">
        <v>61269.200915000001</v>
      </c>
      <c r="G10" s="104">
        <v>58048.102257999992</v>
      </c>
      <c r="H10" s="104">
        <v>48630.501835000003</v>
      </c>
      <c r="I10" s="104">
        <v>50882.579056999995</v>
      </c>
      <c r="J10" s="104">
        <v>50698.143466999994</v>
      </c>
      <c r="K10" s="104">
        <v>47905.834617</v>
      </c>
      <c r="L10" s="104">
        <v>55300.023308000003</v>
      </c>
      <c r="M10" s="104">
        <v>56704.516460999999</v>
      </c>
      <c r="N10" s="104">
        <v>57920.689215999999</v>
      </c>
      <c r="O10" s="104">
        <v>648314.13963799994</v>
      </c>
      <c r="P10" s="6"/>
    </row>
    <row r="11" spans="1:17" ht="9" customHeight="1" x14ac:dyDescent="0.25">
      <c r="B11" s="4">
        <f>+B7</f>
        <v>2023</v>
      </c>
      <c r="C11" s="163">
        <f>'[1]TAB A'!$E$12*1000</f>
        <v>61184.652728999994</v>
      </c>
      <c r="P11" s="6"/>
    </row>
    <row r="12" spans="1:17" ht="9" customHeight="1" x14ac:dyDescent="0.25">
      <c r="A12" s="94" t="s">
        <v>88</v>
      </c>
      <c r="B12" s="94">
        <f>+B6</f>
        <v>2022</v>
      </c>
      <c r="C12" s="163">
        <v>1841.239</v>
      </c>
      <c r="D12" s="104">
        <v>1773.4110000000001</v>
      </c>
      <c r="E12" s="104">
        <v>2722.4270000000001</v>
      </c>
      <c r="F12" s="104">
        <v>2097.86</v>
      </c>
      <c r="G12" s="104">
        <v>2320.085</v>
      </c>
      <c r="H12" s="104">
        <v>1600.441</v>
      </c>
      <c r="I12" s="104">
        <v>2018.7849999999999</v>
      </c>
      <c r="J12" s="104">
        <v>2274.4690000000001</v>
      </c>
      <c r="K12" s="104">
        <v>2082.8820000000001</v>
      </c>
      <c r="L12" s="104">
        <v>2228.576</v>
      </c>
      <c r="M12" s="104">
        <v>2675.7330000000002</v>
      </c>
      <c r="N12" s="104">
        <v>2233.5219999999999</v>
      </c>
      <c r="O12" s="104">
        <v>25869.430000000004</v>
      </c>
      <c r="P12" s="6"/>
    </row>
    <row r="13" spans="1:17" ht="9" customHeight="1" x14ac:dyDescent="0.25">
      <c r="B13" s="4">
        <f>+B7</f>
        <v>2023</v>
      </c>
      <c r="C13" s="163">
        <v>2386.3159999999998</v>
      </c>
      <c r="P13" s="6"/>
    </row>
    <row r="14" spans="1:17" ht="9" customHeight="1" x14ac:dyDescent="0.25">
      <c r="A14" s="94" t="s">
        <v>42</v>
      </c>
      <c r="B14" s="94">
        <f>+B6</f>
        <v>2022</v>
      </c>
      <c r="C14" s="163">
        <v>816.74</v>
      </c>
      <c r="D14" s="104">
        <v>677.22</v>
      </c>
      <c r="E14" s="104">
        <v>998.75</v>
      </c>
      <c r="F14" s="104">
        <v>845.15499999999997</v>
      </c>
      <c r="G14" s="104">
        <v>800.27</v>
      </c>
      <c r="H14" s="104">
        <v>458.71499999999997</v>
      </c>
      <c r="I14" s="104">
        <v>717.16</v>
      </c>
      <c r="J14" s="104">
        <v>730.29</v>
      </c>
      <c r="K14" s="104">
        <v>579.79999999999995</v>
      </c>
      <c r="L14" s="104">
        <v>546.07499999999993</v>
      </c>
      <c r="M14" s="104">
        <v>641.09500000000003</v>
      </c>
      <c r="N14" s="104">
        <v>708.505</v>
      </c>
      <c r="O14" s="104">
        <v>8519.7749999999996</v>
      </c>
      <c r="P14" s="6"/>
    </row>
    <row r="15" spans="1:17" ht="9" customHeight="1" x14ac:dyDescent="0.25">
      <c r="A15" s="4" t="s">
        <v>43</v>
      </c>
      <c r="B15" s="4">
        <f>+B7</f>
        <v>2023</v>
      </c>
      <c r="C15" s="163">
        <v>825.125</v>
      </c>
      <c r="P15" s="6"/>
    </row>
    <row r="16" spans="1:17" ht="9" customHeight="1" x14ac:dyDescent="0.25">
      <c r="A16" s="94" t="s">
        <v>44</v>
      </c>
      <c r="B16" s="94">
        <f>+B6</f>
        <v>2022</v>
      </c>
      <c r="C16" s="163">
        <v>2175.2250000000004</v>
      </c>
      <c r="D16" s="104">
        <v>2284.5500000000002</v>
      </c>
      <c r="E16" s="104">
        <v>1679.15</v>
      </c>
      <c r="F16" s="104">
        <v>1694.825</v>
      </c>
      <c r="G16" s="104">
        <v>2208.0749999999998</v>
      </c>
      <c r="H16" s="104">
        <v>2003.125</v>
      </c>
      <c r="I16" s="104">
        <v>1227.125</v>
      </c>
      <c r="J16" s="104">
        <v>731.75</v>
      </c>
      <c r="K16" s="104">
        <v>602</v>
      </c>
      <c r="L16" s="104">
        <v>569.72500000000002</v>
      </c>
      <c r="M16" s="104">
        <v>328.92500000000001</v>
      </c>
      <c r="N16" s="104">
        <v>1225.3499999999999</v>
      </c>
      <c r="O16" s="104">
        <v>16729.825000000001</v>
      </c>
      <c r="P16" s="6"/>
    </row>
    <row r="17" spans="1:17" ht="9" customHeight="1" x14ac:dyDescent="0.25">
      <c r="B17" s="4">
        <f>+B7</f>
        <v>2023</v>
      </c>
      <c r="C17" s="163">
        <v>1192.4749999999999</v>
      </c>
      <c r="P17" s="6"/>
    </row>
    <row r="18" spans="1:17" ht="9" customHeight="1" x14ac:dyDescent="0.25">
      <c r="A18" s="94" t="s">
        <v>45</v>
      </c>
      <c r="B18" s="94">
        <f>+B6</f>
        <v>2022</v>
      </c>
      <c r="C18" s="163">
        <v>2665.0369999999998</v>
      </c>
      <c r="D18" s="104">
        <v>2606.2440000000001</v>
      </c>
      <c r="E18" s="104">
        <v>2506.4850000000001</v>
      </c>
      <c r="F18" s="104">
        <v>2502.6109999999999</v>
      </c>
      <c r="G18" s="104">
        <v>2657.8179999999998</v>
      </c>
      <c r="H18" s="104">
        <v>2528.3420000000001</v>
      </c>
      <c r="I18" s="104">
        <v>2042.0609999999999</v>
      </c>
      <c r="J18" s="104">
        <v>1716.877</v>
      </c>
      <c r="K18" s="104">
        <v>1786.069</v>
      </c>
      <c r="L18" s="104">
        <v>1950.076</v>
      </c>
      <c r="M18" s="104">
        <v>1969.451</v>
      </c>
      <c r="N18" s="104">
        <v>2501.4389999999999</v>
      </c>
      <c r="O18" s="104">
        <v>27432.510000000002</v>
      </c>
      <c r="P18" s="6"/>
    </row>
    <row r="19" spans="1:17" ht="9" customHeight="1" x14ac:dyDescent="0.25">
      <c r="B19" s="4">
        <f>+B7</f>
        <v>2023</v>
      </c>
      <c r="C19" s="163">
        <v>2711.067</v>
      </c>
      <c r="P19" s="6"/>
    </row>
    <row r="20" spans="1:17" ht="9" customHeight="1" x14ac:dyDescent="0.25">
      <c r="A20" s="94" t="s">
        <v>46</v>
      </c>
      <c r="B20" s="94">
        <f>+B6</f>
        <v>2022</v>
      </c>
      <c r="C20" s="163">
        <v>5377.73</v>
      </c>
      <c r="D20" s="104">
        <v>5138.8209999999999</v>
      </c>
      <c r="E20" s="104">
        <v>5801.95</v>
      </c>
      <c r="F20" s="104">
        <v>5471.7830000000004</v>
      </c>
      <c r="G20" s="104">
        <v>5771.6200000000008</v>
      </c>
      <c r="H20" s="104">
        <v>5449.8940000000002</v>
      </c>
      <c r="I20" s="104">
        <v>5530.9</v>
      </c>
      <c r="J20" s="104">
        <v>5930.5550000000003</v>
      </c>
      <c r="K20" s="104">
        <v>5647.4750000000004</v>
      </c>
      <c r="L20" s="104">
        <v>5334.4089999999997</v>
      </c>
      <c r="M20" s="104">
        <v>5931.1489999999994</v>
      </c>
      <c r="N20" s="104">
        <v>5607.741</v>
      </c>
      <c r="O20" s="104">
        <v>66994.027000000002</v>
      </c>
      <c r="P20" s="6"/>
    </row>
    <row r="21" spans="1:17" ht="9" customHeight="1" x14ac:dyDescent="0.25">
      <c r="B21" s="4">
        <f>+B7</f>
        <v>2023</v>
      </c>
      <c r="C21" s="163">
        <v>5132.1729999999998</v>
      </c>
      <c r="P21" s="6"/>
    </row>
    <row r="22" spans="1:17" ht="9" customHeight="1" x14ac:dyDescent="0.25">
      <c r="A22" s="94" t="s">
        <v>47</v>
      </c>
      <c r="B22" s="94">
        <f>+B6</f>
        <v>2022</v>
      </c>
      <c r="C22" s="163">
        <v>9847.4</v>
      </c>
      <c r="D22" s="104">
        <v>9797.7639999999992</v>
      </c>
      <c r="E22" s="104">
        <v>10852.883</v>
      </c>
      <c r="F22" s="104">
        <v>9745.0759999999991</v>
      </c>
      <c r="G22" s="104">
        <v>11263.882000000001</v>
      </c>
      <c r="H22" s="104">
        <v>11073.731</v>
      </c>
      <c r="I22" s="104">
        <v>10272.391000000001</v>
      </c>
      <c r="J22" s="104">
        <v>11721.353000000001</v>
      </c>
      <c r="K22" s="104">
        <v>11121.790999999999</v>
      </c>
      <c r="L22" s="104">
        <v>10605.511999999999</v>
      </c>
      <c r="M22" s="104">
        <v>10310.117999999999</v>
      </c>
      <c r="N22" s="104">
        <v>8552.2870000000003</v>
      </c>
      <c r="O22" s="104">
        <v>125164.18800000001</v>
      </c>
      <c r="P22" s="6"/>
    </row>
    <row r="23" spans="1:17" ht="9" customHeight="1" x14ac:dyDescent="0.25">
      <c r="B23" s="4">
        <f>+B7</f>
        <v>2023</v>
      </c>
      <c r="C23" s="163">
        <v>10108.096</v>
      </c>
      <c r="P23" s="6"/>
    </row>
    <row r="24" spans="1:17" ht="5.15" customHeight="1" thickBot="1" x14ac:dyDescent="0.3">
      <c r="A24" s="98"/>
      <c r="B24" s="9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</row>
    <row r="25" spans="1:17" ht="10" customHeight="1" thickTop="1" x14ac:dyDescent="0.2">
      <c r="A25" s="178" t="s">
        <v>180</v>
      </c>
    </row>
    <row r="26" spans="1:17" ht="10" customHeight="1" x14ac:dyDescent="0.25">
      <c r="A26" s="7"/>
      <c r="C26" s="6"/>
      <c r="D26" s="6"/>
      <c r="G26" s="6"/>
      <c r="L26" s="169"/>
      <c r="M26" s="169"/>
    </row>
    <row r="31" spans="1:17" ht="10" customHeight="1" x14ac:dyDescent="0.25">
      <c r="Q31" s="37"/>
    </row>
    <row r="69" spans="17:17" ht="10" customHeight="1" x14ac:dyDescent="0.2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 março de 2023</dc:title>
  <dc:creator/>
  <cp:lastModifiedBy/>
  <dcterms:created xsi:type="dcterms:W3CDTF">2022-03-21T10:53:33Z</dcterms:created>
  <dcterms:modified xsi:type="dcterms:W3CDTF">2023-04-26T13:00:02Z</dcterms:modified>
</cp:coreProperties>
</file>