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OS\APURAMENTOS_MENSAIS\INTERNACIONAL_40DIAS\2022\LINK_FIR\"/>
    </mc:Choice>
  </mc:AlternateContent>
  <xr:revisionPtr revIDLastSave="0" documentId="13_ncr:1_{24836EA1-02EE-4B95-B069-BD3619F34780}" xr6:coauthVersionLast="47" xr6:coauthVersionMax="47" xr10:uidLastSave="{00000000-0000-0000-0000-000000000000}"/>
  <bookViews>
    <workbookView xWindow="-120" yWindow="-120" windowWidth="29040" windowHeight="1584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2" i="18" l="1"/>
  <c r="E252" i="18"/>
  <c r="G252" i="18"/>
  <c r="I252" i="18"/>
  <c r="O14" i="18" l="1"/>
  <c r="O13" i="18"/>
  <c r="O9" i="18"/>
  <c r="O8" i="18"/>
  <c r="E64" i="18" l="1"/>
  <c r="I12" i="26" l="1"/>
  <c r="I13" i="27" l="1"/>
  <c r="O13" i="27"/>
  <c r="I14" i="27"/>
  <c r="O14" i="27"/>
  <c r="I15" i="27"/>
  <c r="O15" i="27"/>
  <c r="I16" i="27"/>
  <c r="O16" i="27"/>
  <c r="I17" i="27"/>
  <c r="O17" i="27"/>
  <c r="I18" i="27"/>
  <c r="O18" i="27"/>
  <c r="I19" i="27"/>
  <c r="O19" i="27"/>
  <c r="I20" i="27"/>
  <c r="O20" i="27"/>
  <c r="I21" i="27"/>
  <c r="O21" i="27"/>
  <c r="I22" i="27"/>
  <c r="O22" i="27"/>
  <c r="I12" i="27" l="1"/>
  <c r="O12" i="27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G34" i="16" l="1"/>
  <c r="G35" i="16"/>
  <c r="K33" i="16"/>
  <c r="K32" i="16" l="1"/>
  <c r="I34" i="16"/>
  <c r="I35" i="16"/>
  <c r="R23" i="29" l="1"/>
  <c r="T23" i="29"/>
  <c r="R23" i="30"/>
  <c r="T23" i="30"/>
  <c r="G30" i="16" l="1"/>
  <c r="G29" i="16"/>
  <c r="G10" i="16"/>
  <c r="G18" i="16"/>
  <c r="G9" i="16"/>
  <c r="G17" i="16"/>
  <c r="I30" i="16"/>
  <c r="I29" i="16"/>
  <c r="K27" i="16"/>
  <c r="G24" i="16"/>
  <c r="G23" i="16"/>
  <c r="I10" i="16"/>
  <c r="K10" i="16" s="1"/>
  <c r="K16" i="16"/>
  <c r="K28" i="16"/>
  <c r="I9" i="16"/>
  <c r="K15" i="16"/>
  <c r="I17" i="16"/>
  <c r="I18" i="16"/>
  <c r="I24" i="16"/>
  <c r="K21" i="16"/>
  <c r="I23" i="16"/>
  <c r="K22" i="16"/>
  <c r="G11" i="16" l="1"/>
  <c r="G12" i="16"/>
  <c r="I12" i="16"/>
  <c r="K9" i="16"/>
  <c r="I11" i="16"/>
  <c r="E10" i="28" l="1"/>
  <c r="K10" i="28"/>
  <c r="M10" i="28" l="1"/>
  <c r="G10" i="28"/>
  <c r="K11" i="18" l="1"/>
  <c r="K8" i="18" l="1"/>
  <c r="E38" i="27" l="1"/>
  <c r="E38" i="26" l="1"/>
  <c r="I36" i="27"/>
  <c r="G36" i="27"/>
  <c r="I25" i="27"/>
  <c r="E24" i="27"/>
  <c r="G24" i="27" s="1"/>
  <c r="G25" i="27"/>
  <c r="I29" i="27"/>
  <c r="G29" i="27"/>
  <c r="G36" i="26"/>
  <c r="I36" i="26"/>
  <c r="G44" i="26"/>
  <c r="I44" i="26"/>
  <c r="G47" i="26"/>
  <c r="I47" i="26"/>
  <c r="G26" i="26"/>
  <c r="I26" i="26"/>
  <c r="E24" i="26"/>
  <c r="G24" i="26" s="1"/>
  <c r="G25" i="26"/>
  <c r="I25" i="26"/>
  <c r="G27" i="26"/>
  <c r="I27" i="26"/>
  <c r="G31" i="26"/>
  <c r="I31" i="26"/>
  <c r="I48" i="27"/>
  <c r="G48" i="27"/>
  <c r="G39" i="26"/>
  <c r="I39" i="26"/>
  <c r="G43" i="27"/>
  <c r="I43" i="27"/>
  <c r="I34" i="27"/>
  <c r="G34" i="27"/>
  <c r="G35" i="27"/>
  <c r="I35" i="27"/>
  <c r="I33" i="27"/>
  <c r="G33" i="27"/>
  <c r="G47" i="27"/>
  <c r="I47" i="27"/>
  <c r="G33" i="26"/>
  <c r="I33" i="26"/>
  <c r="I49" i="27"/>
  <c r="G49" i="27"/>
  <c r="I40" i="26"/>
  <c r="G40" i="26"/>
  <c r="G28" i="26"/>
  <c r="I28" i="26"/>
  <c r="G44" i="27"/>
  <c r="I44" i="27"/>
  <c r="I42" i="26"/>
  <c r="G42" i="26"/>
  <c r="G26" i="27"/>
  <c r="I26" i="27"/>
  <c r="G35" i="26"/>
  <c r="I35" i="26"/>
  <c r="I49" i="26"/>
  <c r="G49" i="26"/>
  <c r="G31" i="27"/>
  <c r="I31" i="27"/>
  <c r="I50" i="27"/>
  <c r="G50" i="27"/>
  <c r="G46" i="26"/>
  <c r="I46" i="26"/>
  <c r="G27" i="27"/>
  <c r="I27" i="27"/>
  <c r="I39" i="27"/>
  <c r="G39" i="27"/>
  <c r="G45" i="27"/>
  <c r="I45" i="27"/>
  <c r="G50" i="26"/>
  <c r="I50" i="26"/>
  <c r="I43" i="26"/>
  <c r="G43" i="26"/>
  <c r="G28" i="27"/>
  <c r="I28" i="27"/>
  <c r="G34" i="26"/>
  <c r="I34" i="26"/>
  <c r="G41" i="26"/>
  <c r="I41" i="26"/>
  <c r="G30" i="27"/>
  <c r="I30" i="27"/>
  <c r="M35" i="27"/>
  <c r="G32" i="27"/>
  <c r="I32" i="27"/>
  <c r="G40" i="27"/>
  <c r="I40" i="27"/>
  <c r="I29" i="26"/>
  <c r="G29" i="26"/>
  <c r="I48" i="26"/>
  <c r="G48" i="26"/>
  <c r="G30" i="26"/>
  <c r="I30" i="26"/>
  <c r="G46" i="27"/>
  <c r="I46" i="27"/>
  <c r="G41" i="27"/>
  <c r="I41" i="27"/>
  <c r="I45" i="26"/>
  <c r="G45" i="26"/>
  <c r="G42" i="27"/>
  <c r="I42" i="27"/>
  <c r="I32" i="26"/>
  <c r="G32" i="26"/>
  <c r="K38" i="26"/>
  <c r="G38" i="26" l="1"/>
  <c r="K38" i="27"/>
  <c r="G38" i="27"/>
  <c r="M30" i="27"/>
  <c r="O30" i="27"/>
  <c r="M33" i="27"/>
  <c r="O33" i="27"/>
  <c r="M40" i="26"/>
  <c r="O40" i="26"/>
  <c r="M50" i="26"/>
  <c r="O50" i="26"/>
  <c r="O27" i="27"/>
  <c r="M27" i="27"/>
  <c r="K24" i="26"/>
  <c r="M24" i="26" s="1"/>
  <c r="M25" i="26"/>
  <c r="O25" i="26"/>
  <c r="M47" i="26"/>
  <c r="O47" i="26"/>
  <c r="O26" i="27"/>
  <c r="M26" i="27"/>
  <c r="M43" i="27"/>
  <c r="O43" i="27"/>
  <c r="O45" i="27"/>
  <c r="M45" i="27"/>
  <c r="M46" i="27"/>
  <c r="O46" i="27"/>
  <c r="O48" i="27"/>
  <c r="M48" i="27"/>
  <c r="M49" i="27"/>
  <c r="O49" i="27"/>
  <c r="O35" i="26"/>
  <c r="M35" i="26"/>
  <c r="M44" i="27"/>
  <c r="O44" i="27"/>
  <c r="M44" i="26"/>
  <c r="O44" i="26"/>
  <c r="M33" i="26"/>
  <c r="O33" i="26"/>
  <c r="O26" i="26"/>
  <c r="M26" i="26"/>
  <c r="M43" i="26"/>
  <c r="O43" i="26"/>
  <c r="M45" i="26"/>
  <c r="O45" i="26"/>
  <c r="O46" i="26"/>
  <c r="M46" i="26"/>
  <c r="O48" i="26"/>
  <c r="M48" i="26"/>
  <c r="O49" i="26"/>
  <c r="M49" i="26"/>
  <c r="O39" i="27"/>
  <c r="M39" i="27"/>
  <c r="M41" i="26"/>
  <c r="O41" i="26"/>
  <c r="O50" i="27"/>
  <c r="M50" i="27"/>
  <c r="O30" i="26"/>
  <c r="M30" i="26"/>
  <c r="M36" i="26"/>
  <c r="O36" i="26"/>
  <c r="M36" i="27"/>
  <c r="O36" i="27"/>
  <c r="O42" i="27"/>
  <c r="M42" i="27"/>
  <c r="M28" i="27"/>
  <c r="O28" i="27"/>
  <c r="O29" i="27"/>
  <c r="M29" i="27"/>
  <c r="M31" i="27"/>
  <c r="O31" i="27"/>
  <c r="M32" i="27"/>
  <c r="O32" i="27"/>
  <c r="O34" i="27"/>
  <c r="M34" i="27"/>
  <c r="O39" i="26"/>
  <c r="M39" i="26"/>
  <c r="O35" i="27"/>
  <c r="O40" i="27"/>
  <c r="M40" i="27"/>
  <c r="O47" i="27"/>
  <c r="M47" i="27"/>
  <c r="O27" i="26"/>
  <c r="M27" i="26"/>
  <c r="O25" i="27"/>
  <c r="M25" i="27"/>
  <c r="K24" i="27"/>
  <c r="M24" i="27" s="1"/>
  <c r="M41" i="27"/>
  <c r="O41" i="27"/>
  <c r="M42" i="26"/>
  <c r="O42" i="26"/>
  <c r="M28" i="26"/>
  <c r="O28" i="26"/>
  <c r="O29" i="26"/>
  <c r="M29" i="26"/>
  <c r="M31" i="26"/>
  <c r="O31" i="26"/>
  <c r="O32" i="26"/>
  <c r="M32" i="26"/>
  <c r="O34" i="26"/>
  <c r="M34" i="26"/>
  <c r="M38" i="27" l="1"/>
  <c r="M38" i="26"/>
  <c r="E251" i="18"/>
  <c r="E248" i="18"/>
  <c r="E250" i="18"/>
  <c r="E249" i="18"/>
  <c r="E247" i="18"/>
  <c r="E245" i="18"/>
  <c r="E246" i="18"/>
  <c r="E244" i="18"/>
  <c r="E242" i="18"/>
  <c r="E66" i="18"/>
  <c r="E28" i="18"/>
  <c r="E239" i="18"/>
  <c r="E243" i="18"/>
  <c r="E241" i="18"/>
  <c r="E236" i="18"/>
  <c r="E233" i="18"/>
  <c r="E81" i="18"/>
  <c r="E238" i="18"/>
  <c r="E24" i="18"/>
  <c r="E229" i="18"/>
  <c r="E234" i="18"/>
  <c r="E240" i="18"/>
  <c r="E147" i="18"/>
  <c r="E140" i="18"/>
  <c r="E237" i="18"/>
  <c r="E224" i="18"/>
  <c r="E80" i="18"/>
  <c r="E121" i="18"/>
  <c r="E216" i="18"/>
  <c r="E158" i="18"/>
  <c r="E63" i="18"/>
  <c r="E231" i="18"/>
  <c r="E84" i="18"/>
  <c r="E119" i="18"/>
  <c r="E100" i="18"/>
  <c r="E228" i="18"/>
  <c r="E45" i="18"/>
  <c r="E235" i="18"/>
  <c r="E157" i="18"/>
  <c r="E86" i="18"/>
  <c r="E219" i="18"/>
  <c r="E103" i="18"/>
  <c r="E98" i="18"/>
  <c r="E135" i="18"/>
  <c r="E223" i="18"/>
  <c r="E221" i="18"/>
  <c r="E152" i="18"/>
  <c r="E111" i="18"/>
  <c r="E227" i="18"/>
  <c r="E142" i="18"/>
  <c r="E58" i="18"/>
  <c r="E105" i="18"/>
  <c r="E225" i="18"/>
  <c r="E226" i="18"/>
  <c r="E166" i="18"/>
  <c r="E232" i="18"/>
  <c r="E214" i="18"/>
  <c r="E212" i="18"/>
  <c r="E106" i="18"/>
  <c r="E230" i="18"/>
  <c r="E209" i="18"/>
  <c r="E167" i="18"/>
  <c r="E149" i="18"/>
  <c r="E110" i="18"/>
  <c r="E35" i="18"/>
  <c r="E92" i="18"/>
  <c r="E51" i="18"/>
  <c r="E199" i="18"/>
  <c r="E68" i="18"/>
  <c r="E118" i="18"/>
  <c r="E141" i="18"/>
  <c r="E59" i="18"/>
  <c r="E120" i="18"/>
  <c r="E82" i="18"/>
  <c r="E178" i="18"/>
  <c r="E151" i="18"/>
  <c r="E195" i="18"/>
  <c r="E37" i="18"/>
  <c r="E201" i="18"/>
  <c r="E132" i="18"/>
  <c r="E73" i="18"/>
  <c r="E79" i="18"/>
  <c r="E18" i="18"/>
  <c r="E62" i="18"/>
  <c r="E94" i="18"/>
  <c r="E31" i="18"/>
  <c r="E69" i="18"/>
  <c r="E38" i="18"/>
  <c r="E181" i="18"/>
  <c r="E180" i="18"/>
  <c r="E215" i="18"/>
  <c r="E206" i="18"/>
  <c r="E26" i="18"/>
  <c r="E177" i="18"/>
  <c r="E113" i="18"/>
  <c r="E185" i="18"/>
  <c r="E193" i="18"/>
  <c r="E137" i="18"/>
  <c r="E198" i="18"/>
  <c r="E41" i="18"/>
  <c r="E104" i="18"/>
  <c r="E186" i="18"/>
  <c r="E17" i="18"/>
  <c r="E44" i="18"/>
  <c r="E114" i="18"/>
  <c r="E93" i="18"/>
  <c r="E129" i="18"/>
  <c r="E22" i="18"/>
  <c r="E123" i="18"/>
  <c r="E67" i="18"/>
  <c r="E160" i="18"/>
  <c r="E55" i="18"/>
  <c r="E211" i="18"/>
  <c r="E23" i="18"/>
  <c r="E124" i="18"/>
  <c r="E170" i="18"/>
  <c r="E75" i="18"/>
  <c r="E205" i="18"/>
  <c r="E116" i="18"/>
  <c r="E101" i="18"/>
  <c r="E25" i="18"/>
  <c r="E125" i="18"/>
  <c r="E175" i="18"/>
  <c r="E156" i="18"/>
  <c r="E96" i="18"/>
  <c r="E176" i="18"/>
  <c r="E128" i="18"/>
  <c r="E127" i="18"/>
  <c r="E131" i="18"/>
  <c r="E204" i="18"/>
  <c r="E112" i="18"/>
  <c r="E183" i="18"/>
  <c r="E173" i="18"/>
  <c r="E107" i="18"/>
  <c r="E130" i="18"/>
  <c r="E189" i="18"/>
  <c r="E72" i="18"/>
  <c r="E109" i="18"/>
  <c r="E65" i="18"/>
  <c r="E163" i="18"/>
  <c r="E200" i="18"/>
  <c r="E115" i="18"/>
  <c r="E91" i="18"/>
  <c r="E108" i="18"/>
  <c r="E165" i="18"/>
  <c r="E42" i="18"/>
  <c r="E144" i="18"/>
  <c r="E188" i="18"/>
  <c r="E162" i="18"/>
  <c r="E27" i="18"/>
  <c r="E15" i="18"/>
  <c r="E48" i="18"/>
  <c r="E83" i="18"/>
  <c r="E49" i="18"/>
  <c r="E190" i="18"/>
  <c r="E77" i="18"/>
  <c r="E213" i="18"/>
  <c r="E50" i="18"/>
  <c r="E61" i="18"/>
  <c r="E88" i="18"/>
  <c r="E53" i="18"/>
  <c r="E14" i="18"/>
  <c r="E138" i="18"/>
  <c r="E134" i="18"/>
  <c r="E171" i="18"/>
  <c r="E78" i="18"/>
  <c r="E174" i="18"/>
  <c r="E34" i="18"/>
  <c r="E29" i="18"/>
  <c r="E74" i="18"/>
  <c r="E210" i="18"/>
  <c r="E184" i="18"/>
  <c r="E146" i="18"/>
  <c r="E99" i="18"/>
  <c r="E136" i="18"/>
  <c r="E102" i="18"/>
  <c r="E20" i="18"/>
  <c r="E218" i="18"/>
  <c r="E43" i="18"/>
  <c r="E16" i="18"/>
  <c r="E85" i="18"/>
  <c r="E40" i="18"/>
  <c r="E145" i="18"/>
  <c r="E159" i="18"/>
  <c r="E207" i="18"/>
  <c r="E182" i="18"/>
  <c r="E126" i="18"/>
  <c r="E87" i="18"/>
  <c r="E122" i="18"/>
  <c r="E133" i="18"/>
  <c r="E39" i="18"/>
  <c r="E191" i="18"/>
  <c r="E36" i="18"/>
  <c r="E150" i="18"/>
  <c r="E97" i="18"/>
  <c r="E203" i="18"/>
  <c r="E95" i="18"/>
  <c r="E208" i="18"/>
  <c r="E179" i="18"/>
  <c r="E187" i="18"/>
  <c r="E222" i="18"/>
  <c r="E90" i="18"/>
  <c r="E154" i="18"/>
  <c r="E155" i="18"/>
  <c r="E33" i="18"/>
  <c r="E89" i="18"/>
  <c r="E202" i="18"/>
  <c r="E217" i="18"/>
  <c r="E192" i="18"/>
  <c r="E194" i="18"/>
  <c r="E169" i="18"/>
  <c r="E161" i="18"/>
  <c r="E172" i="18"/>
  <c r="E168" i="18"/>
  <c r="E220" i="18"/>
  <c r="E148" i="18"/>
  <c r="E30" i="18"/>
  <c r="E76" i="18"/>
  <c r="E13" i="18"/>
  <c r="E197" i="18"/>
  <c r="E139" i="18"/>
  <c r="E21" i="18"/>
  <c r="E60" i="18"/>
  <c r="E54" i="18"/>
  <c r="E196" i="18"/>
  <c r="E32" i="18"/>
  <c r="E19" i="18"/>
  <c r="E46" i="18"/>
  <c r="E70" i="18"/>
  <c r="E52" i="18"/>
  <c r="E164" i="18"/>
  <c r="E153" i="18"/>
  <c r="E57" i="18"/>
  <c r="E71" i="18"/>
  <c r="E56" i="18"/>
  <c r="E47" i="18"/>
  <c r="E117" i="18"/>
  <c r="E143" i="18"/>
  <c r="J8" i="18"/>
  <c r="J11" i="18"/>
  <c r="L25" i="29"/>
  <c r="J25" i="30"/>
  <c r="C249" i="18"/>
  <c r="I249" i="18" l="1"/>
  <c r="I251" i="18"/>
  <c r="C250" i="18"/>
  <c r="C251" i="18"/>
  <c r="C248" i="18"/>
  <c r="C45" i="18"/>
  <c r="C58" i="18"/>
  <c r="G249" i="18"/>
  <c r="G251" i="18"/>
  <c r="G247" i="18"/>
  <c r="G250" i="18"/>
  <c r="G248" i="18"/>
  <c r="I247" i="18"/>
  <c r="I250" i="18"/>
  <c r="I248" i="18"/>
  <c r="C247" i="18"/>
  <c r="C245" i="18"/>
  <c r="C227" i="18"/>
  <c r="C246" i="18"/>
  <c r="C244" i="18"/>
  <c r="C66" i="18"/>
  <c r="C242" i="18"/>
  <c r="I246" i="18"/>
  <c r="I244" i="18"/>
  <c r="I245" i="18"/>
  <c r="G246" i="18"/>
  <c r="G244" i="18"/>
  <c r="G245" i="18"/>
  <c r="G234" i="18"/>
  <c r="C28" i="18"/>
  <c r="C239" i="18"/>
  <c r="C243" i="18"/>
  <c r="C241" i="18"/>
  <c r="I242" i="18"/>
  <c r="I243" i="18"/>
  <c r="I241" i="18"/>
  <c r="I234" i="18"/>
  <c r="G233" i="18"/>
  <c r="G243" i="18"/>
  <c r="G241" i="18"/>
  <c r="G228" i="18"/>
  <c r="G242" i="18"/>
  <c r="G239" i="18"/>
  <c r="G238" i="18"/>
  <c r="G240" i="18"/>
  <c r="I238" i="18"/>
  <c r="I229" i="18"/>
  <c r="I240" i="18"/>
  <c r="I239" i="18"/>
  <c r="I233" i="18"/>
  <c r="C63" i="18"/>
  <c r="C231" i="18"/>
  <c r="C240" i="18"/>
  <c r="C100" i="18"/>
  <c r="C229" i="18"/>
  <c r="C236" i="18"/>
  <c r="C238" i="18"/>
  <c r="C80" i="18"/>
  <c r="C147" i="18"/>
  <c r="C104" i="18"/>
  <c r="C113" i="18"/>
  <c r="C214" i="18"/>
  <c r="C86" i="18"/>
  <c r="C224" i="18"/>
  <c r="C233" i="18"/>
  <c r="C237" i="18"/>
  <c r="C99" i="18"/>
  <c r="C235" i="18"/>
  <c r="C234" i="18"/>
  <c r="C219" i="18"/>
  <c r="C228" i="18"/>
  <c r="C226" i="18"/>
  <c r="C64" i="18"/>
  <c r="C202" i="18"/>
  <c r="C47" i="18"/>
  <c r="C125" i="18"/>
  <c r="I236" i="18"/>
  <c r="I225" i="18"/>
  <c r="I227" i="18"/>
  <c r="I226" i="18"/>
  <c r="I235" i="18"/>
  <c r="I237" i="18"/>
  <c r="I158" i="18"/>
  <c r="I100" i="18"/>
  <c r="G225" i="18"/>
  <c r="G237" i="18"/>
  <c r="G227" i="18"/>
  <c r="G229" i="18"/>
  <c r="G236" i="18"/>
  <c r="G226" i="18"/>
  <c r="G235" i="18"/>
  <c r="G58" i="18"/>
  <c r="G68" i="18"/>
  <c r="G219" i="18"/>
  <c r="G157" i="18"/>
  <c r="G211" i="18"/>
  <c r="G230" i="18"/>
  <c r="G217" i="18"/>
  <c r="G223" i="18"/>
  <c r="G231" i="18"/>
  <c r="G218" i="18"/>
  <c r="G224" i="18"/>
  <c r="G232" i="18"/>
  <c r="G201" i="18"/>
  <c r="G178" i="18"/>
  <c r="G209" i="18"/>
  <c r="G152" i="18"/>
  <c r="G142" i="18"/>
  <c r="G167" i="18"/>
  <c r="G126" i="18"/>
  <c r="G158" i="18"/>
  <c r="G213" i="18"/>
  <c r="I231" i="18"/>
  <c r="I228" i="18"/>
  <c r="I224" i="18"/>
  <c r="I217" i="18"/>
  <c r="I209" i="18"/>
  <c r="I232" i="18"/>
  <c r="I230" i="18"/>
  <c r="I157" i="18"/>
  <c r="I218" i="18"/>
  <c r="I223" i="18"/>
  <c r="I161" i="18"/>
  <c r="I201" i="18"/>
  <c r="I183" i="18"/>
  <c r="I203" i="18"/>
  <c r="I142" i="18"/>
  <c r="I126" i="18"/>
  <c r="I152" i="18"/>
  <c r="I147" i="18"/>
  <c r="I64" i="18"/>
  <c r="C122" i="18"/>
  <c r="C84" i="18"/>
  <c r="C223" i="18"/>
  <c r="C225" i="18"/>
  <c r="C212" i="18"/>
  <c r="C216" i="18"/>
  <c r="C141" i="18"/>
  <c r="C73" i="18"/>
  <c r="C218" i="18"/>
  <c r="C166" i="18"/>
  <c r="C157" i="18"/>
  <c r="C221" i="18"/>
  <c r="C111" i="18"/>
  <c r="C120" i="18"/>
  <c r="C217" i="18"/>
  <c r="C230" i="18"/>
  <c r="C152" i="18"/>
  <c r="C95" i="18"/>
  <c r="C211" i="18"/>
  <c r="C207" i="18"/>
  <c r="C232" i="18"/>
  <c r="C59" i="18"/>
  <c r="C151" i="18"/>
  <c r="C65" i="18"/>
  <c r="C142" i="18"/>
  <c r="C163" i="18"/>
  <c r="C199" i="18"/>
  <c r="C24" i="18"/>
  <c r="C161" i="18"/>
  <c r="C201" i="18"/>
  <c r="C110" i="18"/>
  <c r="C158" i="18"/>
  <c r="C167" i="18"/>
  <c r="C178" i="18"/>
  <c r="C81" i="18"/>
  <c r="C105" i="18"/>
  <c r="C118" i="18"/>
  <c r="C195" i="18"/>
  <c r="J25" i="29"/>
  <c r="I212" i="18"/>
  <c r="I177" i="18"/>
  <c r="I78" i="18"/>
  <c r="I145" i="18"/>
  <c r="I151" i="18"/>
  <c r="I53" i="18"/>
  <c r="I104" i="18"/>
  <c r="I162" i="18"/>
  <c r="I136" i="18"/>
  <c r="I84" i="18"/>
  <c r="I124" i="18"/>
  <c r="I73" i="18"/>
  <c r="I206" i="18"/>
  <c r="I67" i="18"/>
  <c r="I59" i="18"/>
  <c r="I114" i="18"/>
  <c r="I95" i="18"/>
  <c r="I89" i="18"/>
  <c r="I172" i="18"/>
  <c r="I131" i="18"/>
  <c r="I83" i="18"/>
  <c r="I108" i="18"/>
  <c r="I149" i="18"/>
  <c r="I144" i="18"/>
  <c r="I32" i="18"/>
  <c r="I13" i="18"/>
  <c r="I74" i="18"/>
  <c r="I219" i="18"/>
  <c r="I188" i="18"/>
  <c r="I214" i="18"/>
  <c r="I111" i="18"/>
  <c r="I43" i="18"/>
  <c r="I199" i="18"/>
  <c r="I25" i="18"/>
  <c r="I17" i="18"/>
  <c r="I140" i="18"/>
  <c r="I180" i="18"/>
  <c r="I46" i="18"/>
  <c r="I120" i="18"/>
  <c r="I128" i="18"/>
  <c r="I36" i="18"/>
  <c r="I22" i="18"/>
  <c r="I27" i="18"/>
  <c r="I88" i="18"/>
  <c r="I66" i="18"/>
  <c r="I80" i="18"/>
  <c r="I215" i="18"/>
  <c r="I133" i="18"/>
  <c r="I205" i="18"/>
  <c r="I146" i="18"/>
  <c r="I65" i="18"/>
  <c r="I29" i="18"/>
  <c r="I194" i="18"/>
  <c r="I143" i="18"/>
  <c r="I167" i="18"/>
  <c r="I44" i="18"/>
  <c r="I156" i="18"/>
  <c r="I93" i="18"/>
  <c r="I211" i="18"/>
  <c r="I122" i="18"/>
  <c r="I62" i="18"/>
  <c r="I58" i="18"/>
  <c r="I28" i="18"/>
  <c r="I98" i="18"/>
  <c r="I42" i="18"/>
  <c r="I222" i="18"/>
  <c r="I150" i="18"/>
  <c r="K12" i="18"/>
  <c r="I85" i="18"/>
  <c r="I77" i="18"/>
  <c r="I41" i="18"/>
  <c r="I221" i="18"/>
  <c r="I164" i="18"/>
  <c r="I107" i="18"/>
  <c r="I45" i="18"/>
  <c r="I204" i="18"/>
  <c r="I112" i="18"/>
  <c r="I72" i="18"/>
  <c r="I166" i="18"/>
  <c r="I52" i="18"/>
  <c r="I23" i="18"/>
  <c r="I96" i="18"/>
  <c r="I148" i="18"/>
  <c r="I117" i="18"/>
  <c r="I30" i="18"/>
  <c r="I115" i="18"/>
  <c r="I185" i="18"/>
  <c r="I97" i="18"/>
  <c r="I37" i="18"/>
  <c r="I26" i="18"/>
  <c r="I16" i="18"/>
  <c r="I160" i="18"/>
  <c r="I178" i="18"/>
  <c r="I105" i="18"/>
  <c r="I79" i="18"/>
  <c r="I135" i="18"/>
  <c r="I129" i="18"/>
  <c r="I48" i="18"/>
  <c r="I190" i="18"/>
  <c r="I76" i="18"/>
  <c r="I87" i="18"/>
  <c r="I106" i="18"/>
  <c r="I153" i="18"/>
  <c r="I119" i="18"/>
  <c r="I197" i="18"/>
  <c r="I125" i="18"/>
  <c r="I176" i="18"/>
  <c r="I21" i="18"/>
  <c r="I168" i="18"/>
  <c r="I163" i="18"/>
  <c r="I91" i="18"/>
  <c r="I159" i="18"/>
  <c r="I71" i="18"/>
  <c r="I39" i="18"/>
  <c r="I171" i="18"/>
  <c r="I90" i="18"/>
  <c r="I175" i="18"/>
  <c r="I193" i="18"/>
  <c r="I220" i="18"/>
  <c r="I99" i="18"/>
  <c r="I207" i="18"/>
  <c r="I174" i="18"/>
  <c r="I139" i="18"/>
  <c r="I38" i="18"/>
  <c r="I169" i="18"/>
  <c r="I132" i="18"/>
  <c r="I56" i="18"/>
  <c r="I47" i="18"/>
  <c r="I213" i="18"/>
  <c r="I34" i="18"/>
  <c r="I141" i="18"/>
  <c r="I202" i="18"/>
  <c r="I155" i="18"/>
  <c r="I82" i="18"/>
  <c r="I195" i="18"/>
  <c r="I50" i="18"/>
  <c r="I138" i="18"/>
  <c r="I63" i="18"/>
  <c r="I192" i="18"/>
  <c r="I118" i="18"/>
  <c r="I35" i="18"/>
  <c r="I182" i="18"/>
  <c r="I86" i="18"/>
  <c r="I14" i="18"/>
  <c r="I127" i="18"/>
  <c r="I191" i="18"/>
  <c r="I198" i="18"/>
  <c r="I75" i="18"/>
  <c r="I57" i="18"/>
  <c r="I179" i="18"/>
  <c r="I69" i="18"/>
  <c r="I55" i="18"/>
  <c r="I134" i="18"/>
  <c r="I123" i="18"/>
  <c r="I110" i="18"/>
  <c r="I154" i="18"/>
  <c r="I68" i="18"/>
  <c r="I170" i="18"/>
  <c r="I116" i="18"/>
  <c r="I18" i="18"/>
  <c r="I109" i="18"/>
  <c r="I130" i="18"/>
  <c r="I61" i="18"/>
  <c r="I165" i="18"/>
  <c r="I102" i="18"/>
  <c r="I210" i="18"/>
  <c r="I200" i="18"/>
  <c r="I216" i="18"/>
  <c r="I31" i="18"/>
  <c r="I19" i="18"/>
  <c r="I186" i="18"/>
  <c r="I181" i="18"/>
  <c r="I51" i="18"/>
  <c r="I103" i="18"/>
  <c r="I24" i="18"/>
  <c r="I40" i="18"/>
  <c r="I81" i="18"/>
  <c r="I184" i="18"/>
  <c r="I208" i="18"/>
  <c r="I113" i="18"/>
  <c r="I54" i="18"/>
  <c r="I94" i="18"/>
  <c r="I92" i="18"/>
  <c r="I101" i="18"/>
  <c r="I60" i="18"/>
  <c r="I49" i="18"/>
  <c r="I173" i="18"/>
  <c r="I137" i="18"/>
  <c r="I189" i="18"/>
  <c r="I70" i="18"/>
  <c r="I33" i="18"/>
  <c r="I20" i="18"/>
  <c r="I121" i="18"/>
  <c r="I15" i="18"/>
  <c r="I196" i="18"/>
  <c r="I187" i="18"/>
  <c r="L25" i="30"/>
  <c r="G101" i="18"/>
  <c r="G187" i="18"/>
  <c r="G155" i="18"/>
  <c r="G99" i="18"/>
  <c r="G147" i="18"/>
  <c r="G33" i="18"/>
  <c r="G54" i="18"/>
  <c r="G124" i="18"/>
  <c r="G156" i="18"/>
  <c r="G116" i="18"/>
  <c r="G98" i="18"/>
  <c r="G150" i="18"/>
  <c r="G107" i="18"/>
  <c r="G188" i="18"/>
  <c r="G44" i="18"/>
  <c r="G83" i="18"/>
  <c r="G184" i="18"/>
  <c r="G185" i="18"/>
  <c r="G71" i="18"/>
  <c r="G23" i="18"/>
  <c r="G73" i="18"/>
  <c r="G50" i="18"/>
  <c r="G163" i="18"/>
  <c r="G131" i="18"/>
  <c r="G148" i="18"/>
  <c r="G127" i="18"/>
  <c r="G26" i="18"/>
  <c r="G103" i="18"/>
  <c r="G129" i="18"/>
  <c r="G140" i="18"/>
  <c r="G189" i="18"/>
  <c r="G200" i="18"/>
  <c r="G173" i="18"/>
  <c r="G104" i="18"/>
  <c r="G21" i="18"/>
  <c r="G84" i="18"/>
  <c r="G22" i="18"/>
  <c r="G174" i="18"/>
  <c r="G130" i="18"/>
  <c r="G36" i="18"/>
  <c r="G123" i="18"/>
  <c r="G132" i="18"/>
  <c r="G53" i="18"/>
  <c r="G137" i="18"/>
  <c r="G82" i="18"/>
  <c r="G214" i="18"/>
  <c r="G203" i="18"/>
  <c r="G31" i="18"/>
  <c r="G186" i="18"/>
  <c r="G161" i="18"/>
  <c r="G119" i="18"/>
  <c r="G208" i="18"/>
  <c r="G207" i="18"/>
  <c r="G30" i="18"/>
  <c r="G47" i="18"/>
  <c r="G181" i="18"/>
  <c r="G64" i="18"/>
  <c r="G153" i="18"/>
  <c r="G165" i="18"/>
  <c r="G91" i="18"/>
  <c r="G117" i="18"/>
  <c r="G28" i="18"/>
  <c r="G46" i="18"/>
  <c r="G80" i="18"/>
  <c r="G40" i="18"/>
  <c r="G151" i="18"/>
  <c r="G195" i="18"/>
  <c r="G27" i="18"/>
  <c r="G221" i="18"/>
  <c r="J12" i="18"/>
  <c r="G55" i="18"/>
  <c r="G133" i="18"/>
  <c r="G41" i="18"/>
  <c r="G175" i="18"/>
  <c r="G180" i="18"/>
  <c r="G70" i="18"/>
  <c r="G111" i="18"/>
  <c r="G29" i="18"/>
  <c r="G78" i="18"/>
  <c r="G77" i="18"/>
  <c r="G212" i="18"/>
  <c r="G149" i="18"/>
  <c r="G220" i="18"/>
  <c r="G66" i="18"/>
  <c r="G106" i="18"/>
  <c r="G190" i="18"/>
  <c r="G108" i="18"/>
  <c r="G17" i="18"/>
  <c r="G112" i="18"/>
  <c r="G141" i="18"/>
  <c r="G94" i="18"/>
  <c r="G43" i="18"/>
  <c r="G196" i="18"/>
  <c r="G134" i="18"/>
  <c r="G75" i="18"/>
  <c r="G164" i="18"/>
  <c r="G39" i="18"/>
  <c r="G202" i="18"/>
  <c r="G138" i="18"/>
  <c r="G204" i="18"/>
  <c r="G90" i="18"/>
  <c r="G215" i="18"/>
  <c r="G42" i="18"/>
  <c r="G172" i="18"/>
  <c r="G121" i="18"/>
  <c r="G92" i="18"/>
  <c r="G25" i="18"/>
  <c r="G20" i="18"/>
  <c r="G18" i="18"/>
  <c r="G136" i="18"/>
  <c r="G109" i="18"/>
  <c r="G114" i="18"/>
  <c r="G85" i="18"/>
  <c r="G159" i="18"/>
  <c r="G69" i="18"/>
  <c r="G144" i="18"/>
  <c r="G67" i="18"/>
  <c r="G199" i="18"/>
  <c r="G118" i="18"/>
  <c r="G38" i="18"/>
  <c r="G216" i="18"/>
  <c r="G49" i="18"/>
  <c r="G143" i="18"/>
  <c r="G146" i="18"/>
  <c r="G110" i="18"/>
  <c r="G88" i="18"/>
  <c r="G206" i="18"/>
  <c r="G183" i="18"/>
  <c r="G198" i="18"/>
  <c r="G37" i="18"/>
  <c r="G93" i="18"/>
  <c r="G193" i="18"/>
  <c r="G32" i="18"/>
  <c r="G61" i="18"/>
  <c r="G115" i="18"/>
  <c r="G120" i="18"/>
  <c r="G97" i="18"/>
  <c r="G122" i="18"/>
  <c r="G63" i="18"/>
  <c r="G179" i="18"/>
  <c r="G105" i="18"/>
  <c r="G191" i="18"/>
  <c r="G79" i="18"/>
  <c r="G59" i="18"/>
  <c r="G89" i="18"/>
  <c r="G57" i="18"/>
  <c r="G171" i="18"/>
  <c r="G16" i="18"/>
  <c r="G81" i="18"/>
  <c r="G45" i="18"/>
  <c r="G65" i="18"/>
  <c r="G13" i="18"/>
  <c r="G210" i="18"/>
  <c r="G205" i="18"/>
  <c r="G72" i="18"/>
  <c r="G60" i="18"/>
  <c r="G34" i="18"/>
  <c r="G160" i="18"/>
  <c r="G162" i="18"/>
  <c r="G95" i="18"/>
  <c r="G19" i="18"/>
  <c r="G14" i="18"/>
  <c r="G24" i="18"/>
  <c r="G125" i="18"/>
  <c r="G170" i="18"/>
  <c r="G197" i="18"/>
  <c r="G182" i="18"/>
  <c r="G74" i="18"/>
  <c r="G51" i="18"/>
  <c r="G176" i="18"/>
  <c r="G166" i="18"/>
  <c r="G145" i="18"/>
  <c r="G177" i="18"/>
  <c r="G113" i="18"/>
  <c r="G192" i="18"/>
  <c r="G102" i="18"/>
  <c r="G15" i="18"/>
  <c r="G56" i="18"/>
  <c r="G96" i="18"/>
  <c r="G154" i="18"/>
  <c r="G169" i="18"/>
  <c r="G222" i="18"/>
  <c r="G128" i="18"/>
  <c r="G62" i="18"/>
  <c r="G87" i="18"/>
  <c r="G194" i="18"/>
  <c r="G100" i="18"/>
  <c r="G52" i="18"/>
  <c r="G168" i="18"/>
  <c r="G86" i="18"/>
  <c r="G135" i="18"/>
  <c r="G35" i="18"/>
  <c r="G139" i="18"/>
  <c r="G48" i="18"/>
  <c r="G76" i="18"/>
  <c r="C131" i="18"/>
  <c r="C48" i="18"/>
  <c r="C43" i="18"/>
  <c r="C222" i="18"/>
  <c r="C132" i="18"/>
  <c r="C119" i="18"/>
  <c r="C177" i="18"/>
  <c r="C191" i="18"/>
  <c r="C107" i="18"/>
  <c r="C169" i="18"/>
  <c r="C143" i="18"/>
  <c r="C93" i="18"/>
  <c r="C25" i="18"/>
  <c r="C215" i="18"/>
  <c r="C156" i="18"/>
  <c r="C39" i="18"/>
  <c r="C74" i="18"/>
  <c r="C136" i="18"/>
  <c r="C146" i="18"/>
  <c r="C35" i="18"/>
  <c r="C194" i="18"/>
  <c r="C41" i="18"/>
  <c r="C176" i="18"/>
  <c r="C67" i="18"/>
  <c r="C75" i="18"/>
  <c r="C77" i="18"/>
  <c r="C209" i="18"/>
  <c r="C69" i="18"/>
  <c r="C117" i="18"/>
  <c r="C55" i="18"/>
  <c r="C57" i="18"/>
  <c r="C144" i="18"/>
  <c r="C46" i="18"/>
  <c r="C159" i="18"/>
  <c r="C96" i="18"/>
  <c r="C109" i="18"/>
  <c r="C88" i="18"/>
  <c r="C106" i="18"/>
  <c r="C42" i="18"/>
  <c r="C172" i="18"/>
  <c r="C181" i="18"/>
  <c r="C145" i="18"/>
  <c r="C184" i="18"/>
  <c r="C72" i="18"/>
  <c r="C34" i="18"/>
  <c r="C189" i="18"/>
  <c r="C160" i="18"/>
  <c r="C52" i="18"/>
  <c r="C92" i="18"/>
  <c r="C165" i="18"/>
  <c r="C139" i="18"/>
  <c r="C83" i="18"/>
  <c r="C91" i="18"/>
  <c r="C203" i="18"/>
  <c r="C168" i="18"/>
  <c r="C150" i="18"/>
  <c r="C154" i="18"/>
  <c r="C89" i="18"/>
  <c r="C17" i="18"/>
  <c r="C135" i="18"/>
  <c r="C37" i="18"/>
  <c r="C198" i="18"/>
  <c r="C21" i="18"/>
  <c r="C44" i="18"/>
  <c r="C149" i="18"/>
  <c r="C175" i="18"/>
  <c r="C213" i="18"/>
  <c r="C50" i="18"/>
  <c r="C76" i="18"/>
  <c r="C164" i="18"/>
  <c r="C171" i="18"/>
  <c r="C51" i="18"/>
  <c r="C108" i="18"/>
  <c r="C190" i="18"/>
  <c r="C206" i="18"/>
  <c r="C126" i="18"/>
  <c r="C148" i="18"/>
  <c r="C170" i="18"/>
  <c r="C14" i="18"/>
  <c r="C173" i="18"/>
  <c r="C112" i="18"/>
  <c r="C20" i="18"/>
  <c r="C15" i="18"/>
  <c r="C102" i="18"/>
  <c r="C129" i="18"/>
  <c r="C98" i="18"/>
  <c r="C103" i="18"/>
  <c r="C23" i="18"/>
  <c r="C128" i="18"/>
  <c r="C133" i="18"/>
  <c r="C87" i="18"/>
  <c r="C185" i="18"/>
  <c r="C22" i="18"/>
  <c r="C183" i="18"/>
  <c r="C30" i="18"/>
  <c r="C116" i="18"/>
  <c r="C26" i="18"/>
  <c r="C179" i="18"/>
  <c r="C13" i="18"/>
  <c r="C78" i="18"/>
  <c r="C49" i="18"/>
  <c r="C187" i="18"/>
  <c r="C196" i="18"/>
  <c r="C31" i="18"/>
  <c r="C192" i="18"/>
  <c r="C123" i="18"/>
  <c r="C32" i="18"/>
  <c r="C197" i="18"/>
  <c r="C53" i="18"/>
  <c r="C33" i="18"/>
  <c r="C60" i="18"/>
  <c r="C220" i="18"/>
  <c r="C140" i="18"/>
  <c r="C205" i="18"/>
  <c r="C18" i="18"/>
  <c r="C115" i="18"/>
  <c r="C124" i="18"/>
  <c r="C90" i="18"/>
  <c r="C138" i="18"/>
  <c r="C127" i="18"/>
  <c r="C134" i="18"/>
  <c r="C204" i="18"/>
  <c r="C19" i="18"/>
  <c r="C174" i="18"/>
  <c r="C61" i="18"/>
  <c r="C114" i="18"/>
  <c r="C29" i="18"/>
  <c r="C70" i="18"/>
  <c r="C71" i="18"/>
  <c r="C200" i="18"/>
  <c r="C62" i="18"/>
  <c r="C130" i="18"/>
  <c r="C38" i="18"/>
  <c r="C36" i="18"/>
  <c r="C101" i="18"/>
  <c r="C210" i="18"/>
  <c r="C97" i="18"/>
  <c r="C82" i="18"/>
  <c r="C40" i="18"/>
  <c r="C16" i="18"/>
  <c r="C68" i="18"/>
  <c r="C137" i="18"/>
  <c r="C180" i="18"/>
  <c r="C54" i="18"/>
  <c r="C208" i="18"/>
  <c r="C155" i="18"/>
  <c r="C193" i="18"/>
  <c r="C186" i="18"/>
  <c r="C121" i="18"/>
  <c r="C162" i="18"/>
  <c r="C79" i="18"/>
  <c r="C94" i="18"/>
  <c r="C27" i="18"/>
  <c r="C85" i="18"/>
  <c r="C153" i="18"/>
  <c r="C56" i="18"/>
  <c r="C188" i="18"/>
  <c r="C182" i="18"/>
  <c r="K9" i="18"/>
  <c r="L27" i="29"/>
  <c r="J27" i="29"/>
  <c r="J9" i="18"/>
  <c r="J26" i="29"/>
  <c r="L26" i="29" l="1"/>
  <c r="J27" i="30"/>
  <c r="L27" i="30"/>
  <c r="L26" i="30"/>
  <c r="J26" i="30"/>
  <c r="J24" i="30"/>
  <c r="L24" i="30"/>
  <c r="L24" i="29"/>
  <c r="J24" i="29"/>
  <c r="O15" i="25" l="1"/>
  <c r="AE24" i="25" l="1"/>
  <c r="AG24" i="25"/>
  <c r="Q22" i="24"/>
  <c r="O22" i="24"/>
  <c r="O23" i="24"/>
  <c r="Q23" i="24"/>
  <c r="Q22" i="25"/>
  <c r="O22" i="25"/>
  <c r="Q23" i="25"/>
  <c r="O23" i="25"/>
  <c r="O16" i="25"/>
  <c r="Q16" i="25"/>
  <c r="O24" i="24"/>
  <c r="Q24" i="24"/>
  <c r="Q25" i="25"/>
  <c r="AG25" i="25"/>
  <c r="AG22" i="24"/>
  <c r="AE22" i="24"/>
  <c r="AG23" i="24"/>
  <c r="AE23" i="24"/>
  <c r="AG22" i="25"/>
  <c r="AE22" i="25"/>
  <c r="AE23" i="25"/>
  <c r="AG23" i="25"/>
  <c r="O24" i="25"/>
  <c r="Q24" i="25"/>
  <c r="AG25" i="24"/>
  <c r="AE15" i="25"/>
  <c r="O19" i="24"/>
  <c r="O21" i="24"/>
  <c r="O19" i="25"/>
  <c r="O21" i="25"/>
  <c r="Q25" i="24"/>
  <c r="AG24" i="24"/>
  <c r="AE24" i="24"/>
  <c r="AE15" i="24"/>
  <c r="O15" i="24"/>
  <c r="C16" i="24"/>
  <c r="C19" i="24"/>
  <c r="C19" i="25"/>
  <c r="C21" i="24"/>
  <c r="E16" i="25"/>
  <c r="Q15" i="24"/>
  <c r="Y19" i="25"/>
  <c r="AG21" i="25"/>
  <c r="Q21" i="25"/>
  <c r="E25" i="25"/>
  <c r="Y21" i="25"/>
  <c r="Y17" i="24"/>
  <c r="AG21" i="24"/>
  <c r="Q21" i="24"/>
  <c r="E19" i="24"/>
  <c r="Y18" i="24"/>
  <c r="Y20" i="24"/>
  <c r="E22" i="24"/>
  <c r="AE25" i="24"/>
  <c r="AE25" i="25"/>
  <c r="AE21" i="24"/>
  <c r="AE21" i="25"/>
  <c r="AE19" i="24"/>
  <c r="AE19" i="25"/>
  <c r="E38" i="28" l="1"/>
  <c r="C25" i="25"/>
  <c r="Y18" i="25"/>
  <c r="Y17" i="25"/>
  <c r="Y21" i="24"/>
  <c r="Y22" i="25"/>
  <c r="Y15" i="24"/>
  <c r="E19" i="25"/>
  <c r="G19" i="25" s="1"/>
  <c r="E14" i="25"/>
  <c r="M13" i="25"/>
  <c r="Q14" i="25"/>
  <c r="Q15" i="25"/>
  <c r="W20" i="25"/>
  <c r="C20" i="25"/>
  <c r="AO16" i="24"/>
  <c r="AM16" i="24"/>
  <c r="AE18" i="24"/>
  <c r="AG18" i="24"/>
  <c r="AG17" i="25"/>
  <c r="AE17" i="25"/>
  <c r="W15" i="25"/>
  <c r="C15" i="25"/>
  <c r="AE16" i="24"/>
  <c r="AG16" i="24"/>
  <c r="AM21" i="24"/>
  <c r="AO21" i="24"/>
  <c r="AO18" i="24"/>
  <c r="AM18" i="24"/>
  <c r="AO17" i="24"/>
  <c r="AM17" i="24"/>
  <c r="Y24" i="24"/>
  <c r="Y24" i="25"/>
  <c r="Y20" i="25"/>
  <c r="U13" i="25"/>
  <c r="Y14" i="25"/>
  <c r="W19" i="25"/>
  <c r="W22" i="24"/>
  <c r="C22" i="24"/>
  <c r="G22" i="24" s="1"/>
  <c r="W21" i="25"/>
  <c r="W23" i="25"/>
  <c r="C23" i="25"/>
  <c r="E15" i="24"/>
  <c r="E21" i="25"/>
  <c r="E24" i="25"/>
  <c r="I25" i="25" s="1"/>
  <c r="O25" i="25"/>
  <c r="E22" i="25"/>
  <c r="AM15" i="24"/>
  <c r="AE20" i="24"/>
  <c r="AG20" i="24"/>
  <c r="Y23" i="25"/>
  <c r="AM22" i="25"/>
  <c r="AO22" i="25"/>
  <c r="Y15" i="25"/>
  <c r="E15" i="25"/>
  <c r="I16" i="25" s="1"/>
  <c r="W22" i="25"/>
  <c r="C22" i="25"/>
  <c r="G25" i="25"/>
  <c r="AM16" i="25"/>
  <c r="AO16" i="25"/>
  <c r="Y19" i="24"/>
  <c r="Y23" i="24"/>
  <c r="AO24" i="24"/>
  <c r="AM24" i="24"/>
  <c r="AO21" i="25"/>
  <c r="AM21" i="25"/>
  <c r="AM24" i="25"/>
  <c r="AO24" i="25"/>
  <c r="AO20" i="25"/>
  <c r="AM20" i="25"/>
  <c r="AM17" i="25"/>
  <c r="AO17" i="25"/>
  <c r="C25" i="24"/>
  <c r="Y16" i="25"/>
  <c r="W20" i="24"/>
  <c r="C20" i="24"/>
  <c r="W17" i="25"/>
  <c r="C17" i="25"/>
  <c r="W16" i="25"/>
  <c r="W24" i="25"/>
  <c r="C24" i="25"/>
  <c r="E24" i="28"/>
  <c r="AG19" i="24"/>
  <c r="E21" i="24"/>
  <c r="I22" i="24" s="1"/>
  <c r="C16" i="25"/>
  <c r="E24" i="24"/>
  <c r="E23" i="25"/>
  <c r="E23" i="24"/>
  <c r="AM22" i="24"/>
  <c r="AO22" i="24"/>
  <c r="Q20" i="25"/>
  <c r="O20" i="25"/>
  <c r="E20" i="25"/>
  <c r="G19" i="24"/>
  <c r="AM23" i="25"/>
  <c r="AO23" i="25"/>
  <c r="W21" i="24"/>
  <c r="AK13" i="25"/>
  <c r="AO14" i="25"/>
  <c r="AE16" i="25"/>
  <c r="AG16" i="25"/>
  <c r="AO20" i="24"/>
  <c r="AM20" i="24"/>
  <c r="AO19" i="24"/>
  <c r="AM19" i="24"/>
  <c r="AM23" i="24"/>
  <c r="AO23" i="24"/>
  <c r="Y25" i="24"/>
  <c r="W25" i="24"/>
  <c r="Y25" i="25"/>
  <c r="W25" i="25"/>
  <c r="Q18" i="25"/>
  <c r="E18" i="25"/>
  <c r="O18" i="25"/>
  <c r="Y16" i="24"/>
  <c r="W18" i="24"/>
  <c r="C18" i="24"/>
  <c r="W19" i="24"/>
  <c r="W16" i="24"/>
  <c r="O25" i="24"/>
  <c r="C21" i="25"/>
  <c r="AG17" i="24"/>
  <c r="AE17" i="24"/>
  <c r="O18" i="24"/>
  <c r="E18" i="24"/>
  <c r="Q18" i="24"/>
  <c r="O17" i="25"/>
  <c r="Q17" i="25"/>
  <c r="E17" i="25"/>
  <c r="W24" i="24"/>
  <c r="C24" i="24"/>
  <c r="AE20" i="25"/>
  <c r="AG20" i="25"/>
  <c r="E14" i="24"/>
  <c r="M13" i="24"/>
  <c r="Q14" i="24"/>
  <c r="W23" i="24"/>
  <c r="C23" i="24"/>
  <c r="G16" i="25"/>
  <c r="AM15" i="25"/>
  <c r="AO15" i="25"/>
  <c r="Y22" i="24"/>
  <c r="Q17" i="24"/>
  <c r="O17" i="24"/>
  <c r="E17" i="24"/>
  <c r="O20" i="24"/>
  <c r="Q20" i="24"/>
  <c r="E20" i="24"/>
  <c r="O16" i="24"/>
  <c r="E16" i="24"/>
  <c r="Q16" i="24"/>
  <c r="AO25" i="24"/>
  <c r="AM25" i="24"/>
  <c r="AM25" i="25"/>
  <c r="AO25" i="25"/>
  <c r="AM19" i="25"/>
  <c r="AO19" i="25"/>
  <c r="AO18" i="25"/>
  <c r="AM18" i="25"/>
  <c r="AE18" i="25"/>
  <c r="AG18" i="25"/>
  <c r="U13" i="24"/>
  <c r="Y14" i="24"/>
  <c r="W17" i="24"/>
  <c r="C17" i="24"/>
  <c r="W18" i="25"/>
  <c r="C18" i="25"/>
  <c r="W15" i="24"/>
  <c r="C15" i="24"/>
  <c r="AG19" i="25"/>
  <c r="E25" i="24"/>
  <c r="Q19" i="25"/>
  <c r="Q19" i="24"/>
  <c r="S13" i="25"/>
  <c r="O14" i="24"/>
  <c r="AA13" i="25"/>
  <c r="AA13" i="24"/>
  <c r="AI13" i="25"/>
  <c r="AI13" i="24"/>
  <c r="G38" i="28" l="1"/>
  <c r="W14" i="25"/>
  <c r="G18" i="24"/>
  <c r="I18" i="24"/>
  <c r="G23" i="25"/>
  <c r="I23" i="25"/>
  <c r="G22" i="25"/>
  <c r="I22" i="25"/>
  <c r="G24" i="28"/>
  <c r="T27" i="29"/>
  <c r="R27" i="29"/>
  <c r="K13" i="25"/>
  <c r="C14" i="25"/>
  <c r="C13" i="25" s="1"/>
  <c r="I17" i="24"/>
  <c r="G17" i="24"/>
  <c r="G17" i="25"/>
  <c r="I17" i="25"/>
  <c r="G24" i="25"/>
  <c r="I24" i="25"/>
  <c r="I18" i="25"/>
  <c r="G18" i="25"/>
  <c r="K13" i="24"/>
  <c r="G16" i="24"/>
  <c r="I16" i="24"/>
  <c r="I14" i="24"/>
  <c r="E13" i="24"/>
  <c r="G21" i="24"/>
  <c r="I21" i="24"/>
  <c r="I15" i="25"/>
  <c r="G15" i="25"/>
  <c r="I21" i="25"/>
  <c r="G21" i="25"/>
  <c r="G20" i="25"/>
  <c r="I20" i="25"/>
  <c r="G24" i="24"/>
  <c r="I24" i="24"/>
  <c r="AE14" i="25"/>
  <c r="AC13" i="25"/>
  <c r="AG14" i="25"/>
  <c r="AG15" i="25"/>
  <c r="R25" i="30"/>
  <c r="T25" i="30"/>
  <c r="AG14" i="24"/>
  <c r="AE14" i="24"/>
  <c r="AC13" i="24"/>
  <c r="AG15" i="24"/>
  <c r="AM14" i="25"/>
  <c r="I19" i="24"/>
  <c r="G15" i="24"/>
  <c r="I15" i="24"/>
  <c r="I19" i="25"/>
  <c r="E13" i="25"/>
  <c r="I14" i="25"/>
  <c r="T25" i="29"/>
  <c r="R25" i="29"/>
  <c r="G25" i="24"/>
  <c r="I25" i="24"/>
  <c r="G20" i="24"/>
  <c r="I20" i="24"/>
  <c r="G23" i="24"/>
  <c r="I23" i="24"/>
  <c r="O14" i="25"/>
  <c r="R27" i="30"/>
  <c r="C14" i="24"/>
  <c r="K38" i="28"/>
  <c r="T26" i="29"/>
  <c r="K24" i="28" l="1"/>
  <c r="G14" i="25"/>
  <c r="C13" i="24"/>
  <c r="G14" i="24"/>
  <c r="T24" i="29"/>
  <c r="R24" i="29"/>
  <c r="R26" i="29"/>
  <c r="T26" i="30"/>
  <c r="R26" i="30"/>
  <c r="AM14" i="24"/>
  <c r="AK13" i="24"/>
  <c r="AO14" i="24"/>
  <c r="AO15" i="24"/>
  <c r="T27" i="30"/>
  <c r="R24" i="30"/>
  <c r="T24" i="30"/>
  <c r="S13" i="24"/>
  <c r="W14" i="24"/>
  <c r="M38" i="28" l="1"/>
  <c r="M24" i="28"/>
</calcChain>
</file>

<file path=xl/sharedStrings.xml><?xml version="1.0" encoding="utf-8"?>
<sst xmlns="http://schemas.openxmlformats.org/spreadsheetml/2006/main" count="2942" uniqueCount="1147">
  <si>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</si>
  <si>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</si>
  <si>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</si>
  <si>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</si>
  <si>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</si>
  <si>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</si>
  <si>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</si>
  <si>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</si>
  <si>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</si>
  <si>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</si>
  <si>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</si>
  <si>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</si>
  <si>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</si>
  <si>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</si>
  <si>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</si>
  <si>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</si>
  <si>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</si>
  <si>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</si>
  <si>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</si>
  <si>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</si>
  <si>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</si>
  <si>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</si>
  <si>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</si>
  <si>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</si>
  <si>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</si>
  <si>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</si>
  <si>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</si>
  <si>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</si>
  <si>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</si>
  <si>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</si>
  <si>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</si>
  <si>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</si>
  <si>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</si>
  <si>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</si>
  <si>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</si>
  <si>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</si>
  <si>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</si>
  <si>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</si>
  <si>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</si>
  <si>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</si>
  <si>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</si>
  <si>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</si>
  <si>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</si>
  <si>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</si>
  <si>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</si>
  <si>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</si>
  <si>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</si>
  <si>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</si>
  <si>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</si>
  <si>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</si>
  <si>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</si>
  <si>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</si>
  <si>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</si>
  <si>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</si>
  <si>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</si>
  <si>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</si>
  <si>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</si>
  <si>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</si>
  <si>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</si>
  <si>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</si>
  <si>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</si>
  <si>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</si>
  <si>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</si>
  <si>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</si>
  <si>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</si>
  <si>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</si>
  <si>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</si>
  <si>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</si>
  <si>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</si>
  <si>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</si>
  <si>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</si>
  <si>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</si>
  <si>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</si>
  <si>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</si>
  <si>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</si>
  <si>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</si>
  <si>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</si>
  <si>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</si>
  <si>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</si>
  <si>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</si>
  <si>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</si>
  <si>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</si>
  <si>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</si>
  <si>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</si>
  <si>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</si>
  <si>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</si>
  <si>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</si>
  <si>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</si>
  <si>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</si>
  <si>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</si>
  <si>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</si>
  <si>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</si>
  <si>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</si>
  <si>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</si>
  <si>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</si>
  <si>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</si>
  <si>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</si>
  <si>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</si>
  <si>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</si>
  <si>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</si>
  <si>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</si>
  <si>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</si>
  <si>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</si>
  <si>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</si>
  <si>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</si>
  <si>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</si>
  <si>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</si>
  <si>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</si>
  <si>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</si>
  <si>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</si>
  <si>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</si>
  <si>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</si>
  <si>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</si>
  <si>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</si>
  <si>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</si>
  <si>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</si>
  <si>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</si>
  <si>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</si>
  <si>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</si>
  <si>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</si>
  <si>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</si>
  <si>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</si>
  <si>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</si>
  <si>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</si>
  <si>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</si>
  <si>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</si>
  <si>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</si>
  <si>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</si>
  <si>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</si>
  <si>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</si>
  <si>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</si>
  <si>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</si>
  <si>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</si>
  <si>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</si>
  <si>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</si>
  <si>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</si>
  <si>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</si>
  <si>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</si>
  <si>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</si>
  <si>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</si>
  <si>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</si>
  <si>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</si>
  <si>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</si>
  <si>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</si>
  <si>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</si>
  <si>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</si>
  <si>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</si>
  <si>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</si>
  <si>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</si>
  <si>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</si>
  <si>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</si>
  <si>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</si>
  <si>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</si>
  <si>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</si>
  <si>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</si>
  <si>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</si>
  <si>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</si>
  <si>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</si>
  <si>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</si>
  <si>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</si>
  <si>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</si>
  <si>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</si>
  <si>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</si>
  <si>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</si>
  <si>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</si>
  <si>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</si>
  <si>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</si>
  <si>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</si>
  <si>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</si>
  <si>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</si>
  <si>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</si>
  <si>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</si>
  <si>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</si>
  <si>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</si>
  <si>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</si>
  <si>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</si>
  <si>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</si>
  <si>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</si>
  <si>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</si>
  <si>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</si>
  <si>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</si>
  <si>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</si>
  <si>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</si>
  <si>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</si>
  <si>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</si>
  <si>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</si>
  <si>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</si>
  <si>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</si>
  <si>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</si>
  <si>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</si>
  <si>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</si>
  <si>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</si>
  <si>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</si>
  <si>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</si>
  <si>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</si>
  <si>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</si>
  <si>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</si>
  <si>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</si>
  <si>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</si>
  <si>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</si>
  <si>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</si>
  <si>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</si>
  <si>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</si>
  <si>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</si>
  <si>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</si>
  <si>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</si>
  <si>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</si>
  <si>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</si>
  <si>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</si>
  <si>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</si>
  <si>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</si>
  <si>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</si>
  <si>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</si>
  <si>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</si>
  <si>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</si>
  <si>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</si>
  <si>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</si>
  <si>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</si>
  <si>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</si>
  <si>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</si>
  <si>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</si>
  <si>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</si>
  <si>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</si>
  <si>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</si>
  <si>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</si>
  <si>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</si>
  <si>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</si>
  <si>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</si>
  <si>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</si>
  <si>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</si>
  <si>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</si>
  <si>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</si>
  <si>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</si>
  <si>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</si>
  <si>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</si>
  <si>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</si>
  <si>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</si>
  <si>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</si>
  <si>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</si>
  <si>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</si>
  <si>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</si>
  <si>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</si>
  <si>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</si>
  <si>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</si>
  <si>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</si>
  <si>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</si>
  <si>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</si>
  <si>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</si>
  <si>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</si>
  <si>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</si>
  <si>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</si>
  <si>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</si>
  <si>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</si>
  <si>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</si>
  <si>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</si>
  <si>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</si>
  <si>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</si>
  <si>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</si>
  <si>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</si>
  <si>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</si>
  <si>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</si>
  <si>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</si>
  <si>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</si>
  <si>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</si>
  <si>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</si>
  <si>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</si>
  <si>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</si>
  <si>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</si>
  <si>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</si>
  <si>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</si>
  <si>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</si>
  <si>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</si>
  <si>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</si>
  <si>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</si>
  <si>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</si>
  <si>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</si>
  <si>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</si>
  <si>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</si>
  <si>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</si>
  <si>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</si>
  <si>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</si>
  <si>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</si>
  <si>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</si>
  <si>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</si>
  <si>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</si>
  <si>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</si>
  <si>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</si>
  <si>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</si>
  <si>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</si>
  <si>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</si>
  <si>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</si>
  <si>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</si>
  <si>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</si>
  <si>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</si>
  <si>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</si>
  <si>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</si>
  <si>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</si>
  <si>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</si>
  <si>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</si>
  <si>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</si>
  <si>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</si>
  <si>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</si>
  <si>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</si>
  <si>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</si>
  <si>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</si>
  <si>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</si>
  <si>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</si>
  <si>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</si>
  <si>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</si>
  <si>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</si>
  <si>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</si>
  <si>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</si>
  <si>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</si>
  <si>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</si>
  <si>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</si>
  <si>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</si>
  <si>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</si>
  <si>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</si>
  <si>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</si>
  <si>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</si>
  <si>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</si>
  <si>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</si>
  <si>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</si>
  <si>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</si>
  <si>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</si>
  <si>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</si>
  <si>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</si>
  <si>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</si>
  <si>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</si>
  <si>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</si>
  <si>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</si>
  <si>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</si>
  <si>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</si>
  <si>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</si>
  <si>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</si>
  <si>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</si>
  <si>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</si>
  <si>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</si>
  <si>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</si>
  <si>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</si>
  <si>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</si>
  <si>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</si>
  <si>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</si>
  <si>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</si>
  <si>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</si>
  <si>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</si>
  <si>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</si>
  <si>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</si>
  <si>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</si>
  <si>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</si>
  <si>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</si>
  <si>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</si>
  <si>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</si>
  <si>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</si>
  <si>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</si>
  <si>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</si>
  <si>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</si>
  <si>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</si>
  <si>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</si>
  <si>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</si>
  <si>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</si>
  <si>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</si>
  <si>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</si>
  <si>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</si>
  <si>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</si>
  <si>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</si>
  <si>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</si>
  <si>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</si>
  <si>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</si>
  <si>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</si>
  <si>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</si>
  <si>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</si>
  <si>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</si>
  <si>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</si>
  <si>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</si>
  <si>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</si>
  <si>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</si>
  <si>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</si>
  <si>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</si>
  <si>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</si>
  <si>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</si>
  <si>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</si>
  <si>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</si>
  <si>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</si>
  <si>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</si>
  <si>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</si>
  <si>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</si>
  <si>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</si>
  <si>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</si>
  <si>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</si>
  <si>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</si>
  <si>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</si>
  <si>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</si>
  <si>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</si>
  <si>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</si>
  <si>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</si>
  <si>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</si>
  <si>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</si>
  <si>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</si>
  <si>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</si>
  <si>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</si>
  <si>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</si>
  <si>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</si>
  <si>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</si>
  <si>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</si>
  <si>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</si>
  <si>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</si>
  <si>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</si>
  <si>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</si>
  <si>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</si>
  <si>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</si>
  <si>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</si>
  <si>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</si>
  <si>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</si>
  <si>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</si>
  <si>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</si>
  <si>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</si>
  <si>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</si>
  <si>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</si>
  <si>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</si>
  <si>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</si>
  <si>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</si>
  <si>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</si>
  <si>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</si>
  <si>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</si>
  <si>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</si>
  <si>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</si>
  <si>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</si>
  <si>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</si>
  <si>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</si>
  <si>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</si>
  <si>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</si>
  <si>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</si>
  <si>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</si>
  <si>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</si>
  <si>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</si>
  <si>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</si>
  <si>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</si>
  <si>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</si>
  <si>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</si>
  <si>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</si>
  <si>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</si>
  <si>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</si>
  <si>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</si>
  <si>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</si>
  <si>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</si>
  <si>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</si>
  <si>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</si>
  <si>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</si>
  <si>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</si>
  <si>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</si>
  <si>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</si>
  <si>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</si>
  <si>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</si>
  <si>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</si>
  <si>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</si>
  <si>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</si>
  <si>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</si>
  <si>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</si>
  <si>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</si>
  <si>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</si>
  <si>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</si>
  <si>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</si>
  <si>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</si>
  <si>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</si>
  <si>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</si>
  <si>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</si>
  <si>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</si>
  <si>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</si>
  <si>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</si>
  <si>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</si>
  <si>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</si>
  <si>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</si>
  <si>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</si>
  <si>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</si>
  <si>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</si>
  <si>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</si>
  <si>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</si>
  <si>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</si>
  <si>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</si>
  <si>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</si>
  <si>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</si>
  <si>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</si>
  <si>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</si>
  <si>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</si>
  <si>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</si>
  <si>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</si>
  <si>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</si>
  <si>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</si>
  <si>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</si>
  <si>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</si>
  <si>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</si>
  <si>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</si>
  <si>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</si>
  <si>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</si>
  <si>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</si>
  <si>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</si>
  <si>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</si>
  <si>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</si>
  <si>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</si>
  <si>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</si>
  <si>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</si>
  <si>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</si>
  <si>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</si>
  <si>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</si>
  <si>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</si>
  <si>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</si>
  <si>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</si>
  <si>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</si>
  <si>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</si>
  <si>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</si>
  <si>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</si>
  <si>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</si>
  <si>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</si>
  <si>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</si>
  <si>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</si>
  <si>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</si>
  <si>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</si>
  <si>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</si>
  <si>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</si>
  <si>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</si>
  <si>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</si>
  <si>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</si>
  <si>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</si>
  <si>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</si>
  <si>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</si>
  <si>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</si>
  <si>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</si>
  <si>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</si>
  <si>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</si>
  <si>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</si>
  <si>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</si>
  <si>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</si>
  <si>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</si>
  <si>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</si>
  <si>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</si>
  <si>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</si>
  <si>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</si>
  <si>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</si>
  <si>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</si>
  <si>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</si>
  <si>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</si>
  <si>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</si>
  <si>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</si>
  <si>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</si>
  <si>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</si>
  <si>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</si>
  <si>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</si>
  <si>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</si>
  <si>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</si>
  <si>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</si>
  <si>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</si>
  <si>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</si>
  <si>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</si>
  <si>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</si>
  <si>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</si>
  <si>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</si>
  <si>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</si>
  <si>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</si>
  <si>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</si>
  <si>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</si>
  <si>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</si>
  <si>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</si>
  <si>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</si>
  <si>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</si>
  <si>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</si>
  <si>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</si>
  <si>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</si>
  <si>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</si>
  <si>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</si>
  <si>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</si>
  <si>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</si>
  <si>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</si>
  <si>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</si>
  <si>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</si>
  <si>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</si>
  <si>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</si>
  <si>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</si>
  <si>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</si>
  <si>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</si>
  <si>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</si>
  <si>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</si>
  <si>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</si>
  <si>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</si>
  <si>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</si>
  <si>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</si>
  <si>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</si>
  <si>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</si>
  <si>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</si>
  <si>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</si>
  <si>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</si>
  <si>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</si>
  <si>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</si>
  <si>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</si>
  <si>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</si>
  <si>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</si>
  <si>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</si>
  <si>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</si>
  <si>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</si>
  <si>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</si>
  <si>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</si>
  <si>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</si>
  <si>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</si>
  <si>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</si>
  <si>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</si>
  <si>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</si>
  <si>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</si>
  <si>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</si>
  <si>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</si>
  <si>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</si>
  <si>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</si>
  <si>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</si>
  <si>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</si>
  <si>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</si>
  <si>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</si>
  <si>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</si>
  <si>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</si>
  <si>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</si>
  <si>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</si>
  <si>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</si>
  <si>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</si>
  <si>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</si>
  <si>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</si>
  <si>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</si>
  <si>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</si>
  <si>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</si>
  <si>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</si>
  <si>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</si>
  <si>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</si>
  <si>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</si>
  <si>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</si>
  <si>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</si>
  <si>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</si>
  <si>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</si>
  <si>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</si>
  <si>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</si>
  <si>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</si>
  <si>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</si>
  <si>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</si>
  <si>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</si>
  <si>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</si>
  <si>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</si>
  <si>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</si>
  <si>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</si>
  <si>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</si>
  <si>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</si>
  <si>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</si>
  <si>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</si>
  <si>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</si>
  <si>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</si>
  <si>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</si>
  <si>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</si>
  <si>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</si>
  <si>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</si>
  <si>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</si>
  <si>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</si>
  <si>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</si>
  <si>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</si>
  <si>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</si>
  <si>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</si>
  <si>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</si>
  <si>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</si>
  <si>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</si>
  <si>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</si>
  <si>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</si>
  <si>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</si>
  <si>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</si>
  <si>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</si>
  <si>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</si>
  <si>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</si>
  <si>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</si>
  <si>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</si>
  <si>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</si>
  <si>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</si>
  <si>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</si>
  <si>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</si>
  <si>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</si>
  <si>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</si>
  <si>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</si>
  <si>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</si>
  <si>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</si>
  <si>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</si>
  <si>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</si>
  <si>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</si>
  <si>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</si>
  <si>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</si>
  <si>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</si>
  <si>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</si>
  <si>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</si>
  <si>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</si>
  <si>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</si>
  <si>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</si>
  <si>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</si>
  <si>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</si>
  <si>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</si>
  <si>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</si>
  <si>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</si>
  <si>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</si>
  <si>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</si>
  <si>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</si>
  <si>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</si>
  <si>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</si>
  <si>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</si>
  <si>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</si>
  <si>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</si>
  <si>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r>
      <rPr>
        <b/>
        <sz val="10"/>
        <color rgb="FF234371"/>
        <rFont val="Calibri"/>
        <family val="2"/>
        <scheme val="minor"/>
      </rPr>
      <t>PRINCIPAIS PAÍSES FORNECEDORES EM 2021:</t>
    </r>
    <r>
      <rPr>
        <sz val="10"/>
        <color rgb="FF234371"/>
        <rFont val="Calibri"/>
        <family val="2"/>
        <scheme val="minor"/>
      </rPr>
      <t xml:space="preserve">
MAIN PARTNER COUNTRIES IN 2021:</t>
    </r>
  </si>
  <si>
    <r>
      <rPr>
        <b/>
        <sz val="10"/>
        <rFont val="Calibri"/>
        <family val="2"/>
        <scheme val="minor"/>
      </rPr>
      <t>PRINCIPAIS PAÍSES CLIENTES EM 2021:</t>
    </r>
    <r>
      <rPr>
        <sz val="10"/>
        <rFont val="Calibri"/>
        <family val="2"/>
        <scheme val="minor"/>
      </rPr>
      <t xml:space="preserve">
MAIN PARTNER COUNTRIES IN 2021:</t>
    </r>
  </si>
  <si>
    <t>CHÉQUIA</t>
  </si>
  <si>
    <t>CZECHIA</t>
  </si>
  <si>
    <t>Período: JANEIRO A DEZEMBRO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</si>
  <si>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</si>
  <si>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</si>
  <si>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</si>
  <si>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</si>
  <si>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</si>
  <si>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</si>
  <si>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</si>
  <si>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</si>
  <si>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</si>
  <si>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</si>
  <si>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</si>
  <si>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</si>
  <si>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</si>
  <si>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</si>
  <si>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</si>
  <si>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</si>
  <si>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</si>
  <si>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</si>
  <si>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</si>
  <si>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</si>
  <si>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</si>
  <si>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</si>
  <si>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</si>
  <si>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</si>
  <si>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</si>
  <si>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</si>
  <si>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</si>
  <si>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</si>
  <si>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</si>
  <si>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</si>
  <si>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</si>
  <si>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</si>
  <si>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</si>
  <si>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</si>
  <si>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</si>
  <si>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</si>
  <si>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</si>
  <si>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</si>
  <si>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</si>
  <si>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</si>
  <si>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</si>
  <si>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</si>
  <si>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</si>
  <si>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</si>
  <si>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</si>
  <si>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</si>
  <si>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</si>
  <si>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</si>
  <si>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</si>
  <si>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</si>
  <si>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</si>
  <si>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</si>
  <si>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</si>
  <si>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</si>
  <si>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</si>
  <si>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SARA OCIDENTAL</t>
  </si>
  <si>
    <t>x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</si>
  <si>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</si>
  <si>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</si>
  <si>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</si>
  <si>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</si>
  <si>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</si>
  <si>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</si>
  <si>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</si>
  <si>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</si>
  <si>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</si>
  <si>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</si>
  <si>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</si>
  <si>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</si>
  <si>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</si>
  <si>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</si>
  <si>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</si>
  <si>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</si>
  <si>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</si>
  <si>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</si>
  <si>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</si>
  <si>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</si>
  <si>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</si>
  <si>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</si>
  <si>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</si>
  <si>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</si>
  <si>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</si>
  <si>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</si>
  <si>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</si>
  <si>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</si>
  <si>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</si>
  <si>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</si>
  <si>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</si>
  <si>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</si>
  <si>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</si>
  <si>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</si>
  <si>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</si>
  <si>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</si>
  <si>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</si>
  <si>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</si>
  <si>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</si>
  <si>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</si>
  <si>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</si>
  <si>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</si>
  <si>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</si>
  <si>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</si>
  <si>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</si>
  <si>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</si>
  <si>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</si>
  <si>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</si>
  <si>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</si>
  <si>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</si>
  <si>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</si>
  <si>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</si>
  <si>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</si>
  <si>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</si>
  <si>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</si>
  <si>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</si>
  <si>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</si>
  <si>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</si>
  <si>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</si>
  <si>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</si>
  <si>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</si>
  <si>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</si>
  <si>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</si>
  <si>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</si>
  <si>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</si>
  <si>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</si>
  <si>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</si>
  <si>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</si>
  <si>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</si>
  <si>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</si>
  <si>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</si>
  <si>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</si>
  <si>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</si>
  <si>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</si>
  <si>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</si>
  <si>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</si>
  <si>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</si>
  <si>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</si>
  <si>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</si>
  <si>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</si>
  <si>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</si>
  <si>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</si>
  <si>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</si>
  <si>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</si>
  <si>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</si>
  <si>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</si>
  <si>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</si>
  <si>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</si>
  <si>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</si>
  <si>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</si>
  <si>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</si>
  <si>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</si>
  <si>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</si>
  <si>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</si>
  <si>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</si>
  <si>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</si>
  <si>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</si>
  <si>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</si>
  <si>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</si>
  <si>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</si>
  <si>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</si>
  <si>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</si>
  <si>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</si>
  <si>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</si>
  <si>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</si>
  <si>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</si>
  <si>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</si>
  <si>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</si>
  <si>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</si>
  <si>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</si>
  <si>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</si>
  <si>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</si>
  <si>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</si>
  <si>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</si>
  <si>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</si>
  <si>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</si>
  <si>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</si>
  <si>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</si>
  <si>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</si>
  <si>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</si>
  <si>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</si>
  <si>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</si>
  <si>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</si>
  <si>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</si>
  <si>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</si>
  <si>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</si>
  <si>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</si>
  <si>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</si>
  <si>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</si>
  <si>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</si>
  <si>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</si>
  <si>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</si>
  <si>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</si>
  <si>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</si>
  <si>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</si>
  <si>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</si>
  <si>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</si>
  <si>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</si>
  <si>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</si>
  <si>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</si>
  <si>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ILHA HEARD E ILHAS MCDONALD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</si>
  <si>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</si>
  <si>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</si>
  <si>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</si>
  <si>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</si>
  <si>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</si>
  <si>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</si>
  <si>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</si>
  <si>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</si>
  <si>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</si>
  <si>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</si>
  <si>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</si>
  <si>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</si>
  <si>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</si>
  <si>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</si>
  <si>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</si>
  <si>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</si>
  <si>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</si>
  <si>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</si>
  <si>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</si>
  <si>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</si>
  <si>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</si>
  <si>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DECEMBER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</si>
  <si>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</si>
  <si>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</si>
  <si>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</si>
  <si>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</si>
  <si>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</si>
  <si>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</si>
  <si>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</si>
  <si>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</si>
  <si>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</si>
  <si>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</si>
  <si>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</si>
  <si>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</si>
  <si>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</si>
  <si>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</si>
  <si>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</si>
  <si>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</si>
  <si>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</si>
  <si>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</si>
  <si>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</si>
  <si>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</si>
  <si>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</si>
  <si>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</si>
  <si>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</si>
  <si>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</si>
  <si>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</si>
  <si>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</si>
  <si>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</si>
  <si>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</si>
  <si>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</si>
  <si>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</si>
  <si>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</si>
  <si>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</si>
  <si>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</si>
  <si>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</si>
  <si>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</si>
  <si>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</si>
  <si>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</si>
  <si>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</si>
  <si>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</si>
  <si>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</si>
  <si>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</si>
  <si>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</si>
  <si>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</si>
  <si>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</si>
  <si>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</si>
  <si>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</si>
  <si>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</si>
  <si>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</si>
  <si>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</si>
  <si>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</si>
  <si>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</si>
  <si>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</si>
  <si>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WESTERN SAHARA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</si>
  <si>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</si>
  <si>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</si>
  <si>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</si>
  <si>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</si>
  <si>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</si>
  <si>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</si>
  <si>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</si>
  <si>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</si>
  <si>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</si>
  <si>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</si>
  <si>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</si>
  <si>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</si>
  <si>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</si>
  <si>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</si>
  <si>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</si>
  <si>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</si>
  <si>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</si>
  <si>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</si>
  <si>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</si>
  <si>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</si>
  <si>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</si>
  <si>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</si>
  <si>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</si>
  <si>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</si>
  <si>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</si>
  <si>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</si>
  <si>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</si>
  <si>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</si>
  <si>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</si>
  <si>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</si>
  <si>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</si>
  <si>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</si>
  <si>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</si>
  <si>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</si>
  <si>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</si>
  <si>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</si>
  <si>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</si>
  <si>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</si>
  <si>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</si>
  <si>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</si>
  <si>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</si>
  <si>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</si>
  <si>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</si>
  <si>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</si>
  <si>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</si>
  <si>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</si>
  <si>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</si>
  <si>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</si>
  <si>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</si>
  <si>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</si>
  <si>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</si>
  <si>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</si>
  <si>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</si>
  <si>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</si>
  <si>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</si>
  <si>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</si>
  <si>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</si>
  <si>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</si>
  <si>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</si>
  <si>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</si>
  <si>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</si>
  <si>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</si>
  <si>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</si>
  <si>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</si>
  <si>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</si>
  <si>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</si>
  <si>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</si>
  <si>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</si>
  <si>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</si>
  <si>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</si>
  <si>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</si>
  <si>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</si>
  <si>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</si>
  <si>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</si>
  <si>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</si>
  <si>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</si>
  <si>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</si>
  <si>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</si>
  <si>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</si>
  <si>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</si>
  <si>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</si>
  <si>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</si>
  <si>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</si>
  <si>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</si>
  <si>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</si>
  <si>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</si>
  <si>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</si>
  <si>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</si>
  <si>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</si>
  <si>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</si>
  <si>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</si>
  <si>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</si>
  <si>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</si>
  <si>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</si>
  <si>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</si>
  <si>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</si>
  <si>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</si>
  <si>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</si>
  <si>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</si>
  <si>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</si>
  <si>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</si>
  <si>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</si>
  <si>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</si>
  <si>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</si>
  <si>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</si>
  <si>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</si>
  <si>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</si>
  <si>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</si>
  <si>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</si>
  <si>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</si>
  <si>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</si>
  <si>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</si>
  <si>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</si>
  <si>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</si>
  <si>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</si>
  <si>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</si>
  <si>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</si>
  <si>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</si>
  <si>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</si>
  <si>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</si>
  <si>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</si>
  <si>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</si>
  <si>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</si>
  <si>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</si>
  <si>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</si>
  <si>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</si>
  <si>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</si>
  <si>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</si>
  <si>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</si>
  <si>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</si>
  <si>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</si>
  <si>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</si>
  <si>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</si>
  <si>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</si>
  <si>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</si>
  <si>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</si>
  <si>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</si>
  <si>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</si>
  <si>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HEARD ISLAND AND MCDONALD ISLANDS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</si>
  <si>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</si>
  <si>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</si>
  <si>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</si>
  <si>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</si>
  <si>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</si>
  <si>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</si>
  <si>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</si>
  <si>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</si>
  <si>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</si>
  <si>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</si>
  <si>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</si>
  <si>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</si>
  <si>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</si>
  <si>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</si>
  <si>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</si>
  <si>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</si>
  <si>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</si>
  <si>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</si>
  <si>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</si>
  <si>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</si>
  <si>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</si>
  <si>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OUT 2021 a DEZ 2021
OCT 2021 to DEC 2021</t>
  </si>
  <si>
    <t>OUT 2022 a DEZ 2022
OCT 2022 to DEC 2022</t>
  </si>
  <si>
    <t>DEZ 2022
DEC 2022</t>
  </si>
  <si>
    <t>DEZ 2021
DEC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</si>
</sst>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386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387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388</v>
      </c>
    </row>
    <row r="8" spans="2:2" s="14" customFormat="1" ht="18" customHeight="1" x14ac:dyDescent="0.2">
      <c r="B8" s="17" t="s">
        <v>389</v>
      </c>
    </row>
    <row r="9" spans="2:2" s="14" customFormat="1" ht="18" customHeight="1" x14ac:dyDescent="0.2">
      <c r="B9" s="17" t="s">
        <v>390</v>
      </c>
    </row>
    <row r="10" spans="2:2" s="14" customFormat="1" ht="18" customHeight="1" x14ac:dyDescent="0.2">
      <c r="B10" s="17" t="s">
        <v>385</v>
      </c>
    </row>
    <row r="11" spans="2:2" s="14" customFormat="1" ht="18" customHeight="1" x14ac:dyDescent="0.2">
      <c r="B11" s="17" t="s">
        <v>382</v>
      </c>
    </row>
    <row r="12" spans="2:2" s="14" customFormat="1" ht="18" customHeight="1" x14ac:dyDescent="0.2">
      <c r="B12" s="17" t="s">
        <v>381</v>
      </c>
    </row>
    <row r="13" spans="2:2" s="14" customFormat="1" ht="18" customHeight="1" x14ac:dyDescent="0.2">
      <c r="B13" s="17" t="s">
        <v>380</v>
      </c>
    </row>
    <row r="14" spans="2:2" s="14" customFormat="1" ht="18" customHeight="1" x14ac:dyDescent="0.2">
      <c r="B14" s="17" t="s">
        <v>383</v>
      </c>
    </row>
    <row r="15" spans="2:2" s="14" customFormat="1" ht="18" customHeight="1" x14ac:dyDescent="0.2">
      <c r="B15" s="17" t="s">
        <v>379</v>
      </c>
    </row>
    <row r="16" spans="2:2" s="14" customFormat="1" ht="18" customHeight="1" x14ac:dyDescent="0.2">
      <c r="B16" s="17" t="s">
        <v>384</v>
      </c>
    </row>
    <row r="17" spans="2:2" s="14" customFormat="1" ht="18" customHeight="1" x14ac:dyDescent="0.2">
      <c r="B17" s="17" t="s">
        <v>378</v>
      </c>
    </row>
    <row r="18" spans="2:2" s="14" customFormat="1" ht="18" customHeight="1" x14ac:dyDescent="0.2">
      <c r="B18" s="17" t="s">
        <v>377</v>
      </c>
    </row>
    <row r="19" spans="2:2" ht="18" customHeight="1" x14ac:dyDescent="0.25">
      <c r="B19" s="17" t="s">
        <v>376</v>
      </c>
    </row>
    <row r="20" spans="2:2" ht="18" customHeight="1" x14ac:dyDescent="0.25">
      <c r="B20" s="17" t="s">
        <v>375</v>
      </c>
    </row>
    <row r="21" spans="2:2" ht="18" customHeight="1" x14ac:dyDescent="0.25">
      <c r="B21" s="17" t="s">
        <v>391</v>
      </c>
    </row>
    <row r="22" spans="2:2" ht="18" customHeight="1" x14ac:dyDescent="0.25">
      <c r="B22" s="17" t="s">
        <v>392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2">
      <c r="A2" s="216" t="s">
        <v>667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1145</v>
      </c>
      <c r="G9" s="92"/>
      <c r="H9" s="97" t="s">
        <v>1146</v>
      </c>
      <c r="I9" s="92"/>
      <c r="J9" s="27" t="s">
        <v>671</v>
      </c>
      <c r="K9" s="92"/>
      <c r="L9" s="27" t="s">
        <v>295</v>
      </c>
      <c r="M9" s="91"/>
      <c r="N9" s="97" t="s">
        <v>1145</v>
      </c>
      <c r="O9" s="92"/>
      <c r="P9" s="97" t="s">
        <v>1146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1" t="s">
        <v>705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2916.33311</v>
      </c>
      <c r="G12" s="62"/>
      <c r="H12" s="62">
        <v>2608.3527279999998</v>
      </c>
      <c r="I12" s="62"/>
      <c r="J12" s="104">
        <f t="shared" ref="J12:J21" si="0">F12-H12</f>
        <v>307.98038200000019</v>
      </c>
      <c r="K12" s="62"/>
      <c r="L12" s="105">
        <f t="shared" ref="L12:L21" si="1">F12/H12*100-100</f>
        <v>11.807466785220782</v>
      </c>
      <c r="M12" s="98"/>
      <c r="N12" s="62">
        <v>9164.8886879999991</v>
      </c>
      <c r="O12" s="62"/>
      <c r="P12" s="62">
        <v>7872.0290880000002</v>
      </c>
      <c r="Q12" s="62"/>
      <c r="R12" s="104">
        <f>N12-P12</f>
        <v>1292.8595999999989</v>
      </c>
      <c r="S12" s="62"/>
      <c r="T12" s="105">
        <f t="shared" ref="T12:T21" si="2">N12/P12*100-100</f>
        <v>16.423460654773422</v>
      </c>
    </row>
    <row r="13" spans="1:24" ht="12.75" customHeight="1" x14ac:dyDescent="0.2">
      <c r="B13" s="62" t="s">
        <v>366</v>
      </c>
      <c r="C13" s="62" t="s">
        <v>617</v>
      </c>
      <c r="D13" s="106"/>
      <c r="F13" s="62">
        <v>1068.9960160000001</v>
      </c>
      <c r="G13" s="62"/>
      <c r="H13" s="62">
        <v>906.262384</v>
      </c>
      <c r="I13" s="62"/>
      <c r="J13" s="104">
        <f t="shared" si="0"/>
        <v>162.73363200000006</v>
      </c>
      <c r="K13" s="62"/>
      <c r="L13" s="105">
        <f t="shared" si="1"/>
        <v>17.956569187141724</v>
      </c>
      <c r="M13" s="98"/>
      <c r="N13" s="62">
        <v>3279.9655659999999</v>
      </c>
      <c r="O13" s="62"/>
      <c r="P13" s="62">
        <v>2663.7207129999997</v>
      </c>
      <c r="Q13" s="62"/>
      <c r="R13" s="104">
        <f>N13-P13</f>
        <v>616.24485300000015</v>
      </c>
      <c r="S13" s="62"/>
      <c r="T13" s="105">
        <f t="shared" si="2"/>
        <v>23.13473968920556</v>
      </c>
    </row>
    <row r="14" spans="1:24" ht="12.75" customHeight="1" x14ac:dyDescent="0.2">
      <c r="A14" s="62"/>
      <c r="B14" s="62" t="s">
        <v>367</v>
      </c>
      <c r="C14" s="62" t="s">
        <v>618</v>
      </c>
      <c r="D14" s="62"/>
      <c r="E14" s="62"/>
      <c r="F14" s="62">
        <v>570.328351</v>
      </c>
      <c r="G14" s="62"/>
      <c r="H14" s="62">
        <v>522.36535700000002</v>
      </c>
      <c r="I14" s="62"/>
      <c r="J14" s="104">
        <f t="shared" si="0"/>
        <v>47.962993999999981</v>
      </c>
      <c r="K14" s="62"/>
      <c r="L14" s="105">
        <f t="shared" si="1"/>
        <v>9.1818864626583547</v>
      </c>
      <c r="M14" s="98"/>
      <c r="N14" s="62">
        <v>1806.112697</v>
      </c>
      <c r="O14" s="62"/>
      <c r="P14" s="62">
        <v>1538.8850550000002</v>
      </c>
      <c r="Q14" s="62"/>
      <c r="R14" s="104">
        <f t="shared" ref="R14:R21" si="3">N14-P14</f>
        <v>267.22764199999983</v>
      </c>
      <c r="S14" s="62"/>
      <c r="T14" s="105">
        <f t="shared" si="2"/>
        <v>17.365016388439727</v>
      </c>
      <c r="V14" s="43"/>
      <c r="W14" s="43"/>
    </row>
    <row r="15" spans="1:24" ht="12.75" customHeight="1" x14ac:dyDescent="0.2">
      <c r="B15" s="62" t="s">
        <v>369</v>
      </c>
      <c r="C15" s="62" t="s">
        <v>620</v>
      </c>
      <c r="D15" s="106"/>
      <c r="F15" s="62">
        <v>448.245542</v>
      </c>
      <c r="G15" s="62"/>
      <c r="H15" s="62">
        <v>424.955896</v>
      </c>
      <c r="I15" s="62"/>
      <c r="J15" s="104">
        <f t="shared" si="0"/>
        <v>23.289646000000005</v>
      </c>
      <c r="K15" s="62"/>
      <c r="L15" s="105">
        <f t="shared" si="1"/>
        <v>5.4804854384230168</v>
      </c>
      <c r="M15" s="98"/>
      <c r="N15" s="62">
        <v>1441.7339350000002</v>
      </c>
      <c r="O15" s="62"/>
      <c r="P15" s="62">
        <v>1220.374816</v>
      </c>
      <c r="Q15" s="62"/>
      <c r="R15" s="104">
        <f t="shared" si="3"/>
        <v>221.35911900000019</v>
      </c>
      <c r="S15" s="62"/>
      <c r="T15" s="105">
        <f t="shared" si="2"/>
        <v>18.138617422927879</v>
      </c>
      <c r="V15" s="43"/>
      <c r="W15" s="43"/>
    </row>
    <row r="16" spans="1:24" ht="12.75" customHeight="1" x14ac:dyDescent="0.2">
      <c r="B16" s="62" t="s">
        <v>368</v>
      </c>
      <c r="C16" s="62" t="s">
        <v>619</v>
      </c>
      <c r="D16" s="106"/>
      <c r="F16" s="62">
        <v>389.40624600000001</v>
      </c>
      <c r="G16" s="62"/>
      <c r="H16" s="62">
        <v>390.63836400000002</v>
      </c>
      <c r="I16" s="62"/>
      <c r="J16" s="104">
        <f t="shared" si="0"/>
        <v>-1.232118000000014</v>
      </c>
      <c r="K16" s="62"/>
      <c r="L16" s="105">
        <f t="shared" si="1"/>
        <v>-0.31541141719506527</v>
      </c>
      <c r="M16" s="98"/>
      <c r="N16" s="62">
        <v>1333.5421800000001</v>
      </c>
      <c r="O16" s="62"/>
      <c r="P16" s="62">
        <v>1194.4335530000001</v>
      </c>
      <c r="Q16" s="62"/>
      <c r="R16" s="104">
        <f t="shared" si="3"/>
        <v>139.10862700000007</v>
      </c>
      <c r="S16" s="62"/>
      <c r="T16" s="105">
        <f t="shared" si="2"/>
        <v>11.646409852654244</v>
      </c>
      <c r="V16" s="43"/>
      <c r="W16" s="43"/>
    </row>
    <row r="17" spans="1:23" ht="12.75" customHeight="1" x14ac:dyDescent="0.2">
      <c r="B17" s="62" t="s">
        <v>370</v>
      </c>
      <c r="C17" s="62" t="s">
        <v>621</v>
      </c>
      <c r="D17" s="106"/>
      <c r="F17" s="62">
        <v>378.66280399999999</v>
      </c>
      <c r="G17" s="62"/>
      <c r="H17" s="62">
        <v>434.52612199999999</v>
      </c>
      <c r="I17" s="62"/>
      <c r="J17" s="104">
        <f t="shared" si="0"/>
        <v>-55.863317999999992</v>
      </c>
      <c r="K17" s="62"/>
      <c r="L17" s="105">
        <f t="shared" si="1"/>
        <v>-12.856147230660625</v>
      </c>
      <c r="M17" s="98"/>
      <c r="N17" s="62">
        <v>1411.516267</v>
      </c>
      <c r="O17" s="62"/>
      <c r="P17" s="62">
        <v>1282.7823490000001</v>
      </c>
      <c r="Q17" s="62"/>
      <c r="R17" s="104">
        <f t="shared" si="3"/>
        <v>128.7339179999999</v>
      </c>
      <c r="S17" s="62"/>
      <c r="T17" s="105">
        <f t="shared" si="2"/>
        <v>10.035523025426343</v>
      </c>
      <c r="V17" s="43"/>
      <c r="W17" s="43"/>
    </row>
    <row r="18" spans="1:23" ht="12.75" customHeight="1" x14ac:dyDescent="0.2">
      <c r="B18" s="62" t="s">
        <v>371</v>
      </c>
      <c r="C18" s="62" t="s">
        <v>622</v>
      </c>
      <c r="D18" s="106"/>
      <c r="F18" s="62">
        <v>292.91283800000002</v>
      </c>
      <c r="G18" s="62"/>
      <c r="H18" s="62">
        <v>238.09071399999999</v>
      </c>
      <c r="I18" s="62"/>
      <c r="J18" s="104">
        <f t="shared" si="0"/>
        <v>54.822124000000031</v>
      </c>
      <c r="K18" s="62"/>
      <c r="L18" s="105">
        <f t="shared" si="1"/>
        <v>23.025729596493221</v>
      </c>
      <c r="M18" s="98"/>
      <c r="N18" s="62">
        <v>858.50624999999991</v>
      </c>
      <c r="O18" s="62"/>
      <c r="P18" s="62">
        <v>738.27475000000004</v>
      </c>
      <c r="Q18" s="62"/>
      <c r="R18" s="104">
        <f t="shared" si="3"/>
        <v>120.23149999999987</v>
      </c>
      <c r="S18" s="62"/>
      <c r="T18" s="105">
        <f t="shared" si="2"/>
        <v>16.285468248778628</v>
      </c>
      <c r="V18" s="43"/>
      <c r="W18" s="43"/>
    </row>
    <row r="19" spans="1:23" ht="12.75" customHeight="1" x14ac:dyDescent="0.2">
      <c r="B19" s="62" t="s">
        <v>700</v>
      </c>
      <c r="C19" s="62" t="s">
        <v>701</v>
      </c>
      <c r="D19" s="106"/>
      <c r="F19" s="62">
        <v>222.76352600000001</v>
      </c>
      <c r="G19" s="62"/>
      <c r="H19" s="62">
        <v>214.292394</v>
      </c>
      <c r="I19" s="62"/>
      <c r="J19" s="104">
        <f t="shared" si="0"/>
        <v>8.4711320000000114</v>
      </c>
      <c r="K19" s="62"/>
      <c r="L19" s="105">
        <f t="shared" si="1"/>
        <v>3.953071708182037</v>
      </c>
      <c r="M19" s="98"/>
      <c r="N19" s="62">
        <v>862.74119200000007</v>
      </c>
      <c r="O19" s="62"/>
      <c r="P19" s="62">
        <v>645.29812900000002</v>
      </c>
      <c r="Q19" s="62"/>
      <c r="R19" s="104">
        <f t="shared" si="3"/>
        <v>217.44306300000005</v>
      </c>
      <c r="S19" s="62"/>
      <c r="T19" s="105">
        <f t="shared" si="2"/>
        <v>33.696527733152635</v>
      </c>
      <c r="V19" s="43"/>
      <c r="W19" s="43"/>
    </row>
    <row r="20" spans="1:23" ht="12.75" customHeight="1" x14ac:dyDescent="0.2">
      <c r="B20" s="62" t="s">
        <v>373</v>
      </c>
      <c r="C20" s="62" t="s">
        <v>624</v>
      </c>
      <c r="D20" s="106"/>
      <c r="F20" s="62">
        <v>319.552458</v>
      </c>
      <c r="G20" s="62"/>
      <c r="H20" s="62">
        <v>268.463616</v>
      </c>
      <c r="I20" s="62"/>
      <c r="J20" s="104">
        <f t="shared" si="0"/>
        <v>51.088842</v>
      </c>
      <c r="K20" s="62"/>
      <c r="L20" s="105">
        <f t="shared" si="1"/>
        <v>19.030080411343334</v>
      </c>
      <c r="M20" s="98"/>
      <c r="N20" s="62">
        <v>850.94228699999996</v>
      </c>
      <c r="O20" s="62"/>
      <c r="P20" s="62">
        <v>741.56067699999994</v>
      </c>
      <c r="Q20" s="62"/>
      <c r="R20" s="104">
        <f t="shared" si="3"/>
        <v>109.38161000000002</v>
      </c>
      <c r="S20" s="62"/>
      <c r="T20" s="105">
        <f t="shared" si="2"/>
        <v>14.75019015874814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137.266007</v>
      </c>
      <c r="G21" s="62"/>
      <c r="H21" s="62">
        <v>125.33849600000001</v>
      </c>
      <c r="I21" s="62"/>
      <c r="J21" s="104">
        <f t="shared" si="0"/>
        <v>11.927510999999996</v>
      </c>
      <c r="K21" s="62"/>
      <c r="L21" s="105">
        <f t="shared" si="1"/>
        <v>9.516239128958432</v>
      </c>
      <c r="M21" s="98"/>
      <c r="N21" s="62">
        <v>500.29888800000003</v>
      </c>
      <c r="O21" s="62"/>
      <c r="P21" s="62">
        <v>374.81975299999999</v>
      </c>
      <c r="Q21" s="62"/>
      <c r="R21" s="104">
        <f t="shared" si="3"/>
        <v>125.47913500000004</v>
      </c>
      <c r="S21" s="62"/>
      <c r="T21" s="105">
        <f t="shared" si="2"/>
        <v>33.477193769987906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672</v>
      </c>
      <c r="B23" s="221"/>
      <c r="C23" s="221"/>
      <c r="D23" s="221"/>
      <c r="E23" s="107"/>
      <c r="F23" s="100">
        <v>5878.821916999992</v>
      </c>
      <c r="G23" s="100"/>
      <c r="H23" s="100">
        <v>5429.9426139999923</v>
      </c>
      <c r="I23" s="100"/>
      <c r="J23" s="101">
        <f>F23-H23</f>
        <v>448.87930299999971</v>
      </c>
      <c r="K23" s="108"/>
      <c r="L23" s="102">
        <f>F23/H23*100-100</f>
        <v>8.2667411961713242</v>
      </c>
      <c r="M23" s="103"/>
      <c r="N23" s="100">
        <v>18672.433803</v>
      </c>
      <c r="O23" s="100"/>
      <c r="P23" s="100">
        <v>16109.140715999976</v>
      </c>
      <c r="Q23" s="100"/>
      <c r="R23" s="101">
        <f>N23-P23</f>
        <v>2563.2930870000237</v>
      </c>
      <c r="S23" s="108"/>
      <c r="T23" s="102">
        <f>N23/P23*100-100</f>
        <v>15.91204107152717</v>
      </c>
      <c r="V23" s="43"/>
      <c r="W23" s="43"/>
    </row>
    <row r="24" spans="1:23" s="8" customFormat="1" ht="30" customHeight="1" x14ac:dyDescent="0.2">
      <c r="A24" s="219" t="s">
        <v>673</v>
      </c>
      <c r="B24" s="219"/>
      <c r="C24" s="219"/>
      <c r="D24" s="219"/>
      <c r="E24" s="109"/>
      <c r="F24" s="109">
        <v>6296.3959150000001</v>
      </c>
      <c r="G24" s="109"/>
      <c r="H24" s="109">
        <v>5821.1412340000006</v>
      </c>
      <c r="I24" s="109"/>
      <c r="J24" s="110">
        <f>F24-H24</f>
        <v>475.25468099999944</v>
      </c>
      <c r="K24" s="110"/>
      <c r="L24" s="111">
        <f>F24/H24*100-100</f>
        <v>8.1642870683868978</v>
      </c>
      <c r="M24" s="112"/>
      <c r="N24" s="109">
        <v>20139.499760999999</v>
      </c>
      <c r="O24" s="109"/>
      <c r="P24" s="109">
        <v>17321.297756</v>
      </c>
      <c r="Q24" s="109"/>
      <c r="R24" s="110">
        <f>N24-P24</f>
        <v>2818.2020049999992</v>
      </c>
      <c r="S24" s="110"/>
      <c r="T24" s="111">
        <f>N24/P24*100-100</f>
        <v>16.27015506978276</v>
      </c>
      <c r="V24" s="113"/>
      <c r="W24" s="113"/>
    </row>
    <row r="25" spans="1:23" ht="30" customHeight="1" x14ac:dyDescent="0.2">
      <c r="A25" s="221" t="s">
        <v>674</v>
      </c>
      <c r="B25" s="221"/>
      <c r="C25" s="221"/>
      <c r="D25" s="221"/>
      <c r="E25" s="182"/>
      <c r="F25" s="100">
        <v>6399.8924740000002</v>
      </c>
      <c r="G25" s="100"/>
      <c r="H25" s="100">
        <v>5892.746317000001</v>
      </c>
      <c r="I25" s="100"/>
      <c r="J25" s="101">
        <f>F25-H25</f>
        <v>507.14615699999922</v>
      </c>
      <c r="K25" s="108"/>
      <c r="L25" s="102">
        <f>F25/H25*100-100</f>
        <v>8.6062784602984266</v>
      </c>
      <c r="M25" s="103"/>
      <c r="N25" s="100">
        <v>20470.059845999996</v>
      </c>
      <c r="O25" s="100"/>
      <c r="P25" s="100">
        <v>17553.822925</v>
      </c>
      <c r="Q25" s="100"/>
      <c r="R25" s="101">
        <f>N25-P25</f>
        <v>2916.2369209999961</v>
      </c>
      <c r="S25" s="108"/>
      <c r="T25" s="102">
        <f>N25/P25*100-100</f>
        <v>16.613115749542601</v>
      </c>
      <c r="V25" s="43"/>
      <c r="W25" s="43"/>
    </row>
    <row r="26" spans="1:23" ht="30" customHeight="1" x14ac:dyDescent="0.2">
      <c r="A26" s="219" t="s">
        <v>675</v>
      </c>
      <c r="B26" s="219"/>
      <c r="C26" s="219"/>
      <c r="D26" s="219"/>
      <c r="E26" s="109"/>
      <c r="F26" s="109">
        <v>2273.5093869999978</v>
      </c>
      <c r="G26" s="109"/>
      <c r="H26" s="109">
        <v>2035.7325389999999</v>
      </c>
      <c r="I26" s="62"/>
      <c r="J26" s="110">
        <f>F26-H26</f>
        <v>237.77684799999793</v>
      </c>
      <c r="K26" s="78"/>
      <c r="L26" s="111">
        <f>F26/H26*100-100</f>
        <v>11.680161487068403</v>
      </c>
      <c r="M26" s="114"/>
      <c r="N26" s="109">
        <v>7643.9864459999972</v>
      </c>
      <c r="O26" s="109"/>
      <c r="P26" s="109">
        <v>6417.6022640000001</v>
      </c>
      <c r="Q26" s="62"/>
      <c r="R26" s="110">
        <f>N26-P26</f>
        <v>1226.3841819999971</v>
      </c>
      <c r="S26" s="110"/>
      <c r="T26" s="111">
        <f>N26/P26*100-100</f>
        <v>19.10969442402947</v>
      </c>
      <c r="V26" s="43"/>
      <c r="W26" s="43"/>
    </row>
    <row r="27" spans="1:23" ht="30" customHeight="1" x14ac:dyDescent="0.2">
      <c r="A27" s="220" t="s">
        <v>676</v>
      </c>
      <c r="B27" s="220"/>
      <c r="C27" s="220"/>
      <c r="D27" s="220"/>
      <c r="E27" s="107"/>
      <c r="F27" s="100">
        <v>2170.0128279999981</v>
      </c>
      <c r="G27" s="100"/>
      <c r="H27" s="100">
        <v>1964.1274559999997</v>
      </c>
      <c r="I27" s="100"/>
      <c r="J27" s="101">
        <f>F27-H27</f>
        <v>205.88537199999837</v>
      </c>
      <c r="K27" s="108"/>
      <c r="L27" s="102">
        <f>F27/H27*100-100</f>
        <v>10.482281654943606</v>
      </c>
      <c r="M27" s="103"/>
      <c r="N27" s="100">
        <v>7313.4263609999989</v>
      </c>
      <c r="O27" s="100"/>
      <c r="P27" s="100">
        <v>6185.0770950000006</v>
      </c>
      <c r="Q27" s="100"/>
      <c r="R27" s="101">
        <f>N27-P27</f>
        <v>1128.3492659999984</v>
      </c>
      <c r="S27" s="108"/>
      <c r="T27" s="102">
        <f>N27/P27*100-100</f>
        <v>18.243091374109994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677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2021</v>
      </c>
      <c r="B6" s="84" t="s">
        <v>338</v>
      </c>
      <c r="C6" s="88">
        <v>514.19936499999994</v>
      </c>
      <c r="D6" s="88">
        <v>32.256638000000002</v>
      </c>
      <c r="E6" s="88">
        <v>124.481011</v>
      </c>
      <c r="F6" s="88">
        <v>8.1219300000000008</v>
      </c>
      <c r="G6" s="88">
        <v>2.8336009999999998</v>
      </c>
      <c r="H6" s="88">
        <v>3.9097749999999998</v>
      </c>
      <c r="I6" s="88">
        <v>43.806871000000001</v>
      </c>
      <c r="J6" s="88">
        <v>34.545037000000001</v>
      </c>
      <c r="K6" s="88">
        <v>5.8903379999999999</v>
      </c>
      <c r="L6" s="88">
        <v>1263.2547870000001</v>
      </c>
      <c r="M6" s="88">
        <v>3.3747509999999998</v>
      </c>
      <c r="N6" s="88">
        <v>24.890841000000002</v>
      </c>
      <c r="O6" s="88">
        <v>646.83644800000002</v>
      </c>
      <c r="P6" s="88">
        <v>16.054447</v>
      </c>
      <c r="Q6" s="88">
        <v>27.986408999999998</v>
      </c>
      <c r="R6" s="87">
        <v>2021</v>
      </c>
      <c r="S6" s="84" t="s">
        <v>538</v>
      </c>
      <c r="U6" s="28"/>
    </row>
    <row r="7" spans="1:21" x14ac:dyDescent="0.15">
      <c r="B7" s="84" t="s">
        <v>339</v>
      </c>
      <c r="C7" s="88">
        <v>546.18419300000005</v>
      </c>
      <c r="D7" s="88">
        <v>28.703721000000002</v>
      </c>
      <c r="E7" s="88">
        <v>109.075025</v>
      </c>
      <c r="F7" s="88">
        <v>6.9400700000000004</v>
      </c>
      <c r="G7" s="88">
        <v>4.1291859999999998</v>
      </c>
      <c r="H7" s="88">
        <v>4.4262990000000002</v>
      </c>
      <c r="I7" s="88">
        <v>47.819944</v>
      </c>
      <c r="J7" s="88">
        <v>35.665984999999999</v>
      </c>
      <c r="K7" s="88">
        <v>6.9412070000000003</v>
      </c>
      <c r="L7" s="88">
        <v>1336.8804029999999</v>
      </c>
      <c r="M7" s="88">
        <v>3.6426820000000002</v>
      </c>
      <c r="N7" s="88">
        <v>25.585263999999999</v>
      </c>
      <c r="O7" s="88">
        <v>674.55953599999998</v>
      </c>
      <c r="P7" s="88">
        <v>14.561513</v>
      </c>
      <c r="Q7" s="88">
        <v>33.003712</v>
      </c>
      <c r="R7" s="83"/>
      <c r="S7" s="84" t="s">
        <v>539</v>
      </c>
    </row>
    <row r="8" spans="1:21" x14ac:dyDescent="0.15">
      <c r="B8" s="84" t="s">
        <v>340</v>
      </c>
      <c r="C8" s="88">
        <v>646.34004400000003</v>
      </c>
      <c r="D8" s="88">
        <v>37.752932999999999</v>
      </c>
      <c r="E8" s="88">
        <v>143.800646</v>
      </c>
      <c r="F8" s="88">
        <v>9.9768889999999999</v>
      </c>
      <c r="G8" s="88">
        <v>4.3853299999999997</v>
      </c>
      <c r="H8" s="88">
        <v>4.8362350000000003</v>
      </c>
      <c r="I8" s="88">
        <v>51.608226999999999</v>
      </c>
      <c r="J8" s="88">
        <v>39.425277999999999</v>
      </c>
      <c r="K8" s="88">
        <v>8.1262849999999993</v>
      </c>
      <c r="L8" s="88">
        <v>1445.29673</v>
      </c>
      <c r="M8" s="88">
        <v>3.319299</v>
      </c>
      <c r="N8" s="88">
        <v>38.387692000000001</v>
      </c>
      <c r="O8" s="88">
        <v>799.86604699999998</v>
      </c>
      <c r="P8" s="88">
        <v>28.981066999999999</v>
      </c>
      <c r="Q8" s="88">
        <v>39.787568</v>
      </c>
      <c r="R8" s="83"/>
      <c r="S8" s="84" t="s">
        <v>540</v>
      </c>
    </row>
    <row r="9" spans="1:21" x14ac:dyDescent="0.15">
      <c r="B9" s="84" t="s">
        <v>341</v>
      </c>
      <c r="C9" s="88">
        <v>582.939617</v>
      </c>
      <c r="D9" s="88">
        <v>32.303812999999998</v>
      </c>
      <c r="E9" s="88">
        <v>134.37215399999999</v>
      </c>
      <c r="F9" s="88">
        <v>7.2313729999999996</v>
      </c>
      <c r="G9" s="88">
        <v>3.8125390000000001</v>
      </c>
      <c r="H9" s="88">
        <v>5.6204850000000004</v>
      </c>
      <c r="I9" s="88">
        <v>36.793427000000001</v>
      </c>
      <c r="J9" s="88">
        <v>29.623277999999999</v>
      </c>
      <c r="K9" s="88">
        <v>6.6865550000000002</v>
      </c>
      <c r="L9" s="88">
        <v>1402.004027</v>
      </c>
      <c r="M9" s="88">
        <v>2.394739</v>
      </c>
      <c r="N9" s="88">
        <v>34.356420999999997</v>
      </c>
      <c r="O9" s="88">
        <v>711.13690299999996</v>
      </c>
      <c r="P9" s="88">
        <v>13.208798</v>
      </c>
      <c r="Q9" s="88">
        <v>33.887588000000001</v>
      </c>
      <c r="R9" s="83"/>
      <c r="S9" s="84" t="s">
        <v>541</v>
      </c>
    </row>
    <row r="10" spans="1:21" x14ac:dyDescent="0.15">
      <c r="B10" s="84" t="s">
        <v>342</v>
      </c>
      <c r="C10" s="88">
        <v>576.13765999999998</v>
      </c>
      <c r="D10" s="88">
        <v>30.230433000000001</v>
      </c>
      <c r="E10" s="88">
        <v>146.575152</v>
      </c>
      <c r="F10" s="88">
        <v>18.870896999999999</v>
      </c>
      <c r="G10" s="88">
        <v>2.8155969999999999</v>
      </c>
      <c r="H10" s="88">
        <v>3.9313959999999999</v>
      </c>
      <c r="I10" s="88">
        <v>42.339624999999998</v>
      </c>
      <c r="J10" s="88">
        <v>31.051261</v>
      </c>
      <c r="K10" s="88">
        <v>6.6567509999999999</v>
      </c>
      <c r="L10" s="88">
        <v>1400.8661340000001</v>
      </c>
      <c r="M10" s="88">
        <v>2.9248059999999998</v>
      </c>
      <c r="N10" s="88">
        <v>29.465544999999999</v>
      </c>
      <c r="O10" s="88">
        <v>707.38109199999997</v>
      </c>
      <c r="P10" s="88">
        <v>12.555244999999999</v>
      </c>
      <c r="Q10" s="88">
        <v>37.285442000000003</v>
      </c>
      <c r="R10" s="83"/>
      <c r="S10" s="84" t="s">
        <v>542</v>
      </c>
    </row>
    <row r="11" spans="1:21" x14ac:dyDescent="0.15">
      <c r="B11" s="84" t="s">
        <v>343</v>
      </c>
      <c r="C11" s="88">
        <v>586.30235500000003</v>
      </c>
      <c r="D11" s="88">
        <v>34.128675999999999</v>
      </c>
      <c r="E11" s="88">
        <v>133.802054</v>
      </c>
      <c r="F11" s="88">
        <v>6.2777630000000002</v>
      </c>
      <c r="G11" s="88">
        <v>2.9698310000000001</v>
      </c>
      <c r="H11" s="88">
        <v>3.3821340000000002</v>
      </c>
      <c r="I11" s="88">
        <v>41.687015000000002</v>
      </c>
      <c r="J11" s="88">
        <v>30.156459000000002</v>
      </c>
      <c r="K11" s="88">
        <v>6.4046260000000004</v>
      </c>
      <c r="L11" s="88">
        <v>1381.992704</v>
      </c>
      <c r="M11" s="88">
        <v>3.8793929999999999</v>
      </c>
      <c r="N11" s="88">
        <v>49.176727999999997</v>
      </c>
      <c r="O11" s="88">
        <v>676.66261699999995</v>
      </c>
      <c r="P11" s="88">
        <v>12.618353000000001</v>
      </c>
      <c r="Q11" s="88">
        <v>31.158929000000001</v>
      </c>
      <c r="R11" s="83"/>
      <c r="S11" s="84" t="s">
        <v>543</v>
      </c>
    </row>
    <row r="12" spans="1:21" x14ac:dyDescent="0.15">
      <c r="B12" s="84" t="s">
        <v>344</v>
      </c>
      <c r="C12" s="88">
        <v>627.04258100000004</v>
      </c>
      <c r="D12" s="88">
        <v>30.133825000000002</v>
      </c>
      <c r="E12" s="88">
        <v>125.637142</v>
      </c>
      <c r="F12" s="88">
        <v>7.6820789999999999</v>
      </c>
      <c r="G12" s="88">
        <v>2.9785430000000002</v>
      </c>
      <c r="H12" s="88">
        <v>4.5805230000000003</v>
      </c>
      <c r="I12" s="88">
        <v>43.184202999999997</v>
      </c>
      <c r="J12" s="88">
        <v>30.128730999999998</v>
      </c>
      <c r="K12" s="88">
        <v>5.9105489999999996</v>
      </c>
      <c r="L12" s="88">
        <v>1465.7897230000001</v>
      </c>
      <c r="M12" s="88">
        <v>4.4243639999999997</v>
      </c>
      <c r="N12" s="88">
        <v>49.281086999999999</v>
      </c>
      <c r="O12" s="88">
        <v>738.96276799999998</v>
      </c>
      <c r="P12" s="88">
        <v>15.031905999999999</v>
      </c>
      <c r="Q12" s="88">
        <v>30.732455000000002</v>
      </c>
      <c r="R12" s="83"/>
      <c r="S12" s="84" t="s">
        <v>544</v>
      </c>
    </row>
    <row r="13" spans="1:21" x14ac:dyDescent="0.15">
      <c r="B13" s="84" t="s">
        <v>345</v>
      </c>
      <c r="C13" s="88">
        <v>439.22206699999998</v>
      </c>
      <c r="D13" s="88">
        <v>21.004847000000002</v>
      </c>
      <c r="E13" s="88">
        <v>117.869407</v>
      </c>
      <c r="F13" s="88">
        <v>5.8837700000000002</v>
      </c>
      <c r="G13" s="88">
        <v>2.8391120000000001</v>
      </c>
      <c r="H13" s="88">
        <v>2.9936430000000001</v>
      </c>
      <c r="I13" s="88">
        <v>29.047250999999999</v>
      </c>
      <c r="J13" s="88">
        <v>21.906748</v>
      </c>
      <c r="K13" s="88">
        <v>4.8807330000000002</v>
      </c>
      <c r="L13" s="88">
        <v>1113.3890080000001</v>
      </c>
      <c r="M13" s="88">
        <v>3.0193490000000001</v>
      </c>
      <c r="N13" s="88">
        <v>13.644545000000001</v>
      </c>
      <c r="O13" s="88">
        <v>493.49728099999999</v>
      </c>
      <c r="P13" s="88">
        <v>11.450218</v>
      </c>
      <c r="Q13" s="88">
        <v>20.405719999999999</v>
      </c>
      <c r="R13" s="83"/>
      <c r="S13" s="84" t="s">
        <v>545</v>
      </c>
    </row>
    <row r="14" spans="1:21" x14ac:dyDescent="0.15">
      <c r="B14" s="84" t="s">
        <v>346</v>
      </c>
      <c r="C14" s="88">
        <v>613.13275099999998</v>
      </c>
      <c r="D14" s="88">
        <v>30.776937</v>
      </c>
      <c r="E14" s="88">
        <v>127.503147</v>
      </c>
      <c r="F14" s="88">
        <v>15.851784</v>
      </c>
      <c r="G14" s="88">
        <v>3.489115</v>
      </c>
      <c r="H14" s="88">
        <v>4.2622200000000001</v>
      </c>
      <c r="I14" s="88">
        <v>43.529282000000002</v>
      </c>
      <c r="J14" s="88">
        <v>31.214655</v>
      </c>
      <c r="K14" s="88">
        <v>5.6574949999999999</v>
      </c>
      <c r="L14" s="88">
        <v>1523.9524530000001</v>
      </c>
      <c r="M14" s="88">
        <v>3.9651269999999998</v>
      </c>
      <c r="N14" s="88">
        <v>38.549714000000002</v>
      </c>
      <c r="O14" s="88">
        <v>704.79222300000004</v>
      </c>
      <c r="P14" s="88">
        <v>17.690391999999999</v>
      </c>
      <c r="Q14" s="88">
        <v>31.42944</v>
      </c>
      <c r="R14" s="83"/>
      <c r="S14" s="84" t="s">
        <v>546</v>
      </c>
    </row>
    <row r="15" spans="1:21" x14ac:dyDescent="0.15">
      <c r="B15" s="84" t="s">
        <v>347</v>
      </c>
      <c r="C15" s="88">
        <v>617.01908600000002</v>
      </c>
      <c r="D15" s="88">
        <v>30.170012</v>
      </c>
      <c r="E15" s="88">
        <v>130.51004599999999</v>
      </c>
      <c r="F15" s="88">
        <v>9.3221550000000004</v>
      </c>
      <c r="G15" s="88">
        <v>3.1707299999999998</v>
      </c>
      <c r="H15" s="88">
        <v>3.9982829999999998</v>
      </c>
      <c r="I15" s="88">
        <v>45.787353000000003</v>
      </c>
      <c r="J15" s="88">
        <v>33.225926000000001</v>
      </c>
      <c r="K15" s="88">
        <v>7.4588239999999999</v>
      </c>
      <c r="L15" s="88">
        <v>1476.977588</v>
      </c>
      <c r="M15" s="88">
        <v>3.8729339999999999</v>
      </c>
      <c r="N15" s="88">
        <v>34.483502000000001</v>
      </c>
      <c r="O15" s="88">
        <v>741.99240799999995</v>
      </c>
      <c r="P15" s="88">
        <v>15.984431000000001</v>
      </c>
      <c r="Q15" s="88">
        <v>29.989671000000001</v>
      </c>
      <c r="R15" s="83"/>
      <c r="S15" s="84" t="s">
        <v>547</v>
      </c>
    </row>
    <row r="16" spans="1:21" x14ac:dyDescent="0.15">
      <c r="B16" s="84" t="s">
        <v>348</v>
      </c>
      <c r="C16" s="88">
        <v>714.53900099999998</v>
      </c>
      <c r="D16" s="88">
        <v>37.905500000000004</v>
      </c>
      <c r="E16" s="88">
        <v>149.24811199999999</v>
      </c>
      <c r="F16" s="88">
        <v>9.6266820000000006</v>
      </c>
      <c r="G16" s="88">
        <v>6.3446889999999998</v>
      </c>
      <c r="H16" s="88">
        <v>5.1486780000000003</v>
      </c>
      <c r="I16" s="88">
        <v>44.724766000000002</v>
      </c>
      <c r="J16" s="88">
        <v>44.113270999999997</v>
      </c>
      <c r="K16" s="88">
        <v>9.2812420000000007</v>
      </c>
      <c r="L16" s="88">
        <v>1692.7129030000001</v>
      </c>
      <c r="M16" s="88">
        <v>5.4730179999999997</v>
      </c>
      <c r="N16" s="88">
        <v>41.228150999999997</v>
      </c>
      <c r="O16" s="88">
        <v>779.62928599999998</v>
      </c>
      <c r="P16" s="88">
        <v>19.550699999999999</v>
      </c>
      <c r="Q16" s="88">
        <v>36.686585000000001</v>
      </c>
      <c r="R16" s="83"/>
      <c r="S16" s="84" t="s">
        <v>548</v>
      </c>
    </row>
    <row r="17" spans="1:19" x14ac:dyDescent="0.15">
      <c r="B17" s="84" t="s">
        <v>349</v>
      </c>
      <c r="C17" s="88">
        <v>548.69713899999999</v>
      </c>
      <c r="D17" s="88">
        <v>21.918589000000001</v>
      </c>
      <c r="E17" s="88">
        <v>152.991277</v>
      </c>
      <c r="F17" s="88">
        <v>18.774865999999999</v>
      </c>
      <c r="G17" s="88">
        <v>4.1884030000000001</v>
      </c>
      <c r="H17" s="88">
        <v>3.5149720000000002</v>
      </c>
      <c r="I17" s="88">
        <v>42.000920000000001</v>
      </c>
      <c r="J17" s="88">
        <v>28.676107999999999</v>
      </c>
      <c r="K17" s="88">
        <v>8.1671150000000008</v>
      </c>
      <c r="L17" s="88">
        <v>1513.024983</v>
      </c>
      <c r="M17" s="88">
        <v>5.3227310000000001</v>
      </c>
      <c r="N17" s="88">
        <v>53.821181000000003</v>
      </c>
      <c r="O17" s="88">
        <v>668.13938900000005</v>
      </c>
      <c r="P17" s="88">
        <v>20.304096000000001</v>
      </c>
      <c r="Q17" s="88">
        <v>31.365694000000001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2022</v>
      </c>
      <c r="B19" s="84" t="s">
        <v>338</v>
      </c>
      <c r="C19" s="88">
        <v>609.73872700000004</v>
      </c>
      <c r="D19" s="88">
        <v>35.343977000000002</v>
      </c>
      <c r="E19" s="88">
        <v>141.58449899999999</v>
      </c>
      <c r="F19" s="88">
        <v>8.0206859999999995</v>
      </c>
      <c r="G19" s="88">
        <v>2.4302239999999999</v>
      </c>
      <c r="H19" s="88">
        <v>4.7834320000000004</v>
      </c>
      <c r="I19" s="88">
        <v>49.921951999999997</v>
      </c>
      <c r="J19" s="88">
        <v>40.670853999999999</v>
      </c>
      <c r="K19" s="88">
        <v>6.9138250000000001</v>
      </c>
      <c r="L19" s="88">
        <v>1564.6313700000001</v>
      </c>
      <c r="M19" s="88">
        <v>3.3117480000000001</v>
      </c>
      <c r="N19" s="88">
        <v>30.128938999999999</v>
      </c>
      <c r="O19" s="88">
        <v>774.651342</v>
      </c>
      <c r="P19" s="88">
        <v>20.534590999999999</v>
      </c>
      <c r="Q19" s="88">
        <v>26.61815</v>
      </c>
      <c r="R19" s="87">
        <v>2022</v>
      </c>
      <c r="S19" s="84" t="s">
        <v>538</v>
      </c>
    </row>
    <row r="20" spans="1:19" x14ac:dyDescent="0.15">
      <c r="B20" s="84" t="s">
        <v>339</v>
      </c>
      <c r="C20" s="88">
        <v>633.302952</v>
      </c>
      <c r="D20" s="88">
        <v>35.125290999999997</v>
      </c>
      <c r="E20" s="88">
        <v>148.53695500000001</v>
      </c>
      <c r="F20" s="88">
        <v>10.768056</v>
      </c>
      <c r="G20" s="88">
        <v>2.3966630000000002</v>
      </c>
      <c r="H20" s="88">
        <v>6.1593540000000004</v>
      </c>
      <c r="I20" s="88">
        <v>44.692359000000003</v>
      </c>
      <c r="J20" s="88">
        <v>40.092685000000003</v>
      </c>
      <c r="K20" s="88">
        <v>6.5040009999999997</v>
      </c>
      <c r="L20" s="88">
        <v>1572.698099</v>
      </c>
      <c r="M20" s="88">
        <v>5.3978849999999996</v>
      </c>
      <c r="N20" s="88">
        <v>27.114491999999998</v>
      </c>
      <c r="O20" s="88">
        <v>847.700513</v>
      </c>
      <c r="P20" s="88">
        <v>22.672802999999998</v>
      </c>
      <c r="Q20" s="88">
        <v>33.221201000000001</v>
      </c>
      <c r="R20" s="83"/>
      <c r="S20" s="84" t="s">
        <v>539</v>
      </c>
    </row>
    <row r="21" spans="1:19" x14ac:dyDescent="0.15">
      <c r="B21" s="84" t="s">
        <v>340</v>
      </c>
      <c r="C21" s="88">
        <v>767.69350699999995</v>
      </c>
      <c r="D21" s="88">
        <v>54.977722</v>
      </c>
      <c r="E21" s="88">
        <v>155.42816199999999</v>
      </c>
      <c r="F21" s="88">
        <v>10.388719</v>
      </c>
      <c r="G21" s="88">
        <v>3.428417</v>
      </c>
      <c r="H21" s="88">
        <v>7.3948359999999997</v>
      </c>
      <c r="I21" s="88">
        <v>45.319344999999998</v>
      </c>
      <c r="J21" s="88">
        <v>41.353206999999998</v>
      </c>
      <c r="K21" s="88">
        <v>6.8579629999999998</v>
      </c>
      <c r="L21" s="88">
        <v>1733.1472510000001</v>
      </c>
      <c r="M21" s="88">
        <v>5.804335</v>
      </c>
      <c r="N21" s="88">
        <v>84.661854000000005</v>
      </c>
      <c r="O21" s="88">
        <v>830.07969900000001</v>
      </c>
      <c r="P21" s="88">
        <v>24.877172000000002</v>
      </c>
      <c r="Q21" s="88">
        <v>33.643450999999999</v>
      </c>
      <c r="R21" s="83"/>
      <c r="S21" s="84" t="s">
        <v>540</v>
      </c>
    </row>
    <row r="22" spans="1:19" x14ac:dyDescent="0.15">
      <c r="B22" s="84" t="s">
        <v>341</v>
      </c>
      <c r="C22" s="88">
        <v>693.06034099999999</v>
      </c>
      <c r="D22" s="88">
        <v>39.638258999999998</v>
      </c>
      <c r="E22" s="88">
        <v>157.62489600000001</v>
      </c>
      <c r="F22" s="88">
        <v>20.445744999999999</v>
      </c>
      <c r="G22" s="88">
        <v>3.721346</v>
      </c>
      <c r="H22" s="88">
        <v>6.1260089999999998</v>
      </c>
      <c r="I22" s="88">
        <v>48.640048999999998</v>
      </c>
      <c r="J22" s="88">
        <v>39.311844000000001</v>
      </c>
      <c r="K22" s="88">
        <v>7.4097809999999997</v>
      </c>
      <c r="L22" s="88">
        <v>1613.657645</v>
      </c>
      <c r="M22" s="88">
        <v>6.975225</v>
      </c>
      <c r="N22" s="88">
        <v>48.933664</v>
      </c>
      <c r="O22" s="88">
        <v>771.91846199999998</v>
      </c>
      <c r="P22" s="88">
        <v>21.217863000000001</v>
      </c>
      <c r="Q22" s="88">
        <v>29.521495000000002</v>
      </c>
      <c r="R22" s="83"/>
      <c r="S22" s="84" t="s">
        <v>541</v>
      </c>
    </row>
    <row r="23" spans="1:19" x14ac:dyDescent="0.15">
      <c r="B23" s="84" t="s">
        <v>342</v>
      </c>
      <c r="C23" s="88">
        <v>759.63462700000002</v>
      </c>
      <c r="D23" s="88">
        <v>39.227164000000002</v>
      </c>
      <c r="E23" s="88">
        <v>142.004581</v>
      </c>
      <c r="F23" s="88">
        <v>10.022327000000001</v>
      </c>
      <c r="G23" s="88">
        <v>3.485147</v>
      </c>
      <c r="H23" s="88">
        <v>6.3279969999999999</v>
      </c>
      <c r="I23" s="88">
        <v>54.849299000000002</v>
      </c>
      <c r="J23" s="88">
        <v>49.260454000000003</v>
      </c>
      <c r="K23" s="88">
        <v>7.511018</v>
      </c>
      <c r="L23" s="88">
        <v>1827.9985529999999</v>
      </c>
      <c r="M23" s="88">
        <v>11.343893</v>
      </c>
      <c r="N23" s="88">
        <v>35.011232</v>
      </c>
      <c r="O23" s="88">
        <v>835.83464900000001</v>
      </c>
      <c r="P23" s="88">
        <v>20.508253</v>
      </c>
      <c r="Q23" s="88">
        <v>42.823051</v>
      </c>
      <c r="R23" s="83"/>
      <c r="S23" s="84" t="s">
        <v>542</v>
      </c>
    </row>
    <row r="24" spans="1:19" x14ac:dyDescent="0.15">
      <c r="B24" s="84" t="s">
        <v>343</v>
      </c>
      <c r="C24" s="88">
        <v>761.52375500000005</v>
      </c>
      <c r="D24" s="88">
        <v>43.307471</v>
      </c>
      <c r="E24" s="88">
        <v>155.11586600000001</v>
      </c>
      <c r="F24" s="88">
        <v>7.9103539999999999</v>
      </c>
      <c r="G24" s="88">
        <v>4.6612640000000001</v>
      </c>
      <c r="H24" s="88">
        <v>7.9684169999999996</v>
      </c>
      <c r="I24" s="88">
        <v>64.880474000000007</v>
      </c>
      <c r="J24" s="88">
        <v>45.339427999999998</v>
      </c>
      <c r="K24" s="88">
        <v>6.4280999999999997</v>
      </c>
      <c r="L24" s="88">
        <v>1757.405921</v>
      </c>
      <c r="M24" s="88">
        <v>5.2066809999999997</v>
      </c>
      <c r="N24" s="88">
        <v>22.211887999999998</v>
      </c>
      <c r="O24" s="88">
        <v>886.09735999999998</v>
      </c>
      <c r="P24" s="88">
        <v>22.534310000000001</v>
      </c>
      <c r="Q24" s="88">
        <v>34.555903000000001</v>
      </c>
      <c r="R24" s="83"/>
      <c r="S24" s="84" t="s">
        <v>543</v>
      </c>
    </row>
    <row r="25" spans="1:19" x14ac:dyDescent="0.15">
      <c r="B25" s="84" t="s">
        <v>344</v>
      </c>
      <c r="C25" s="88">
        <v>795.56012999999996</v>
      </c>
      <c r="D25" s="88">
        <v>36.578367</v>
      </c>
      <c r="E25" s="88">
        <v>163.23889299999999</v>
      </c>
      <c r="F25" s="88">
        <v>12.521879</v>
      </c>
      <c r="G25" s="88">
        <v>4.2104200000000001</v>
      </c>
      <c r="H25" s="88">
        <v>4.7520639999999998</v>
      </c>
      <c r="I25" s="88">
        <v>53.778816999999997</v>
      </c>
      <c r="J25" s="88">
        <v>39.512456</v>
      </c>
      <c r="K25" s="88">
        <v>5.9361090000000001</v>
      </c>
      <c r="L25" s="88">
        <v>1788.0696809999999</v>
      </c>
      <c r="M25" s="88">
        <v>6.5046819999999999</v>
      </c>
      <c r="N25" s="88">
        <v>38.667895000000001</v>
      </c>
      <c r="O25" s="88">
        <v>845.96716100000003</v>
      </c>
      <c r="P25" s="88">
        <v>19.549437999999999</v>
      </c>
      <c r="Q25" s="88">
        <v>31.39931</v>
      </c>
      <c r="R25" s="83"/>
      <c r="S25" s="84" t="s">
        <v>544</v>
      </c>
    </row>
    <row r="26" spans="1:19" x14ac:dyDescent="0.15">
      <c r="B26" s="84" t="s">
        <v>345</v>
      </c>
      <c r="C26" s="88">
        <v>598.91221299999995</v>
      </c>
      <c r="D26" s="88">
        <v>25.275562999999998</v>
      </c>
      <c r="E26" s="88">
        <v>144.27179899999999</v>
      </c>
      <c r="F26" s="88">
        <v>6.2868170000000001</v>
      </c>
      <c r="G26" s="88">
        <v>2.7053430000000001</v>
      </c>
      <c r="H26" s="88">
        <v>3.3905240000000001</v>
      </c>
      <c r="I26" s="88">
        <v>32.301220000000001</v>
      </c>
      <c r="J26" s="88">
        <v>39.577731</v>
      </c>
      <c r="K26" s="88">
        <v>5.2183489999999999</v>
      </c>
      <c r="L26" s="88">
        <v>1522.7573090000001</v>
      </c>
      <c r="M26" s="88">
        <v>3.4121670000000002</v>
      </c>
      <c r="N26" s="88">
        <v>35.288483999999997</v>
      </c>
      <c r="O26" s="88">
        <v>609.96475299999997</v>
      </c>
      <c r="P26" s="88">
        <v>14.234161</v>
      </c>
      <c r="Q26" s="88">
        <v>23.832274999999999</v>
      </c>
      <c r="R26" s="83"/>
      <c r="S26" s="84" t="s">
        <v>545</v>
      </c>
    </row>
    <row r="27" spans="1:19" x14ac:dyDescent="0.15">
      <c r="B27" s="84" t="s">
        <v>346</v>
      </c>
      <c r="C27" s="88">
        <v>769.85454000000004</v>
      </c>
      <c r="D27" s="88">
        <v>41.769888000000002</v>
      </c>
      <c r="E27" s="88">
        <v>166.83856700000001</v>
      </c>
      <c r="F27" s="88">
        <v>10.832169</v>
      </c>
      <c r="G27" s="88">
        <v>3.9952399999999999</v>
      </c>
      <c r="H27" s="88">
        <v>4.7403630000000003</v>
      </c>
      <c r="I27" s="88">
        <v>38.626907000000003</v>
      </c>
      <c r="J27" s="88">
        <v>48.756821000000002</v>
      </c>
      <c r="K27" s="88">
        <v>7.622922</v>
      </c>
      <c r="L27" s="88">
        <v>1829.248595</v>
      </c>
      <c r="M27" s="88">
        <v>6.7344030000000004</v>
      </c>
      <c r="N27" s="88">
        <v>58.527656</v>
      </c>
      <c r="O27" s="88">
        <v>849.23215700000003</v>
      </c>
      <c r="P27" s="88">
        <v>23.215633</v>
      </c>
      <c r="Q27" s="88">
        <v>35.773766999999999</v>
      </c>
      <c r="R27" s="83"/>
      <c r="S27" s="84" t="s">
        <v>546</v>
      </c>
    </row>
    <row r="28" spans="1:19" x14ac:dyDescent="0.15">
      <c r="B28" s="84" t="s">
        <v>347</v>
      </c>
      <c r="C28" s="88">
        <v>757.36078399999997</v>
      </c>
      <c r="D28" s="88">
        <v>33.051394999999999</v>
      </c>
      <c r="E28" s="88">
        <v>161.64210299999999</v>
      </c>
      <c r="F28" s="88">
        <v>19.134602999999998</v>
      </c>
      <c r="G28" s="88">
        <v>3.8837989999999998</v>
      </c>
      <c r="H28" s="88">
        <v>5.3090419999999998</v>
      </c>
      <c r="I28" s="88">
        <v>36.569322</v>
      </c>
      <c r="J28" s="88">
        <v>45.908645999999997</v>
      </c>
      <c r="K28" s="88">
        <v>8.8567129999999992</v>
      </c>
      <c r="L28" s="88">
        <v>1777.2263009999999</v>
      </c>
      <c r="M28" s="88">
        <v>4.2520059999999997</v>
      </c>
      <c r="N28" s="88">
        <v>22.943921</v>
      </c>
      <c r="O28" s="88">
        <v>847.848657</v>
      </c>
      <c r="P28" s="88">
        <v>19.593060000000001</v>
      </c>
      <c r="Q28" s="88">
        <v>32.604716000000003</v>
      </c>
      <c r="R28" s="83"/>
      <c r="S28" s="84" t="s">
        <v>547</v>
      </c>
    </row>
    <row r="29" spans="1:19" x14ac:dyDescent="0.15">
      <c r="B29" s="84" t="s">
        <v>348</v>
      </c>
      <c r="C29" s="88">
        <v>783.11213999999995</v>
      </c>
      <c r="D29" s="88">
        <v>36.406064000000001</v>
      </c>
      <c r="E29" s="88">
        <v>178.52994200000001</v>
      </c>
      <c r="F29" s="88">
        <v>11.765631000000001</v>
      </c>
      <c r="G29" s="88">
        <v>4.9668109999999999</v>
      </c>
      <c r="H29" s="88">
        <v>8.141489</v>
      </c>
      <c r="I29" s="88">
        <v>48.767408000000003</v>
      </c>
      <c r="J29" s="88">
        <v>58.341617999999997</v>
      </c>
      <c r="K29" s="88">
        <v>9.3432279999999999</v>
      </c>
      <c r="L29" s="88">
        <v>1898.875252</v>
      </c>
      <c r="M29" s="88">
        <v>6.3038590000000001</v>
      </c>
      <c r="N29" s="88">
        <v>28.214673999999999</v>
      </c>
      <c r="O29" s="88">
        <v>904.09399099999996</v>
      </c>
      <c r="P29" s="88">
        <v>24.874416</v>
      </c>
      <c r="Q29" s="88">
        <v>35.960473</v>
      </c>
      <c r="R29" s="83"/>
      <c r="S29" s="84" t="s">
        <v>548</v>
      </c>
    </row>
    <row r="30" spans="1:19" ht="9.75" thickBot="1" x14ac:dyDescent="0.2">
      <c r="B30" s="84" t="s">
        <v>349</v>
      </c>
      <c r="C30" s="88">
        <v>602.61097500000005</v>
      </c>
      <c r="D30" s="88">
        <v>22.070876999999999</v>
      </c>
      <c r="E30" s="88">
        <v>150.14457100000001</v>
      </c>
      <c r="F30" s="88">
        <v>9.4579219999999999</v>
      </c>
      <c r="G30" s="88">
        <v>4.100015</v>
      </c>
      <c r="H30" s="88">
        <v>4.1982739999999996</v>
      </c>
      <c r="I30" s="88">
        <v>41.504714999999997</v>
      </c>
      <c r="J30" s="88">
        <v>33.630806</v>
      </c>
      <c r="K30" s="88">
        <v>4.6954570000000002</v>
      </c>
      <c r="L30" s="88">
        <v>1524.9413999999999</v>
      </c>
      <c r="M30" s="88">
        <v>7.24864</v>
      </c>
      <c r="N30" s="88">
        <v>56.654989999999998</v>
      </c>
      <c r="O30" s="88">
        <v>706.46481100000005</v>
      </c>
      <c r="P30" s="88">
        <v>22.063867999999999</v>
      </c>
      <c r="Q30" s="88">
        <v>26.158740999999999</v>
      </c>
      <c r="R30" s="83"/>
      <c r="S30" s="84" t="s">
        <v>549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707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ht="9" customHeight="1" x14ac:dyDescent="0.15">
      <c r="A37" s="87">
        <v>2021</v>
      </c>
      <c r="B37" s="84" t="s">
        <v>338</v>
      </c>
      <c r="C37" s="88">
        <v>33.460023</v>
      </c>
      <c r="D37" s="88">
        <v>227.40401499999999</v>
      </c>
      <c r="E37" s="88">
        <v>3.2644090000000001</v>
      </c>
      <c r="F37" s="88">
        <v>6.5886889999999996</v>
      </c>
      <c r="G37" s="88">
        <v>8.790419</v>
      </c>
      <c r="H37" s="88">
        <v>12.931134999999999</v>
      </c>
      <c r="I37" s="88">
        <v>176.45609899999999</v>
      </c>
      <c r="J37" s="88">
        <v>61.536617999999997</v>
      </c>
      <c r="K37" s="88">
        <v>254.24161100000001</v>
      </c>
      <c r="L37" s="88">
        <v>34.782831999999999</v>
      </c>
      <c r="M37" s="88">
        <v>38.278950999999999</v>
      </c>
      <c r="N37" s="88">
        <v>57.17024</v>
      </c>
      <c r="O37" s="88">
        <v>10.654176</v>
      </c>
      <c r="P37" s="89">
        <v>1191.8102850000002</v>
      </c>
      <c r="Q37" s="89">
        <v>937.56867400000021</v>
      </c>
      <c r="R37" s="87">
        <v>2021</v>
      </c>
      <c r="S37" s="84" t="s">
        <v>538</v>
      </c>
    </row>
    <row r="38" spans="1:19" ht="9" customHeight="1" x14ac:dyDescent="0.15">
      <c r="B38" s="84" t="s">
        <v>339</v>
      </c>
      <c r="C38" s="88">
        <v>27.561312999999998</v>
      </c>
      <c r="D38" s="88">
        <v>244.88880599999999</v>
      </c>
      <c r="E38" s="88">
        <v>3.252332</v>
      </c>
      <c r="F38" s="88">
        <v>4.2894579999999998</v>
      </c>
      <c r="G38" s="88">
        <v>8.6874749999999992</v>
      </c>
      <c r="H38" s="88">
        <v>2.329888</v>
      </c>
      <c r="I38" s="88">
        <v>196.86721900000001</v>
      </c>
      <c r="J38" s="88">
        <v>69.903126</v>
      </c>
      <c r="K38" s="88">
        <v>245.460329</v>
      </c>
      <c r="L38" s="88">
        <v>37.783391000000002</v>
      </c>
      <c r="M38" s="88">
        <v>38.273986000000001</v>
      </c>
      <c r="N38" s="88">
        <v>53.723008</v>
      </c>
      <c r="O38" s="88">
        <v>7.1807109999999996</v>
      </c>
      <c r="P38" s="89">
        <v>1414.481141</v>
      </c>
      <c r="Q38" s="89">
        <v>1169.020812</v>
      </c>
      <c r="R38" s="83"/>
      <c r="S38" s="84" t="s">
        <v>539</v>
      </c>
    </row>
    <row r="39" spans="1:19" ht="9" customHeight="1" x14ac:dyDescent="0.15">
      <c r="B39" s="84" t="s">
        <v>340</v>
      </c>
      <c r="C39" s="88">
        <v>46.081204999999997</v>
      </c>
      <c r="D39" s="88">
        <v>262.42198300000001</v>
      </c>
      <c r="E39" s="88">
        <v>5.5418570000000003</v>
      </c>
      <c r="F39" s="88">
        <v>8.9301929999999992</v>
      </c>
      <c r="G39" s="88">
        <v>10.762867</v>
      </c>
      <c r="H39" s="88">
        <v>1.830913</v>
      </c>
      <c r="I39" s="88">
        <v>228.4426</v>
      </c>
      <c r="J39" s="88">
        <v>85.193157999999997</v>
      </c>
      <c r="K39" s="88">
        <v>312.564459</v>
      </c>
      <c r="L39" s="88">
        <v>41.182291999999997</v>
      </c>
      <c r="M39" s="88">
        <v>64.911046999999996</v>
      </c>
      <c r="N39" s="88">
        <v>61.309387999999998</v>
      </c>
      <c r="O39" s="88">
        <v>9.2574989999999993</v>
      </c>
      <c r="P39" s="89">
        <v>1720.3212490000001</v>
      </c>
      <c r="Q39" s="89">
        <v>1407.7567899999999</v>
      </c>
      <c r="R39" s="83"/>
      <c r="S39" s="84" t="s">
        <v>540</v>
      </c>
    </row>
    <row r="40" spans="1:19" ht="9" customHeight="1" x14ac:dyDescent="0.15">
      <c r="B40" s="84" t="s">
        <v>341</v>
      </c>
      <c r="C40" s="88">
        <v>34.696705000000001</v>
      </c>
      <c r="D40" s="88">
        <v>247.73264900000001</v>
      </c>
      <c r="E40" s="88">
        <v>6.239636</v>
      </c>
      <c r="F40" s="88">
        <v>8.2603489999999997</v>
      </c>
      <c r="G40" s="88">
        <v>10.123172</v>
      </c>
      <c r="H40" s="88">
        <v>1.758688</v>
      </c>
      <c r="I40" s="88">
        <v>208.52100100000001</v>
      </c>
      <c r="J40" s="88">
        <v>80.925967999999997</v>
      </c>
      <c r="K40" s="88">
        <v>293.52804300000003</v>
      </c>
      <c r="L40" s="88">
        <v>40.489745999999997</v>
      </c>
      <c r="M40" s="88">
        <v>35.435718999999999</v>
      </c>
      <c r="N40" s="88">
        <v>65.342344999999995</v>
      </c>
      <c r="O40" s="88">
        <v>8.4990380000000005</v>
      </c>
      <c r="P40" s="89">
        <v>1556.8164029999998</v>
      </c>
      <c r="Q40" s="89">
        <v>1263.2883599999998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33.808633999999998</v>
      </c>
      <c r="D41" s="88">
        <v>235.22735499999999</v>
      </c>
      <c r="E41" s="88">
        <v>4.1800369999999996</v>
      </c>
      <c r="F41" s="88">
        <v>7.177238</v>
      </c>
      <c r="G41" s="88">
        <v>9.385548</v>
      </c>
      <c r="H41" s="88">
        <v>1.8659479999999999</v>
      </c>
      <c r="I41" s="88">
        <v>228.89029500000001</v>
      </c>
      <c r="J41" s="88">
        <v>75.688875999999993</v>
      </c>
      <c r="K41" s="88">
        <v>256.18611199999998</v>
      </c>
      <c r="L41" s="88">
        <v>46.745337999999997</v>
      </c>
      <c r="M41" s="88">
        <v>36.820979999999999</v>
      </c>
      <c r="N41" s="88">
        <v>58.204602999999999</v>
      </c>
      <c r="O41" s="88">
        <v>9.3568130000000007</v>
      </c>
      <c r="P41" s="89">
        <v>1514.1838289999998</v>
      </c>
      <c r="Q41" s="89">
        <v>1257.9977169999997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34.665447</v>
      </c>
      <c r="D42" s="88">
        <v>217.56637599999999</v>
      </c>
      <c r="E42" s="88">
        <v>3.7998560000000001</v>
      </c>
      <c r="F42" s="88">
        <v>5.618601</v>
      </c>
      <c r="G42" s="88">
        <v>9.4579079999999998</v>
      </c>
      <c r="H42" s="88">
        <v>2.481541</v>
      </c>
      <c r="I42" s="88">
        <v>196.00396599999999</v>
      </c>
      <c r="J42" s="88">
        <v>73.934571000000005</v>
      </c>
      <c r="K42" s="88">
        <v>252.62238500000001</v>
      </c>
      <c r="L42" s="88">
        <v>41.727884000000003</v>
      </c>
      <c r="M42" s="88">
        <v>34.438129000000004</v>
      </c>
      <c r="N42" s="88">
        <v>69.685541999999998</v>
      </c>
      <c r="O42" s="88">
        <v>13.630326</v>
      </c>
      <c r="P42" s="89">
        <v>1439.9515090000004</v>
      </c>
      <c r="Q42" s="89">
        <v>1187.3291240000005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31.648902</v>
      </c>
      <c r="D43" s="88">
        <v>274.05453499999999</v>
      </c>
      <c r="E43" s="88">
        <v>3.400617</v>
      </c>
      <c r="F43" s="88">
        <v>9.5438100000000006</v>
      </c>
      <c r="G43" s="88">
        <v>10.054028000000001</v>
      </c>
      <c r="H43" s="88">
        <v>2.619599</v>
      </c>
      <c r="I43" s="88">
        <v>234.56652500000001</v>
      </c>
      <c r="J43" s="88">
        <v>78.683544999999995</v>
      </c>
      <c r="K43" s="88">
        <v>296.80575499999998</v>
      </c>
      <c r="L43" s="88">
        <v>40.641094000000002</v>
      </c>
      <c r="M43" s="88">
        <v>35.222293999999998</v>
      </c>
      <c r="N43" s="88">
        <v>65.534700999999998</v>
      </c>
      <c r="O43" s="88">
        <v>14.936427999999999</v>
      </c>
      <c r="P43" s="89">
        <v>1597.2484469999999</v>
      </c>
      <c r="Q43" s="89">
        <v>1300.4426920000001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43.083930000000002</v>
      </c>
      <c r="D44" s="88">
        <v>151.32929899999999</v>
      </c>
      <c r="E44" s="88">
        <v>3.0981489999999998</v>
      </c>
      <c r="F44" s="88">
        <v>10.326591000000001</v>
      </c>
      <c r="G44" s="88">
        <v>6.0798819999999996</v>
      </c>
      <c r="H44" s="88">
        <v>1.314568</v>
      </c>
      <c r="I44" s="88">
        <v>170.19709900000001</v>
      </c>
      <c r="J44" s="88">
        <v>62.784976999999998</v>
      </c>
      <c r="K44" s="88">
        <v>234.04358400000001</v>
      </c>
      <c r="L44" s="88">
        <v>29.180334999999999</v>
      </c>
      <c r="M44" s="88">
        <v>26.673570000000002</v>
      </c>
      <c r="N44" s="88">
        <v>57.668059999999997</v>
      </c>
      <c r="O44" s="88">
        <v>23.489353999999999</v>
      </c>
      <c r="P44" s="89">
        <v>1471.525407000001</v>
      </c>
      <c r="Q44" s="89">
        <v>1237.481823000001</v>
      </c>
      <c r="R44" s="83"/>
      <c r="S44" s="84" t="s">
        <v>545</v>
      </c>
    </row>
    <row r="45" spans="1:19" ht="9" customHeight="1" x14ac:dyDescent="0.15">
      <c r="B45" s="84" t="s">
        <v>346</v>
      </c>
      <c r="C45" s="88">
        <v>21.631651000000002</v>
      </c>
      <c r="D45" s="88">
        <v>234.27978899999999</v>
      </c>
      <c r="E45" s="88">
        <v>3.2807539999999999</v>
      </c>
      <c r="F45" s="88">
        <v>12.002784</v>
      </c>
      <c r="G45" s="88">
        <v>9.7303700000000006</v>
      </c>
      <c r="H45" s="88">
        <v>2.3346490000000002</v>
      </c>
      <c r="I45" s="88">
        <v>196.45056299999999</v>
      </c>
      <c r="J45" s="88">
        <v>76.068748999999997</v>
      </c>
      <c r="K45" s="88">
        <v>283.974403</v>
      </c>
      <c r="L45" s="88">
        <v>41.826749999999997</v>
      </c>
      <c r="M45" s="88">
        <v>32.814295000000001</v>
      </c>
      <c r="N45" s="88">
        <v>62.138100999999999</v>
      </c>
      <c r="O45" s="88">
        <v>28.172476</v>
      </c>
      <c r="P45" s="89">
        <v>1575.2483410000002</v>
      </c>
      <c r="Q45" s="89">
        <v>1291.2739380000003</v>
      </c>
      <c r="R45" s="83"/>
      <c r="S45" s="84" t="s">
        <v>546</v>
      </c>
    </row>
    <row r="46" spans="1:19" ht="9" customHeight="1" x14ac:dyDescent="0.15">
      <c r="B46" s="84" t="s">
        <v>347</v>
      </c>
      <c r="C46" s="88">
        <v>34.495880999999997</v>
      </c>
      <c r="D46" s="88">
        <v>257.05683299999998</v>
      </c>
      <c r="E46" s="88">
        <v>4.3894279999999997</v>
      </c>
      <c r="F46" s="88">
        <v>9.7444539999999993</v>
      </c>
      <c r="G46" s="88">
        <v>10.096317000000001</v>
      </c>
      <c r="H46" s="88">
        <v>1.9934449999999999</v>
      </c>
      <c r="I46" s="88">
        <v>217.192058</v>
      </c>
      <c r="J46" s="88">
        <v>83.572438000000005</v>
      </c>
      <c r="K46" s="88">
        <v>312.79500000000002</v>
      </c>
      <c r="L46" s="88">
        <v>38.466816000000001</v>
      </c>
      <c r="M46" s="88">
        <v>30.486901</v>
      </c>
      <c r="N46" s="88">
        <v>69.250324000000006</v>
      </c>
      <c r="O46" s="88">
        <v>46.709242000000003</v>
      </c>
      <c r="P46" s="89">
        <v>1580.5010079999993</v>
      </c>
      <c r="Q46" s="89">
        <v>1267.7060079999992</v>
      </c>
      <c r="R46" s="83"/>
      <c r="S46" s="84" t="s">
        <v>547</v>
      </c>
    </row>
    <row r="47" spans="1:19" ht="9" customHeight="1" x14ac:dyDescent="0.15">
      <c r="B47" s="84" t="s">
        <v>348</v>
      </c>
      <c r="C47" s="88">
        <v>36.936224000000003</v>
      </c>
      <c r="D47" s="88">
        <v>296.05525299999999</v>
      </c>
      <c r="E47" s="88">
        <v>4.0373219999999996</v>
      </c>
      <c r="F47" s="88">
        <v>12.660731</v>
      </c>
      <c r="G47" s="88">
        <v>11.513439999999999</v>
      </c>
      <c r="H47" s="88">
        <v>2.4927419999999998</v>
      </c>
      <c r="I47" s="88">
        <v>228.259229</v>
      </c>
      <c r="J47" s="88">
        <v>96.870023000000003</v>
      </c>
      <c r="K47" s="88">
        <v>301.526701</v>
      </c>
      <c r="L47" s="88">
        <v>44.002862999999998</v>
      </c>
      <c r="M47" s="88">
        <v>39.125152999999997</v>
      </c>
      <c r="N47" s="88">
        <v>84.724307999999994</v>
      </c>
      <c r="O47" s="88">
        <v>35.918374</v>
      </c>
      <c r="P47" s="89">
        <v>1571.6873139999998</v>
      </c>
      <c r="Q47" s="89">
        <v>1270.1606129999998</v>
      </c>
      <c r="R47" s="83"/>
      <c r="S47" s="84" t="s">
        <v>548</v>
      </c>
    </row>
    <row r="48" spans="1:19" ht="9" customHeight="1" x14ac:dyDescent="0.15">
      <c r="B48" s="84" t="s">
        <v>349</v>
      </c>
      <c r="C48" s="88">
        <v>34.673668999999997</v>
      </c>
      <c r="D48" s="88">
        <v>233.74667500000001</v>
      </c>
      <c r="E48" s="88">
        <v>3.191681</v>
      </c>
      <c r="F48" s="88">
        <v>14.810644</v>
      </c>
      <c r="G48" s="88">
        <v>12.122902</v>
      </c>
      <c r="H48" s="88">
        <v>2.6924009999999998</v>
      </c>
      <c r="I48" s="88">
        <v>205.765118</v>
      </c>
      <c r="J48" s="88">
        <v>70.816429999999997</v>
      </c>
      <c r="K48" s="88">
        <v>262.54427600000002</v>
      </c>
      <c r="L48" s="88">
        <v>37.647891000000001</v>
      </c>
      <c r="M48" s="88">
        <v>26.554288</v>
      </c>
      <c r="N48" s="88">
        <v>51.555383999999997</v>
      </c>
      <c r="O48" s="88">
        <v>24.986416999999999</v>
      </c>
      <c r="P48" s="89">
        <v>1475.0205260000002</v>
      </c>
      <c r="Q48" s="89">
        <v>1212.4762500000002</v>
      </c>
      <c r="R48" s="83"/>
      <c r="S48" s="84" t="s">
        <v>549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2022</v>
      </c>
      <c r="B50" s="84" t="s">
        <v>338</v>
      </c>
      <c r="C50" s="88">
        <v>47.114998999999997</v>
      </c>
      <c r="D50" s="88">
        <v>247.118165</v>
      </c>
      <c r="E50" s="88">
        <v>5.0345620000000002</v>
      </c>
      <c r="F50" s="88">
        <v>5.9790239999999999</v>
      </c>
      <c r="G50" s="88">
        <v>9.215935</v>
      </c>
      <c r="H50" s="88">
        <v>1.5459830000000001</v>
      </c>
      <c r="I50" s="88">
        <v>251.725132</v>
      </c>
      <c r="J50" s="88">
        <v>77.208475000000007</v>
      </c>
      <c r="K50" s="88">
        <v>259.87756799999988</v>
      </c>
      <c r="L50" s="88">
        <v>42.876745999999997</v>
      </c>
      <c r="M50" s="88">
        <v>39.414718999999998</v>
      </c>
      <c r="N50" s="88">
        <v>61.834645000000002</v>
      </c>
      <c r="O50" s="88">
        <v>28.527089</v>
      </c>
      <c r="P50" s="89">
        <v>1475.5391699999984</v>
      </c>
      <c r="Q50" s="89">
        <v>1215.6616019999983</v>
      </c>
      <c r="R50" s="87">
        <v>2022</v>
      </c>
      <c r="S50" s="84" t="s">
        <v>538</v>
      </c>
    </row>
    <row r="51" spans="1:19" x14ac:dyDescent="0.15">
      <c r="B51" s="84" t="s">
        <v>339</v>
      </c>
      <c r="C51" s="88">
        <v>38.247605</v>
      </c>
      <c r="D51" s="88">
        <v>281.35941700000001</v>
      </c>
      <c r="E51" s="88">
        <v>6.5937999999999999</v>
      </c>
      <c r="F51" s="88">
        <v>13.305762</v>
      </c>
      <c r="G51" s="88">
        <v>9.3575800000000005</v>
      </c>
      <c r="H51" s="88">
        <v>2.3376570000000001</v>
      </c>
      <c r="I51" s="88">
        <v>271.07092499999999</v>
      </c>
      <c r="J51" s="88">
        <v>84.220917</v>
      </c>
      <c r="K51" s="88">
        <v>244.39264299999971</v>
      </c>
      <c r="L51" s="88">
        <v>44.645499999999998</v>
      </c>
      <c r="M51" s="88">
        <v>44.594251</v>
      </c>
      <c r="N51" s="88">
        <v>82.814683000000002</v>
      </c>
      <c r="O51" s="88">
        <v>29.606445000000001</v>
      </c>
      <c r="P51" s="89">
        <v>1616.0598509999998</v>
      </c>
      <c r="Q51" s="89">
        <v>1371.6672080000001</v>
      </c>
      <c r="R51" s="83"/>
      <c r="S51" s="84" t="s">
        <v>539</v>
      </c>
    </row>
    <row r="52" spans="1:19" x14ac:dyDescent="0.15">
      <c r="B52" s="84" t="s">
        <v>340</v>
      </c>
      <c r="C52" s="88">
        <v>47.119698999999997</v>
      </c>
      <c r="D52" s="88">
        <v>323.285685</v>
      </c>
      <c r="E52" s="88">
        <v>5.6586689999999997</v>
      </c>
      <c r="F52" s="88">
        <v>14.300445</v>
      </c>
      <c r="G52" s="88">
        <v>12.435834</v>
      </c>
      <c r="H52" s="88">
        <v>1.8506089999999999</v>
      </c>
      <c r="I52" s="88">
        <v>270.98858799999999</v>
      </c>
      <c r="J52" s="88">
        <v>105.07328699999999</v>
      </c>
      <c r="K52" s="88">
        <v>285.45564299999921</v>
      </c>
      <c r="L52" s="88">
        <v>49.553266000000001</v>
      </c>
      <c r="M52" s="88">
        <v>54.885067999999997</v>
      </c>
      <c r="N52" s="88">
        <v>75.758438999999996</v>
      </c>
      <c r="O52" s="88">
        <v>33.318190000000001</v>
      </c>
      <c r="P52" s="89">
        <v>1806.7251100000008</v>
      </c>
      <c r="Q52" s="89">
        <v>1521.2694670000014</v>
      </c>
      <c r="R52" s="83"/>
      <c r="S52" s="84" t="s">
        <v>540</v>
      </c>
    </row>
    <row r="53" spans="1:19" x14ac:dyDescent="0.15">
      <c r="B53" s="84" t="s">
        <v>341</v>
      </c>
      <c r="C53" s="88">
        <v>67.039474999999996</v>
      </c>
      <c r="D53" s="88">
        <v>312.84177299999999</v>
      </c>
      <c r="E53" s="88">
        <v>5.5924800000000001</v>
      </c>
      <c r="F53" s="88">
        <v>15.926613</v>
      </c>
      <c r="G53" s="88">
        <v>12.321961</v>
      </c>
      <c r="H53" s="88">
        <v>2.9197540000000002</v>
      </c>
      <c r="I53" s="88">
        <v>245.26130499999999</v>
      </c>
      <c r="J53" s="88">
        <v>83.090456000000003</v>
      </c>
      <c r="K53" s="88">
        <v>255.94961200000006</v>
      </c>
      <c r="L53" s="88">
        <v>41.969788000000001</v>
      </c>
      <c r="M53" s="88">
        <v>51.986372000000003</v>
      </c>
      <c r="N53" s="88">
        <v>76.209141000000002</v>
      </c>
      <c r="O53" s="88">
        <v>48.138382999999997</v>
      </c>
      <c r="P53" s="89">
        <v>1725.0326110000005</v>
      </c>
      <c r="Q53" s="89">
        <v>1469.0829990000004</v>
      </c>
      <c r="R53" s="83"/>
      <c r="S53" s="84" t="s">
        <v>541</v>
      </c>
    </row>
    <row r="54" spans="1:19" x14ac:dyDescent="0.15">
      <c r="B54" s="84" t="s">
        <v>342</v>
      </c>
      <c r="C54" s="88">
        <v>101.368253</v>
      </c>
      <c r="D54" s="88">
        <v>336.26700199999999</v>
      </c>
      <c r="E54" s="88">
        <v>6.6037330000000001</v>
      </c>
      <c r="F54" s="88">
        <v>13.223579000000001</v>
      </c>
      <c r="G54" s="88">
        <v>13.422359999999999</v>
      </c>
      <c r="H54" s="88">
        <v>2.4831279999999998</v>
      </c>
      <c r="I54" s="88">
        <v>288.68666100000002</v>
      </c>
      <c r="J54" s="88">
        <v>97.430282000000005</v>
      </c>
      <c r="K54" s="88">
        <v>354.88595999999933</v>
      </c>
      <c r="L54" s="88">
        <v>53.097982000000002</v>
      </c>
      <c r="M54" s="88">
        <v>47.417968000000002</v>
      </c>
      <c r="N54" s="88">
        <v>128.28117399999999</v>
      </c>
      <c r="O54" s="88">
        <v>53.696244999999998</v>
      </c>
      <c r="P54" s="89">
        <v>2474.7934699999987</v>
      </c>
      <c r="Q54" s="89">
        <v>2119.9075099999991</v>
      </c>
      <c r="R54" s="83"/>
      <c r="S54" s="84" t="s">
        <v>542</v>
      </c>
    </row>
    <row r="55" spans="1:19" x14ac:dyDescent="0.15">
      <c r="B55" s="84" t="s">
        <v>343</v>
      </c>
      <c r="C55" s="88">
        <v>50.704667000000001</v>
      </c>
      <c r="D55" s="88">
        <v>301.14405799999997</v>
      </c>
      <c r="E55" s="88">
        <v>6.238861</v>
      </c>
      <c r="F55" s="88">
        <v>19.273557</v>
      </c>
      <c r="G55" s="88">
        <v>13.733053</v>
      </c>
      <c r="H55" s="88">
        <v>2.40394</v>
      </c>
      <c r="I55" s="88">
        <v>293.33539000000002</v>
      </c>
      <c r="J55" s="88">
        <v>88.020871999999997</v>
      </c>
      <c r="K55" s="88">
        <v>382.93585200000024</v>
      </c>
      <c r="L55" s="88">
        <v>55.521535</v>
      </c>
      <c r="M55" s="88">
        <v>45.381610999999999</v>
      </c>
      <c r="N55" s="88">
        <v>116.395799</v>
      </c>
      <c r="O55" s="88">
        <v>66.376452999999998</v>
      </c>
      <c r="P55" s="89">
        <v>2170.7635279999995</v>
      </c>
      <c r="Q55" s="89">
        <v>1787.8276759999992</v>
      </c>
      <c r="R55" s="83"/>
      <c r="S55" s="84" t="s">
        <v>543</v>
      </c>
    </row>
    <row r="56" spans="1:19" x14ac:dyDescent="0.15">
      <c r="B56" s="84" t="s">
        <v>344</v>
      </c>
      <c r="C56" s="88">
        <v>52.371892000000003</v>
      </c>
      <c r="D56" s="88">
        <v>320.46944100000002</v>
      </c>
      <c r="E56" s="88">
        <v>5.015244</v>
      </c>
      <c r="F56" s="88">
        <v>18.038050999999999</v>
      </c>
      <c r="G56" s="88">
        <v>12.688215</v>
      </c>
      <c r="H56" s="88">
        <v>3.1087319999999998</v>
      </c>
      <c r="I56" s="88">
        <v>306.01523800000001</v>
      </c>
      <c r="J56" s="88">
        <v>88.969035000000005</v>
      </c>
      <c r="K56" s="88">
        <v>399.10498200000035</v>
      </c>
      <c r="L56" s="88">
        <v>46.925848000000002</v>
      </c>
      <c r="M56" s="88">
        <v>46.178044</v>
      </c>
      <c r="N56" s="88">
        <v>68.335081000000002</v>
      </c>
      <c r="O56" s="88">
        <v>69.809094999999999</v>
      </c>
      <c r="P56" s="89">
        <v>2255.4516609999996</v>
      </c>
      <c r="Q56" s="89">
        <v>1856.3466789999991</v>
      </c>
      <c r="R56" s="83"/>
      <c r="S56" s="84" t="s">
        <v>544</v>
      </c>
    </row>
    <row r="57" spans="1:19" x14ac:dyDescent="0.15">
      <c r="B57" s="84" t="s">
        <v>345</v>
      </c>
      <c r="C57" s="88">
        <v>49.723579999999998</v>
      </c>
      <c r="D57" s="88">
        <v>182.53825599999999</v>
      </c>
      <c r="E57" s="88">
        <v>3.4204590000000001</v>
      </c>
      <c r="F57" s="88">
        <v>17.431971999999998</v>
      </c>
      <c r="G57" s="88">
        <v>7.0939160000000001</v>
      </c>
      <c r="H57" s="88">
        <v>2.344128</v>
      </c>
      <c r="I57" s="88">
        <v>238.68219099999999</v>
      </c>
      <c r="J57" s="88">
        <v>65.596950000000007</v>
      </c>
      <c r="K57" s="88">
        <v>328.51544299999944</v>
      </c>
      <c r="L57" s="88">
        <v>38.112917000000003</v>
      </c>
      <c r="M57" s="88">
        <v>30.811928999999999</v>
      </c>
      <c r="N57" s="88">
        <v>55.604143000000001</v>
      </c>
      <c r="O57" s="88">
        <v>81.669523999999996</v>
      </c>
      <c r="P57" s="89">
        <v>1904.6279139999995</v>
      </c>
      <c r="Q57" s="89">
        <v>1576.1124709999999</v>
      </c>
      <c r="R57" s="83"/>
      <c r="S57" s="84" t="s">
        <v>545</v>
      </c>
    </row>
    <row r="58" spans="1:19" x14ac:dyDescent="0.15">
      <c r="B58" s="84" t="s">
        <v>346</v>
      </c>
      <c r="C58" s="88">
        <v>41.078186000000002</v>
      </c>
      <c r="D58" s="88">
        <v>297.15884399999999</v>
      </c>
      <c r="E58" s="88">
        <v>5.6068629999999997</v>
      </c>
      <c r="F58" s="88">
        <v>17.899562</v>
      </c>
      <c r="G58" s="88">
        <v>10.76404</v>
      </c>
      <c r="H58" s="88">
        <v>3.0522800000000001</v>
      </c>
      <c r="I58" s="88">
        <v>260.98813799999999</v>
      </c>
      <c r="J58" s="88">
        <v>93.551229000000006</v>
      </c>
      <c r="K58" s="88">
        <v>302.68213699999973</v>
      </c>
      <c r="L58" s="88">
        <v>55.521062999999998</v>
      </c>
      <c r="M58" s="88">
        <v>47.837096000000003</v>
      </c>
      <c r="N58" s="88">
        <v>80.307913999999997</v>
      </c>
      <c r="O58" s="88">
        <v>82.604956000000001</v>
      </c>
      <c r="P58" s="89">
        <v>1941.7439749999987</v>
      </c>
      <c r="Q58" s="89">
        <v>1639.0618379999989</v>
      </c>
      <c r="R58" s="83"/>
      <c r="S58" s="84" t="s">
        <v>546</v>
      </c>
    </row>
    <row r="59" spans="1:19" x14ac:dyDescent="0.15">
      <c r="B59" s="84" t="s">
        <v>347</v>
      </c>
      <c r="C59" s="88">
        <v>46.144745</v>
      </c>
      <c r="D59" s="88">
        <v>276.43437999999998</v>
      </c>
      <c r="E59" s="88">
        <v>4.5387180000000003</v>
      </c>
      <c r="F59" s="88">
        <v>13.947412</v>
      </c>
      <c r="G59" s="88">
        <v>10.628869999999999</v>
      </c>
      <c r="H59" s="88">
        <v>3.1528830000000001</v>
      </c>
      <c r="I59" s="88">
        <v>248.065879</v>
      </c>
      <c r="J59" s="88">
        <v>100.927077</v>
      </c>
      <c r="K59" s="88">
        <v>354.42304900000028</v>
      </c>
      <c r="L59" s="88">
        <v>53.128692000000001</v>
      </c>
      <c r="M59" s="88">
        <v>50.496459000000002</v>
      </c>
      <c r="N59" s="88">
        <v>75.481178</v>
      </c>
      <c r="O59" s="88">
        <v>74.355810000000005</v>
      </c>
      <c r="P59" s="89">
        <v>1975.3340210000006</v>
      </c>
      <c r="Q59" s="89">
        <v>1620.9109720000001</v>
      </c>
      <c r="R59" s="83"/>
      <c r="S59" s="84" t="s">
        <v>547</v>
      </c>
    </row>
    <row r="60" spans="1:19" x14ac:dyDescent="0.15">
      <c r="B60" s="84" t="s">
        <v>348</v>
      </c>
      <c r="C60" s="88">
        <v>63.172221</v>
      </c>
      <c r="D60" s="88">
        <v>355.136281</v>
      </c>
      <c r="E60" s="88">
        <v>4.5984730000000003</v>
      </c>
      <c r="F60" s="88">
        <v>33.388849999999998</v>
      </c>
      <c r="G60" s="88">
        <v>12.399685</v>
      </c>
      <c r="H60" s="88">
        <v>2.4195159999999998</v>
      </c>
      <c r="I60" s="88">
        <v>222.80998199999999</v>
      </c>
      <c r="J60" s="88">
        <v>108.208797</v>
      </c>
      <c r="K60" s="88">
        <v>384.23633700000022</v>
      </c>
      <c r="L60" s="88">
        <v>57.805795000000003</v>
      </c>
      <c r="M60" s="88">
        <v>62.842923999999996</v>
      </c>
      <c r="N60" s="88">
        <v>91.944531999999995</v>
      </c>
      <c r="O60" s="88">
        <v>68.643816000000001</v>
      </c>
      <c r="P60" s="89">
        <v>2065.3835080000008</v>
      </c>
      <c r="Q60" s="89">
        <v>1681.1471710000005</v>
      </c>
      <c r="R60" s="83"/>
      <c r="S60" s="84" t="s">
        <v>548</v>
      </c>
    </row>
    <row r="61" spans="1:19" ht="9.75" thickBot="1" x14ac:dyDescent="0.2">
      <c r="B61" s="84" t="s">
        <v>349</v>
      </c>
      <c r="C61" s="88">
        <v>40.044359</v>
      </c>
      <c r="D61" s="88">
        <v>262.92073399999998</v>
      </c>
      <c r="E61" s="88">
        <v>2.211182</v>
      </c>
      <c r="F61" s="88">
        <v>15.036375</v>
      </c>
      <c r="G61" s="88">
        <v>10.87462</v>
      </c>
      <c r="H61" s="88">
        <v>2.717641</v>
      </c>
      <c r="I61" s="88">
        <v>254.78037</v>
      </c>
      <c r="J61" s="88">
        <v>78.197552999999999</v>
      </c>
      <c r="K61" s="88">
        <v>292.94655000000034</v>
      </c>
      <c r="L61" s="88">
        <v>47.120891</v>
      </c>
      <c r="M61" s="88">
        <v>36.923577999999999</v>
      </c>
      <c r="N61" s="88">
        <v>81.968016000000006</v>
      </c>
      <c r="O61" s="88">
        <v>53.166556</v>
      </c>
      <c r="P61" s="89">
        <v>1717.7468320000003</v>
      </c>
      <c r="Q61" s="89">
        <v>1424.8002819999999</v>
      </c>
      <c r="R61" s="83"/>
      <c r="S61" s="84" t="s">
        <v>549</v>
      </c>
    </row>
    <row r="62" spans="1:19" ht="21" customHeight="1" thickBot="1" x14ac:dyDescent="0.2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708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19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15">
      <c r="A68" s="195" t="s">
        <v>640</v>
      </c>
      <c r="B68" s="196"/>
      <c r="C68" s="197" t="s">
        <v>641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2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1145</v>
      </c>
      <c r="G9" s="92"/>
      <c r="H9" s="97" t="s">
        <v>1146</v>
      </c>
      <c r="I9" s="92"/>
      <c r="J9" s="27" t="s">
        <v>671</v>
      </c>
      <c r="K9" s="92"/>
      <c r="L9" s="27" t="s">
        <v>295</v>
      </c>
      <c r="M9" s="91"/>
      <c r="N9" s="97" t="s">
        <v>1145</v>
      </c>
      <c r="O9" s="92"/>
      <c r="P9" s="97" t="s">
        <v>1146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6" t="s">
        <v>706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1524.9413999999999</v>
      </c>
      <c r="G12" s="62"/>
      <c r="H12" s="62">
        <v>1513.024983</v>
      </c>
      <c r="I12" s="62"/>
      <c r="J12" s="104">
        <f t="shared" ref="J12:J21" si="0">F12-H12</f>
        <v>11.91641699999991</v>
      </c>
      <c r="K12" s="62"/>
      <c r="L12" s="105">
        <f t="shared" ref="L12:L21" si="1">F12/H12*100-100</f>
        <v>0.7875889118745647</v>
      </c>
      <c r="M12" s="98"/>
      <c r="N12" s="62">
        <v>5201.0429530000001</v>
      </c>
      <c r="O12" s="62"/>
      <c r="P12" s="62">
        <v>4682.7154739999996</v>
      </c>
      <c r="Q12" s="62"/>
      <c r="R12" s="104">
        <f>N12-P12</f>
        <v>518.32747900000049</v>
      </c>
      <c r="S12" s="62"/>
      <c r="T12" s="105">
        <f t="shared" ref="T12:T21" si="2">N12/P12*100-100</f>
        <v>11.068950951171971</v>
      </c>
    </row>
    <row r="13" spans="1:24" ht="12.75" customHeight="1" x14ac:dyDescent="0.2">
      <c r="B13" s="62" t="s">
        <v>367</v>
      </c>
      <c r="C13" s="62" t="s">
        <v>618</v>
      </c>
      <c r="D13" s="106"/>
      <c r="F13" s="62">
        <v>706.46481100000005</v>
      </c>
      <c r="G13" s="62"/>
      <c r="H13" s="62">
        <v>668.13938900000005</v>
      </c>
      <c r="I13" s="62"/>
      <c r="J13" s="104">
        <f t="shared" si="0"/>
        <v>38.325422000000003</v>
      </c>
      <c r="K13" s="62"/>
      <c r="L13" s="105">
        <f t="shared" si="1"/>
        <v>5.7361416840521002</v>
      </c>
      <c r="M13" s="98"/>
      <c r="N13" s="62">
        <v>2458.407459</v>
      </c>
      <c r="P13" s="62">
        <v>2189.7610829999999</v>
      </c>
      <c r="Q13" s="62"/>
      <c r="R13" s="104">
        <f>N13-P13</f>
        <v>268.64637600000015</v>
      </c>
      <c r="S13" s="62"/>
      <c r="T13" s="105">
        <f t="shared" si="2"/>
        <v>12.268296212112389</v>
      </c>
    </row>
    <row r="14" spans="1:24" ht="12.75" customHeight="1" x14ac:dyDescent="0.2">
      <c r="A14" s="62"/>
      <c r="B14" s="62" t="s">
        <v>366</v>
      </c>
      <c r="C14" s="62" t="s">
        <v>617</v>
      </c>
      <c r="D14" s="62"/>
      <c r="E14" s="62"/>
      <c r="F14" s="62">
        <v>602.61097500000005</v>
      </c>
      <c r="G14" s="62"/>
      <c r="H14" s="62">
        <v>548.69713899999999</v>
      </c>
      <c r="I14" s="62"/>
      <c r="J14" s="104">
        <f t="shared" si="0"/>
        <v>53.91383600000006</v>
      </c>
      <c r="K14" s="62"/>
      <c r="L14" s="105">
        <f t="shared" si="1"/>
        <v>9.8257913460708011</v>
      </c>
      <c r="M14" s="98"/>
      <c r="N14" s="62">
        <v>2143.0838990000002</v>
      </c>
      <c r="O14" s="62"/>
      <c r="P14" s="62">
        <v>1880.2552260000002</v>
      </c>
      <c r="Q14" s="62"/>
      <c r="R14" s="104">
        <f t="shared" ref="R14:R21" si="3">N14-P14</f>
        <v>262.82867299999998</v>
      </c>
      <c r="S14" s="62"/>
      <c r="T14" s="105">
        <f t="shared" si="2"/>
        <v>13.978350883732631</v>
      </c>
      <c r="V14" s="43"/>
      <c r="W14" s="43"/>
    </row>
    <row r="15" spans="1:24" ht="12.75" customHeight="1" x14ac:dyDescent="0.2">
      <c r="B15" s="62" t="s">
        <v>373</v>
      </c>
      <c r="C15" s="62" t="s">
        <v>624</v>
      </c>
      <c r="D15" s="106"/>
      <c r="F15" s="62">
        <v>323.33164599999998</v>
      </c>
      <c r="G15" s="62"/>
      <c r="H15" s="62">
        <v>288.99616099999997</v>
      </c>
      <c r="I15" s="62"/>
      <c r="J15" s="104">
        <f t="shared" si="0"/>
        <v>34.335485000000006</v>
      </c>
      <c r="K15" s="62"/>
      <c r="L15" s="105">
        <f t="shared" si="1"/>
        <v>11.880948480834675</v>
      </c>
      <c r="M15" s="98"/>
      <c r="N15" s="62">
        <v>1062.1124949999999</v>
      </c>
      <c r="P15" s="62">
        <v>907.77120099999991</v>
      </c>
      <c r="Q15" s="62"/>
      <c r="R15" s="104">
        <f t="shared" si="3"/>
        <v>154.34129399999995</v>
      </c>
      <c r="S15" s="62"/>
      <c r="T15" s="105">
        <f t="shared" si="2"/>
        <v>17.002224109993548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623</v>
      </c>
      <c r="D16" s="106"/>
      <c r="F16" s="62">
        <v>292.94655</v>
      </c>
      <c r="G16" s="62"/>
      <c r="H16" s="62">
        <v>262.54427599999997</v>
      </c>
      <c r="I16" s="62"/>
      <c r="J16" s="104">
        <f t="shared" si="0"/>
        <v>30.402274000000034</v>
      </c>
      <c r="K16" s="62"/>
      <c r="L16" s="105">
        <f t="shared" si="1"/>
        <v>11.579865485241058</v>
      </c>
      <c r="M16" s="98"/>
      <c r="N16" s="62">
        <v>1031.6059359999999</v>
      </c>
      <c r="P16" s="62">
        <v>876.86597699999993</v>
      </c>
      <c r="Q16" s="62"/>
      <c r="R16" s="104">
        <f t="shared" si="3"/>
        <v>154.739959</v>
      </c>
      <c r="S16" s="62"/>
      <c r="T16" s="105">
        <f t="shared" si="2"/>
        <v>17.646933859768168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262.92073399999998</v>
      </c>
      <c r="G17" s="62"/>
      <c r="H17" s="62">
        <v>233.74667500000001</v>
      </c>
      <c r="I17" s="62"/>
      <c r="J17" s="104">
        <f t="shared" si="0"/>
        <v>29.174058999999971</v>
      </c>
      <c r="K17" s="62"/>
      <c r="L17" s="105">
        <f t="shared" si="1"/>
        <v>12.481058393664853</v>
      </c>
      <c r="M17" s="98"/>
      <c r="N17" s="62">
        <v>894.49139500000001</v>
      </c>
      <c r="P17" s="62">
        <v>786.85876099999996</v>
      </c>
      <c r="Q17" s="62"/>
      <c r="R17" s="104">
        <f t="shared" si="3"/>
        <v>107.63263400000005</v>
      </c>
      <c r="S17" s="62"/>
      <c r="T17" s="105">
        <f t="shared" si="2"/>
        <v>13.678774302927295</v>
      </c>
      <c r="V17" s="43"/>
      <c r="W17" s="43"/>
    </row>
    <row r="18" spans="1:23" ht="12.75" customHeight="1" x14ac:dyDescent="0.2">
      <c r="B18" s="62" t="s">
        <v>369</v>
      </c>
      <c r="C18" s="62" t="s">
        <v>620</v>
      </c>
      <c r="D18" s="106"/>
      <c r="F18" s="62">
        <v>254.78037</v>
      </c>
      <c r="G18" s="62"/>
      <c r="H18" s="62">
        <v>205.765118</v>
      </c>
      <c r="I18" s="62"/>
      <c r="J18" s="104">
        <f t="shared" si="0"/>
        <v>49.015252000000004</v>
      </c>
      <c r="K18" s="62"/>
      <c r="L18" s="105">
        <f t="shared" si="1"/>
        <v>23.820972415742503</v>
      </c>
      <c r="M18" s="98"/>
      <c r="N18" s="62">
        <v>725.65623099999993</v>
      </c>
      <c r="P18" s="62">
        <v>651.21640500000001</v>
      </c>
      <c r="Q18" s="62"/>
      <c r="R18" s="104">
        <f t="shared" si="3"/>
        <v>74.439825999999925</v>
      </c>
      <c r="S18" s="62"/>
      <c r="T18" s="105">
        <f t="shared" si="2"/>
        <v>11.430889244873967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150.14457100000001</v>
      </c>
      <c r="G19" s="62"/>
      <c r="H19" s="62">
        <v>152.991277</v>
      </c>
      <c r="I19" s="62"/>
      <c r="J19" s="104">
        <f t="shared" si="0"/>
        <v>-2.8467059999999833</v>
      </c>
      <c r="K19" s="62"/>
      <c r="L19" s="105">
        <f t="shared" si="1"/>
        <v>-1.8606982409853288</v>
      </c>
      <c r="M19" s="98"/>
      <c r="N19" s="62">
        <v>490.31661600000007</v>
      </c>
      <c r="P19" s="62">
        <v>432.74943499999995</v>
      </c>
      <c r="Q19" s="62"/>
      <c r="R19" s="104">
        <f t="shared" si="3"/>
        <v>57.567181000000119</v>
      </c>
      <c r="S19" s="62"/>
      <c r="T19" s="105">
        <f t="shared" si="2"/>
        <v>13.302658846914525</v>
      </c>
      <c r="V19" s="43"/>
      <c r="W19" s="43"/>
    </row>
    <row r="20" spans="1:23" ht="12.75" customHeight="1" x14ac:dyDescent="0.2">
      <c r="B20" s="62" t="s">
        <v>374</v>
      </c>
      <c r="C20" s="62" t="s">
        <v>625</v>
      </c>
      <c r="D20" s="106"/>
      <c r="F20" s="62">
        <v>109.65539099999999</v>
      </c>
      <c r="G20" s="62"/>
      <c r="H20" s="62">
        <v>84.729259999999996</v>
      </c>
      <c r="I20" s="62"/>
      <c r="J20" s="104">
        <f t="shared" si="0"/>
        <v>24.926130999999998</v>
      </c>
      <c r="K20" s="62"/>
      <c r="L20" s="105">
        <f t="shared" si="1"/>
        <v>29.418563315671577</v>
      </c>
      <c r="M20" s="98"/>
      <c r="N20" s="62">
        <v>393.98665599999998</v>
      </c>
      <c r="P20" s="62">
        <v>284.42421000000002</v>
      </c>
      <c r="Q20" s="62"/>
      <c r="R20" s="104">
        <f t="shared" si="3"/>
        <v>109.56244599999997</v>
      </c>
      <c r="S20" s="62"/>
      <c r="T20" s="105">
        <f t="shared" si="2"/>
        <v>38.520787664313076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78.197552999999999</v>
      </c>
      <c r="G21" s="62"/>
      <c r="H21" s="62">
        <v>70.816429999999997</v>
      </c>
      <c r="I21" s="62"/>
      <c r="J21" s="104">
        <f t="shared" si="0"/>
        <v>7.3811230000000023</v>
      </c>
      <c r="K21" s="62"/>
      <c r="L21" s="105">
        <f t="shared" si="1"/>
        <v>10.422896212079593</v>
      </c>
      <c r="M21" s="98"/>
      <c r="N21" s="62">
        <v>287.33342700000003</v>
      </c>
      <c r="P21" s="62">
        <v>251.25889100000001</v>
      </c>
      <c r="Q21" s="62"/>
      <c r="R21" s="104">
        <f t="shared" si="3"/>
        <v>36.074536000000023</v>
      </c>
      <c r="S21" s="62"/>
      <c r="T21" s="105">
        <f t="shared" si="2"/>
        <v>14.357516208252321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672</v>
      </c>
      <c r="B23" s="221"/>
      <c r="C23" s="221"/>
      <c r="D23" s="221"/>
      <c r="E23" s="107"/>
      <c r="F23" s="100">
        <v>3776.3782469999937</v>
      </c>
      <c r="G23" s="100"/>
      <c r="H23" s="100">
        <v>3557.2405179999951</v>
      </c>
      <c r="I23" s="100"/>
      <c r="J23" s="101">
        <f>F23-H23</f>
        <v>219.13772899999867</v>
      </c>
      <c r="K23" s="108"/>
      <c r="L23" s="102">
        <f>F23/H23*100-100</f>
        <v>6.1603292746481344</v>
      </c>
      <c r="M23" s="103"/>
      <c r="N23" s="100">
        <v>12831.845147999991</v>
      </c>
      <c r="O23" s="100"/>
      <c r="P23" s="100">
        <v>11361.682850999996</v>
      </c>
      <c r="Q23" s="100"/>
      <c r="R23" s="101">
        <f>N23-P23</f>
        <v>1470.1622969999953</v>
      </c>
      <c r="S23" s="108"/>
      <c r="T23" s="102">
        <f>N23/P23*100-100</f>
        <v>12.93965265779795</v>
      </c>
      <c r="V23" s="43"/>
      <c r="W23" s="43"/>
    </row>
    <row r="24" spans="1:23" s="8" customFormat="1" ht="30" customHeight="1" x14ac:dyDescent="0.2">
      <c r="A24" s="219" t="s">
        <v>673</v>
      </c>
      <c r="B24" s="219"/>
      <c r="C24" s="219"/>
      <c r="D24" s="219"/>
      <c r="E24" s="109"/>
      <c r="F24" s="109">
        <v>4101.9079370000009</v>
      </c>
      <c r="G24" s="109"/>
      <c r="H24" s="109">
        <v>3839.4709629999979</v>
      </c>
      <c r="I24" s="109"/>
      <c r="J24" s="110">
        <f>F24-H24</f>
        <v>262.43697400000292</v>
      </c>
      <c r="K24" s="110"/>
      <c r="L24" s="111">
        <f>F24/H24*100-100</f>
        <v>6.8352378889967156</v>
      </c>
      <c r="M24" s="112"/>
      <c r="N24" s="109">
        <v>13956.462976000003</v>
      </c>
      <c r="O24" s="109"/>
      <c r="P24" s="109">
        <v>12315.696294999998</v>
      </c>
      <c r="Q24" s="109"/>
      <c r="R24" s="110">
        <f>N24-P24</f>
        <v>1640.7666810000046</v>
      </c>
      <c r="S24" s="110"/>
      <c r="T24" s="111">
        <f>N24/P24*100-100</f>
        <v>13.322565299585492</v>
      </c>
      <c r="V24" s="113"/>
      <c r="W24" s="113"/>
    </row>
    <row r="25" spans="1:23" ht="30" customHeight="1" x14ac:dyDescent="0.2">
      <c r="A25" s="221" t="s">
        <v>674</v>
      </c>
      <c r="B25" s="221"/>
      <c r="C25" s="221"/>
      <c r="D25" s="221"/>
      <c r="E25" s="182"/>
      <c r="F25" s="100">
        <v>4394.8544870000005</v>
      </c>
      <c r="G25" s="100"/>
      <c r="H25" s="100">
        <v>4102.0152389999985</v>
      </c>
      <c r="I25" s="100"/>
      <c r="J25" s="101">
        <f>F25-H25</f>
        <v>292.83924800000204</v>
      </c>
      <c r="K25" s="108"/>
      <c r="L25" s="102">
        <f>F25/H25*100-100</f>
        <v>7.1389117528337493</v>
      </c>
      <c r="M25" s="103"/>
      <c r="N25" s="100">
        <v>14988.068912000002</v>
      </c>
      <c r="O25" s="100"/>
      <c r="P25" s="100">
        <v>13192.562271999999</v>
      </c>
      <c r="Q25" s="100"/>
      <c r="R25" s="101">
        <f>N25-P25</f>
        <v>1795.5066400000032</v>
      </c>
      <c r="S25" s="108"/>
      <c r="T25" s="102">
        <f>N25/P25*100-100</f>
        <v>13.609991774007398</v>
      </c>
      <c r="V25" s="43"/>
      <c r="W25" s="43"/>
    </row>
    <row r="26" spans="1:23" ht="30" customHeight="1" x14ac:dyDescent="0.2">
      <c r="A26" s="219" t="s">
        <v>675</v>
      </c>
      <c r="B26" s="219"/>
      <c r="C26" s="219"/>
      <c r="D26" s="219"/>
      <c r="E26" s="109"/>
      <c r="F26" s="109">
        <v>1717.7468320000003</v>
      </c>
      <c r="G26" s="109"/>
      <c r="H26" s="109">
        <v>1475.0205260000002</v>
      </c>
      <c r="I26" s="109"/>
      <c r="J26" s="110">
        <f>F26-H26</f>
        <v>242.72630600000002</v>
      </c>
      <c r="K26" s="110"/>
      <c r="L26" s="111">
        <f>F26/H26*100-100</f>
        <v>16.455791748080387</v>
      </c>
      <c r="M26" s="114"/>
      <c r="N26" s="109">
        <v>5758.4643610000021</v>
      </c>
      <c r="O26" s="109"/>
      <c r="P26" s="109">
        <v>4627.2088479999993</v>
      </c>
      <c r="Q26" s="62"/>
      <c r="R26" s="110">
        <f>N26-P26</f>
        <v>1131.2555130000028</v>
      </c>
      <c r="S26" s="110"/>
      <c r="T26" s="111">
        <f>N26/P26*100-100</f>
        <v>24.44790261604382</v>
      </c>
      <c r="V26" s="43"/>
      <c r="W26" s="43"/>
    </row>
    <row r="27" spans="1:23" ht="30" customHeight="1" x14ac:dyDescent="0.2">
      <c r="A27" s="220" t="s">
        <v>676</v>
      </c>
      <c r="B27" s="220"/>
      <c r="C27" s="220"/>
      <c r="D27" s="220"/>
      <c r="E27" s="107"/>
      <c r="F27" s="100">
        <v>1424.8002819999999</v>
      </c>
      <c r="G27" s="100"/>
      <c r="H27" s="100">
        <v>1212.4762500000002</v>
      </c>
      <c r="I27" s="100"/>
      <c r="J27" s="101">
        <f>F27-H27</f>
        <v>212.32403199999976</v>
      </c>
      <c r="K27" s="108"/>
      <c r="L27" s="102">
        <f>F27/H27*100-100</f>
        <v>17.511603381921887</v>
      </c>
      <c r="M27" s="103"/>
      <c r="N27" s="100">
        <v>4726.8584250000004</v>
      </c>
      <c r="O27" s="100"/>
      <c r="P27" s="100">
        <v>3750.3428709999994</v>
      </c>
      <c r="Q27" s="100"/>
      <c r="R27" s="101">
        <f>N27-P27</f>
        <v>976.51555400000098</v>
      </c>
      <c r="S27" s="108"/>
      <c r="T27" s="102">
        <f>N27/P27*100-100</f>
        <v>26.038034056859999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2021</v>
      </c>
      <c r="B6" s="84" t="s">
        <v>338</v>
      </c>
      <c r="C6" s="123">
        <v>124.948758</v>
      </c>
      <c r="D6" s="123">
        <v>191.69682700000001</v>
      </c>
      <c r="E6" s="123">
        <v>47.291894999999997</v>
      </c>
      <c r="F6" s="123">
        <v>355.54553900000002</v>
      </c>
      <c r="G6" s="123">
        <v>145.39727699999997</v>
      </c>
      <c r="H6" s="123">
        <v>1599.8533379999999</v>
      </c>
      <c r="I6" s="123">
        <v>243.27113500000002</v>
      </c>
      <c r="J6" s="123">
        <v>11.080097</v>
      </c>
      <c r="K6" s="123">
        <v>234.26646900000003</v>
      </c>
      <c r="L6" s="123">
        <v>597.7121719999999</v>
      </c>
      <c r="M6" s="123">
        <v>445.16129200000012</v>
      </c>
      <c r="N6" s="123">
        <v>264.81137899999999</v>
      </c>
      <c r="O6" s="123">
        <v>55.532776999999996</v>
      </c>
      <c r="P6" s="123">
        <v>12.651967000000001</v>
      </c>
      <c r="Q6" s="123">
        <v>434.62744599999996</v>
      </c>
      <c r="R6" s="123">
        <v>150.468999</v>
      </c>
      <c r="S6" s="123">
        <v>275.77451300000007</v>
      </c>
      <c r="T6" s="123">
        <v>356.43053200000003</v>
      </c>
      <c r="U6" s="123">
        <v>1.7158140000000002</v>
      </c>
      <c r="V6" s="87">
        <v>2021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87.816363999999993</v>
      </c>
      <c r="D7" s="123">
        <v>175.95070700000002</v>
      </c>
      <c r="E7" s="123">
        <v>42.901294999999998</v>
      </c>
      <c r="F7" s="123">
        <v>357.54442200000005</v>
      </c>
      <c r="G7" s="123">
        <v>162.76181699999995</v>
      </c>
      <c r="H7" s="123">
        <v>1668.4805349999997</v>
      </c>
      <c r="I7" s="123">
        <v>386.28685899999999</v>
      </c>
      <c r="J7" s="123">
        <v>8.6501809999999999</v>
      </c>
      <c r="K7" s="123">
        <v>205.28892599999989</v>
      </c>
      <c r="L7" s="123">
        <v>629.70994099999973</v>
      </c>
      <c r="M7" s="123">
        <v>449.67572500000017</v>
      </c>
      <c r="N7" s="123">
        <v>298.14416599999998</v>
      </c>
      <c r="O7" s="123">
        <v>82.249257</v>
      </c>
      <c r="P7" s="123">
        <v>16.855211000000001</v>
      </c>
      <c r="Q7" s="123">
        <v>435.55658399999999</v>
      </c>
      <c r="R7" s="123">
        <v>143.69535300000001</v>
      </c>
      <c r="S7" s="123">
        <v>251.40041499999995</v>
      </c>
      <c r="T7" s="123">
        <v>373.23803400000003</v>
      </c>
      <c r="U7" s="123">
        <v>1.2265470000000001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142.062624</v>
      </c>
      <c r="D8" s="123">
        <v>247.67364700000002</v>
      </c>
      <c r="E8" s="123">
        <v>43.343432999999997</v>
      </c>
      <c r="F8" s="123">
        <v>438.97775899999993</v>
      </c>
      <c r="G8" s="123">
        <v>229.34853800000002</v>
      </c>
      <c r="H8" s="123">
        <v>2046.9944420000011</v>
      </c>
      <c r="I8" s="123">
        <v>371.66898099999997</v>
      </c>
      <c r="J8" s="123">
        <v>3.327067</v>
      </c>
      <c r="K8" s="123">
        <v>230.407048</v>
      </c>
      <c r="L8" s="123">
        <v>777.65404100000001</v>
      </c>
      <c r="M8" s="123">
        <v>557.12549000000013</v>
      </c>
      <c r="N8" s="123">
        <v>332.75002900000004</v>
      </c>
      <c r="O8" s="123">
        <v>175.242682</v>
      </c>
      <c r="P8" s="123">
        <v>24.898333000000001</v>
      </c>
      <c r="Q8" s="123">
        <v>498.20330099999995</v>
      </c>
      <c r="R8" s="123">
        <v>174.82224300000001</v>
      </c>
      <c r="S8" s="123">
        <v>313.18666599999989</v>
      </c>
      <c r="T8" s="123">
        <v>435.42598300000003</v>
      </c>
      <c r="U8" s="123">
        <v>12.452847999999999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123.98652800000001</v>
      </c>
      <c r="D9" s="123">
        <v>241.33704500000002</v>
      </c>
      <c r="E9" s="123">
        <v>59.543610999999999</v>
      </c>
      <c r="F9" s="123">
        <v>424.076685</v>
      </c>
      <c r="G9" s="123">
        <v>191.960756</v>
      </c>
      <c r="H9" s="123">
        <v>2043.3214250000008</v>
      </c>
      <c r="I9" s="123">
        <v>368.66613599999999</v>
      </c>
      <c r="J9" s="123">
        <v>8.4147029999999994</v>
      </c>
      <c r="K9" s="123">
        <v>272.50415200000003</v>
      </c>
      <c r="L9" s="123">
        <v>674.59545799999989</v>
      </c>
      <c r="M9" s="123">
        <v>519.05363800000009</v>
      </c>
      <c r="N9" s="123">
        <v>280.464314</v>
      </c>
      <c r="O9" s="123">
        <v>204.105615</v>
      </c>
      <c r="P9" s="123">
        <v>23.770973000000001</v>
      </c>
      <c r="Q9" s="123">
        <v>455.46036199999998</v>
      </c>
      <c r="R9" s="123">
        <v>186.77092700000006</v>
      </c>
      <c r="S9" s="123">
        <v>359.23287099999993</v>
      </c>
      <c r="T9" s="123">
        <v>418.31408999999996</v>
      </c>
      <c r="U9" s="123">
        <v>2.0532620000000001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151.29497700000002</v>
      </c>
      <c r="D10" s="123">
        <v>235.44130200000001</v>
      </c>
      <c r="E10" s="123">
        <v>41.061543999999998</v>
      </c>
      <c r="F10" s="123">
        <v>441.18526900000001</v>
      </c>
      <c r="G10" s="123">
        <v>193.98004400000002</v>
      </c>
      <c r="H10" s="123">
        <v>2078.0148589999985</v>
      </c>
      <c r="I10" s="123">
        <v>369.67553100000003</v>
      </c>
      <c r="J10" s="123">
        <v>23.360327999999999</v>
      </c>
      <c r="K10" s="123">
        <v>329.24612000000002</v>
      </c>
      <c r="L10" s="123">
        <v>670.18206099999963</v>
      </c>
      <c r="M10" s="123">
        <v>508.64223200000004</v>
      </c>
      <c r="N10" s="123">
        <v>271.40175599999998</v>
      </c>
      <c r="O10" s="123">
        <v>97.074723000000006</v>
      </c>
      <c r="P10" s="123">
        <v>27.682202</v>
      </c>
      <c r="Q10" s="123">
        <v>438.72336899999999</v>
      </c>
      <c r="R10" s="123">
        <v>187.81890499999994</v>
      </c>
      <c r="S10" s="123">
        <v>333.70255900000001</v>
      </c>
      <c r="T10" s="123">
        <v>386.23791799999998</v>
      </c>
      <c r="U10" s="123">
        <v>5.5298170000000004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158.56863799999999</v>
      </c>
      <c r="D11" s="123">
        <v>233.38192200000003</v>
      </c>
      <c r="E11" s="123">
        <v>41.646139000000005</v>
      </c>
      <c r="F11" s="123">
        <v>461.30632900000001</v>
      </c>
      <c r="G11" s="123">
        <v>189.30220400000002</v>
      </c>
      <c r="H11" s="123">
        <v>2126.6968730000008</v>
      </c>
      <c r="I11" s="123">
        <v>294.399179</v>
      </c>
      <c r="J11" s="123">
        <v>11.041463</v>
      </c>
      <c r="K11" s="123">
        <v>318.72492199999999</v>
      </c>
      <c r="L11" s="123">
        <v>737.59072500000013</v>
      </c>
      <c r="M11" s="123">
        <v>478.83977700000003</v>
      </c>
      <c r="N11" s="123">
        <v>310.23751099999998</v>
      </c>
      <c r="O11" s="123">
        <v>74.164868999999996</v>
      </c>
      <c r="P11" s="123">
        <v>27.873899999999999</v>
      </c>
      <c r="Q11" s="123">
        <v>362.62167299999999</v>
      </c>
      <c r="R11" s="123">
        <v>191.94144899999998</v>
      </c>
      <c r="S11" s="123">
        <v>332.16169900000011</v>
      </c>
      <c r="T11" s="123">
        <v>410.40463900000003</v>
      </c>
      <c r="U11" s="123">
        <v>1.4106800000000002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98.495944999999978</v>
      </c>
      <c r="D12" s="123">
        <v>233.93157699999998</v>
      </c>
      <c r="E12" s="123">
        <v>47.975054</v>
      </c>
      <c r="F12" s="123">
        <v>459.02913500000005</v>
      </c>
      <c r="G12" s="123">
        <v>207.03991200000002</v>
      </c>
      <c r="H12" s="123">
        <v>2184.5925040000002</v>
      </c>
      <c r="I12" s="123">
        <v>502.57280999999995</v>
      </c>
      <c r="J12" s="123">
        <v>9.9835969999999996</v>
      </c>
      <c r="K12" s="123">
        <v>315.948601</v>
      </c>
      <c r="L12" s="123">
        <v>667.04737200000011</v>
      </c>
      <c r="M12" s="123">
        <v>496.52415999999977</v>
      </c>
      <c r="N12" s="123">
        <v>286.608386</v>
      </c>
      <c r="O12" s="123">
        <v>156.55192399999999</v>
      </c>
      <c r="P12" s="123">
        <v>25.438863999999999</v>
      </c>
      <c r="Q12" s="123">
        <v>452.142788</v>
      </c>
      <c r="R12" s="123">
        <v>188.021199</v>
      </c>
      <c r="S12" s="123">
        <v>371.21265400000004</v>
      </c>
      <c r="T12" s="123">
        <v>429.37734299999988</v>
      </c>
      <c r="U12" s="123">
        <v>0.57784099999999994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118.57349099999999</v>
      </c>
      <c r="D13" s="123">
        <v>229.78114500000009</v>
      </c>
      <c r="E13" s="123">
        <v>44.726906</v>
      </c>
      <c r="F13" s="123">
        <v>447.79624600000005</v>
      </c>
      <c r="G13" s="123">
        <v>167.34966200000002</v>
      </c>
      <c r="H13" s="123">
        <v>1778.518333999999</v>
      </c>
      <c r="I13" s="123">
        <v>389.78146300000003</v>
      </c>
      <c r="J13" s="123">
        <v>15.581231000000001</v>
      </c>
      <c r="K13" s="123">
        <v>431.19833500000004</v>
      </c>
      <c r="L13" s="123">
        <v>563.02935000000002</v>
      </c>
      <c r="M13" s="123">
        <v>445.05623999999989</v>
      </c>
      <c r="N13" s="123">
        <v>208.68072699999999</v>
      </c>
      <c r="O13" s="123">
        <v>113.61183800000001</v>
      </c>
      <c r="P13" s="123">
        <v>21.058439</v>
      </c>
      <c r="Q13" s="123">
        <v>235.29280800000004</v>
      </c>
      <c r="R13" s="123">
        <v>156.60375300000004</v>
      </c>
      <c r="S13" s="123">
        <v>373.67517499999991</v>
      </c>
      <c r="T13" s="123">
        <v>370.01028299999996</v>
      </c>
      <c r="U13" s="123">
        <v>0.259162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98.756773999999993</v>
      </c>
      <c r="D14" s="123">
        <v>256.36710600000004</v>
      </c>
      <c r="E14" s="123">
        <v>49.598622000000006</v>
      </c>
      <c r="F14" s="123">
        <v>477.12004500000006</v>
      </c>
      <c r="G14" s="123">
        <v>197.44340099999997</v>
      </c>
      <c r="H14" s="123">
        <v>2208.7095979999981</v>
      </c>
      <c r="I14" s="123">
        <v>502.91539599999999</v>
      </c>
      <c r="J14" s="123">
        <v>8.269088</v>
      </c>
      <c r="K14" s="123">
        <v>492.28986699999996</v>
      </c>
      <c r="L14" s="123">
        <v>689.14069999999992</v>
      </c>
      <c r="M14" s="123">
        <v>554.68941400000006</v>
      </c>
      <c r="N14" s="123">
        <v>251.80522500000001</v>
      </c>
      <c r="O14" s="123">
        <v>111.95721599999999</v>
      </c>
      <c r="P14" s="123">
        <v>22.17606</v>
      </c>
      <c r="Q14" s="123">
        <v>394.86102199999999</v>
      </c>
      <c r="R14" s="123">
        <v>196.32329300000001</v>
      </c>
      <c r="S14" s="123">
        <v>427.58635399999991</v>
      </c>
      <c r="T14" s="123">
        <v>429.34382299999999</v>
      </c>
      <c r="U14" s="123">
        <v>0.92891299999999999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120.39784</v>
      </c>
      <c r="D15" s="123">
        <v>286.50168100000008</v>
      </c>
      <c r="E15" s="123">
        <v>57.263712999999996</v>
      </c>
      <c r="F15" s="123">
        <v>474.96329799999995</v>
      </c>
      <c r="G15" s="123">
        <v>181.084204</v>
      </c>
      <c r="H15" s="123">
        <v>2328.3358459999968</v>
      </c>
      <c r="I15" s="123">
        <v>309.30790200000001</v>
      </c>
      <c r="J15" s="123">
        <v>32.028747000000003</v>
      </c>
      <c r="K15" s="123">
        <v>640.02187900000001</v>
      </c>
      <c r="L15" s="123">
        <v>685.4679799999999</v>
      </c>
      <c r="M15" s="123">
        <v>503.89044600000017</v>
      </c>
      <c r="N15" s="123">
        <v>261.01065599999998</v>
      </c>
      <c r="O15" s="123">
        <v>150.36836499999998</v>
      </c>
      <c r="P15" s="123">
        <v>19.282949000000002</v>
      </c>
      <c r="Q15" s="123">
        <v>427.56923999999992</v>
      </c>
      <c r="R15" s="123">
        <v>202.12095500000001</v>
      </c>
      <c r="S15" s="123">
        <v>432.26570699999996</v>
      </c>
      <c r="T15" s="123">
        <v>464.575605</v>
      </c>
      <c r="U15" s="123">
        <v>9.8353639999999984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142.532678</v>
      </c>
      <c r="D16" s="123">
        <v>260.97958999999997</v>
      </c>
      <c r="E16" s="123">
        <v>51.049489999999999</v>
      </c>
      <c r="F16" s="123">
        <v>499.42200700000001</v>
      </c>
      <c r="G16" s="123">
        <v>247.28031099999993</v>
      </c>
      <c r="H16" s="123">
        <v>2512.4637280000002</v>
      </c>
      <c r="I16" s="123">
        <v>205.40571200000002</v>
      </c>
      <c r="J16" s="123">
        <v>37.768138</v>
      </c>
      <c r="K16" s="123">
        <v>749.52276599999993</v>
      </c>
      <c r="L16" s="123">
        <v>847.51316400000019</v>
      </c>
      <c r="M16" s="123">
        <v>580.40509000000009</v>
      </c>
      <c r="N16" s="123">
        <v>352.61879299999998</v>
      </c>
      <c r="O16" s="123">
        <v>95.940359999999998</v>
      </c>
      <c r="P16" s="123">
        <v>22.720977000000005</v>
      </c>
      <c r="Q16" s="123">
        <v>539.37785399999996</v>
      </c>
      <c r="R16" s="123">
        <v>232.71607900000004</v>
      </c>
      <c r="S16" s="123">
        <v>486.68037500000025</v>
      </c>
      <c r="T16" s="123">
        <v>429.963639</v>
      </c>
      <c r="U16" s="123">
        <v>0.93061799999999995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168.61339800000002</v>
      </c>
      <c r="D17" s="123">
        <v>258.477079</v>
      </c>
      <c r="E17" s="123">
        <v>58.988208999999998</v>
      </c>
      <c r="F17" s="123">
        <v>479.06160700000004</v>
      </c>
      <c r="G17" s="123">
        <v>224.25634499999998</v>
      </c>
      <c r="H17" s="123">
        <v>2272.0094580000009</v>
      </c>
      <c r="I17" s="123">
        <v>256.58029699999997</v>
      </c>
      <c r="J17" s="123">
        <v>16.450172000000002</v>
      </c>
      <c r="K17" s="123">
        <v>662.07860600000004</v>
      </c>
      <c r="L17" s="123">
        <v>924.72284699999932</v>
      </c>
      <c r="M17" s="123">
        <v>573.55124799999987</v>
      </c>
      <c r="N17" s="123">
        <v>319.39487299999996</v>
      </c>
      <c r="O17" s="123">
        <v>102.99661599999999</v>
      </c>
      <c r="P17" s="123">
        <v>22.663786000000002</v>
      </c>
      <c r="Q17" s="123">
        <v>418.09200299999998</v>
      </c>
      <c r="R17" s="123">
        <v>207.35485999999995</v>
      </c>
      <c r="S17" s="123">
        <v>459.63331399999981</v>
      </c>
      <c r="T17" s="123">
        <v>431.28001299999994</v>
      </c>
      <c r="U17" s="123">
        <v>0.285354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2022</v>
      </c>
      <c r="B19" s="84" t="s">
        <v>338</v>
      </c>
      <c r="C19" s="123">
        <v>136.45495399999999</v>
      </c>
      <c r="D19" s="123">
        <v>211.34830199999999</v>
      </c>
      <c r="E19" s="123">
        <v>54.012372000000006</v>
      </c>
      <c r="F19" s="123">
        <v>417.92593399999987</v>
      </c>
      <c r="G19" s="123">
        <v>210.77269600000011</v>
      </c>
      <c r="H19" s="123">
        <v>2411.0512860000017</v>
      </c>
      <c r="I19" s="123">
        <v>368.61460499999998</v>
      </c>
      <c r="J19" s="123">
        <v>9.0266249999999992</v>
      </c>
      <c r="K19" s="123">
        <v>676.00013999999999</v>
      </c>
      <c r="L19" s="123">
        <v>734.84044100000006</v>
      </c>
      <c r="M19" s="123">
        <v>528.46101299999987</v>
      </c>
      <c r="N19" s="123">
        <v>276.25494300000003</v>
      </c>
      <c r="O19" s="123">
        <v>101.226837</v>
      </c>
      <c r="P19" s="123">
        <v>20.730668000000001</v>
      </c>
      <c r="Q19" s="123">
        <v>450.64820300000002</v>
      </c>
      <c r="R19" s="123">
        <v>188.568138</v>
      </c>
      <c r="S19" s="123">
        <v>398.21293399999985</v>
      </c>
      <c r="T19" s="123">
        <v>406.61151100000006</v>
      </c>
      <c r="U19" s="123">
        <v>2.1614399999999998</v>
      </c>
      <c r="V19" s="87">
        <v>2022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164.20626099999998</v>
      </c>
      <c r="D20" s="123">
        <v>216.07737200000003</v>
      </c>
      <c r="E20" s="123">
        <v>46.851067999999998</v>
      </c>
      <c r="F20" s="123">
        <v>447.94986</v>
      </c>
      <c r="G20" s="123">
        <v>239.57716599999995</v>
      </c>
      <c r="H20" s="123">
        <v>2414.1993279999983</v>
      </c>
      <c r="I20" s="123">
        <v>637.20286199999998</v>
      </c>
      <c r="J20" s="123">
        <v>9.6025229999999997</v>
      </c>
      <c r="K20" s="123">
        <v>758.18859599999996</v>
      </c>
      <c r="L20" s="123">
        <v>690.76269900000023</v>
      </c>
      <c r="M20" s="123">
        <v>549.59611499999983</v>
      </c>
      <c r="N20" s="123">
        <v>345.13101799999998</v>
      </c>
      <c r="O20" s="123">
        <v>99.602135000000018</v>
      </c>
      <c r="P20" s="123">
        <v>24.180043000000001</v>
      </c>
      <c r="Q20" s="123">
        <v>503.08901500000002</v>
      </c>
      <c r="R20" s="123">
        <v>181.87587100000002</v>
      </c>
      <c r="S20" s="123">
        <v>408.68732100000005</v>
      </c>
      <c r="T20" s="123">
        <v>461.03671199999997</v>
      </c>
      <c r="U20" s="123">
        <v>0.38609699999999997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195.63659999999999</v>
      </c>
      <c r="D21" s="123">
        <v>275.11705800000004</v>
      </c>
      <c r="E21" s="123">
        <v>64.317169000000007</v>
      </c>
      <c r="F21" s="123">
        <v>524.81382300000007</v>
      </c>
      <c r="G21" s="123">
        <v>227.96204300000005</v>
      </c>
      <c r="H21" s="123">
        <v>2613.9309629999962</v>
      </c>
      <c r="I21" s="123">
        <v>576.77205200000003</v>
      </c>
      <c r="J21" s="123">
        <v>18.38579</v>
      </c>
      <c r="K21" s="123">
        <v>815.47841299999982</v>
      </c>
      <c r="L21" s="123">
        <v>807.5052459999996</v>
      </c>
      <c r="M21" s="123">
        <v>623.19939299999987</v>
      </c>
      <c r="N21" s="123">
        <v>356.480707</v>
      </c>
      <c r="O21" s="123">
        <v>210.13007600000003</v>
      </c>
      <c r="P21" s="123">
        <v>24.824533000000002</v>
      </c>
      <c r="Q21" s="123">
        <v>576.883827</v>
      </c>
      <c r="R21" s="123">
        <v>204.35515200000003</v>
      </c>
      <c r="S21" s="123">
        <v>447.66181899999987</v>
      </c>
      <c r="T21" s="123">
        <v>517.78043300000002</v>
      </c>
      <c r="U21" s="123">
        <v>0.505938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131.91207499999999</v>
      </c>
      <c r="D22" s="123">
        <v>273.88719800000001</v>
      </c>
      <c r="E22" s="123">
        <v>64.748088999999993</v>
      </c>
      <c r="F22" s="123">
        <v>522.84849400000007</v>
      </c>
      <c r="G22" s="123">
        <v>250.61290499999996</v>
      </c>
      <c r="H22" s="123">
        <v>2627.2828529999956</v>
      </c>
      <c r="I22" s="123">
        <v>686.23627199999999</v>
      </c>
      <c r="J22" s="123">
        <v>14.419681000000001</v>
      </c>
      <c r="K22" s="123">
        <v>780.45578</v>
      </c>
      <c r="L22" s="123">
        <v>745.45506300000011</v>
      </c>
      <c r="M22" s="123">
        <v>558.08056400000044</v>
      </c>
      <c r="N22" s="123">
        <v>338.451954</v>
      </c>
      <c r="O22" s="123">
        <v>171.55370099999999</v>
      </c>
      <c r="P22" s="123">
        <v>27.201331</v>
      </c>
      <c r="Q22" s="123">
        <v>458.03385000000009</v>
      </c>
      <c r="R22" s="123">
        <v>184.94419800000003</v>
      </c>
      <c r="S22" s="123">
        <v>424.57133800000003</v>
      </c>
      <c r="T22" s="123">
        <v>448.31710300000009</v>
      </c>
      <c r="U22" s="123">
        <v>1.326022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169.38050699999997</v>
      </c>
      <c r="D23" s="123">
        <v>322.06223599999998</v>
      </c>
      <c r="E23" s="123">
        <v>72.322890999999998</v>
      </c>
      <c r="F23" s="123">
        <v>594.77911399999994</v>
      </c>
      <c r="G23" s="123">
        <v>300.66451199999995</v>
      </c>
      <c r="H23" s="123">
        <v>2874.4500849999977</v>
      </c>
      <c r="I23" s="123">
        <v>604.83407200000011</v>
      </c>
      <c r="J23" s="123">
        <v>25.390653</v>
      </c>
      <c r="K23" s="123">
        <v>1112.9517719999997</v>
      </c>
      <c r="L23" s="123">
        <v>775.99539200000072</v>
      </c>
      <c r="M23" s="123">
        <v>650.21640300000013</v>
      </c>
      <c r="N23" s="123">
        <v>380.66669300000001</v>
      </c>
      <c r="O23" s="123">
        <v>212.62710499999997</v>
      </c>
      <c r="P23" s="123">
        <v>29.408373999999998</v>
      </c>
      <c r="Q23" s="123">
        <v>545.20725100000004</v>
      </c>
      <c r="R23" s="123">
        <v>215.81493700000001</v>
      </c>
      <c r="S23" s="123">
        <v>476.11538399999972</v>
      </c>
      <c r="T23" s="123">
        <v>515.21853199999987</v>
      </c>
      <c r="U23" s="123">
        <v>0.37924799999999997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204.28729199999998</v>
      </c>
      <c r="D24" s="123">
        <v>281.64151099999992</v>
      </c>
      <c r="E24" s="123">
        <v>60.966602000000002</v>
      </c>
      <c r="F24" s="123">
        <v>579.19806199999994</v>
      </c>
      <c r="G24" s="123">
        <v>228.762969</v>
      </c>
      <c r="H24" s="123">
        <v>2632.1736799999958</v>
      </c>
      <c r="I24" s="123">
        <v>983.79047500000001</v>
      </c>
      <c r="J24" s="123">
        <v>30.407059999999998</v>
      </c>
      <c r="K24" s="123">
        <v>969.79535200000009</v>
      </c>
      <c r="L24" s="123">
        <v>790.31993099999977</v>
      </c>
      <c r="M24" s="123">
        <v>638.7357539999997</v>
      </c>
      <c r="N24" s="123">
        <v>394.09360299999997</v>
      </c>
      <c r="O24" s="123">
        <v>120.98485400000004</v>
      </c>
      <c r="P24" s="123">
        <v>32.930018999999994</v>
      </c>
      <c r="Q24" s="123">
        <v>591.30275800000004</v>
      </c>
      <c r="R24" s="123">
        <v>201.42413000000005</v>
      </c>
      <c r="S24" s="123">
        <v>439.21309500000024</v>
      </c>
      <c r="T24" s="123">
        <v>474.81594100000001</v>
      </c>
      <c r="U24" s="123">
        <v>5.9897500000000008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200.45855499999999</v>
      </c>
      <c r="D25" s="123">
        <v>260.73327000000006</v>
      </c>
      <c r="E25" s="123">
        <v>56.983826000000001</v>
      </c>
      <c r="F25" s="123">
        <v>559.14879600000006</v>
      </c>
      <c r="G25" s="123">
        <v>278.75980299999992</v>
      </c>
      <c r="H25" s="123">
        <v>2642.1277079999945</v>
      </c>
      <c r="I25" s="123">
        <v>738.65682300000003</v>
      </c>
      <c r="J25" s="123">
        <v>31.460014000000001</v>
      </c>
      <c r="K25" s="123">
        <v>865.13039800000001</v>
      </c>
      <c r="L25" s="123">
        <v>757.65692999999976</v>
      </c>
      <c r="M25" s="123">
        <v>687.00433499999963</v>
      </c>
      <c r="N25" s="123">
        <v>370.11124599999999</v>
      </c>
      <c r="O25" s="123">
        <v>150.615082</v>
      </c>
      <c r="P25" s="123">
        <v>33.005788000000003</v>
      </c>
      <c r="Q25" s="123">
        <v>527.76054899999997</v>
      </c>
      <c r="R25" s="123">
        <v>203.05952600000003</v>
      </c>
      <c r="S25" s="123">
        <v>502.25400499999984</v>
      </c>
      <c r="T25" s="123">
        <v>510.89757299999997</v>
      </c>
      <c r="U25" s="123">
        <v>0.48548200000000008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161.329632</v>
      </c>
      <c r="D26" s="123">
        <v>313.41040899999996</v>
      </c>
      <c r="E26" s="123">
        <v>80.231324999999998</v>
      </c>
      <c r="F26" s="123">
        <v>631.91873199999986</v>
      </c>
      <c r="G26" s="123">
        <v>249.83687799999981</v>
      </c>
      <c r="H26" s="123">
        <v>2097.8653009999916</v>
      </c>
      <c r="I26" s="123">
        <v>710.83755100000008</v>
      </c>
      <c r="J26" s="123">
        <v>34.022136000000003</v>
      </c>
      <c r="K26" s="123">
        <v>1393.0955020000001</v>
      </c>
      <c r="L26" s="123">
        <v>701.56016700000032</v>
      </c>
      <c r="M26" s="123">
        <v>695.70604199999934</v>
      </c>
      <c r="N26" s="123">
        <v>340.13020799999998</v>
      </c>
      <c r="O26" s="123">
        <v>108.53372399999995</v>
      </c>
      <c r="P26" s="123">
        <v>22.822717000000001</v>
      </c>
      <c r="Q26" s="123">
        <v>417.52108400000003</v>
      </c>
      <c r="R26" s="123">
        <v>187.00564100000005</v>
      </c>
      <c r="S26" s="123">
        <v>541.79467799999998</v>
      </c>
      <c r="T26" s="123">
        <v>492.76392999999996</v>
      </c>
      <c r="U26" s="123">
        <v>0.66225299999999998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>
        <v>117.15788599999999</v>
      </c>
      <c r="D27" s="123">
        <v>319.16687000000002</v>
      </c>
      <c r="E27" s="123">
        <v>81.579999000000001</v>
      </c>
      <c r="F27" s="123">
        <v>610.67400599999985</v>
      </c>
      <c r="G27" s="123">
        <v>266.20323000000002</v>
      </c>
      <c r="H27" s="123">
        <v>2590.9573179999943</v>
      </c>
      <c r="I27" s="123">
        <v>754.07771200000002</v>
      </c>
      <c r="J27" s="123">
        <v>18.939031999999997</v>
      </c>
      <c r="K27" s="123">
        <v>737.86876199999983</v>
      </c>
      <c r="L27" s="123">
        <v>850.76751600000034</v>
      </c>
      <c r="M27" s="123">
        <v>797.97892899999988</v>
      </c>
      <c r="N27" s="123">
        <v>427.74793299999999</v>
      </c>
      <c r="O27" s="123">
        <v>104.64520000000002</v>
      </c>
      <c r="P27" s="123">
        <v>35.537744000000004</v>
      </c>
      <c r="Q27" s="123">
        <v>585.62052099999994</v>
      </c>
      <c r="R27" s="123">
        <v>217.57316000000003</v>
      </c>
      <c r="S27" s="123">
        <v>588.92987300000027</v>
      </c>
      <c r="T27" s="123">
        <v>527.84326399999998</v>
      </c>
      <c r="U27" s="123">
        <v>0.56821500000000003</v>
      </c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>
        <v>194.64184800000001</v>
      </c>
      <c r="D28" s="123">
        <v>339.51477900000003</v>
      </c>
      <c r="E28" s="123">
        <v>80.450924000000001</v>
      </c>
      <c r="F28" s="123">
        <v>616.04001800000003</v>
      </c>
      <c r="G28" s="123">
        <v>273.4074389999999</v>
      </c>
      <c r="H28" s="123">
        <v>2699.1301289999933</v>
      </c>
      <c r="I28" s="123">
        <v>528.15411600000004</v>
      </c>
      <c r="J28" s="123">
        <v>25.179371</v>
      </c>
      <c r="K28" s="123">
        <v>732.20097900000007</v>
      </c>
      <c r="L28" s="123">
        <v>845.9714230000003</v>
      </c>
      <c r="M28" s="123">
        <v>760.31999799999994</v>
      </c>
      <c r="N28" s="123">
        <v>445.63411099999996</v>
      </c>
      <c r="O28" s="123">
        <v>88.492148999999984</v>
      </c>
      <c r="P28" s="123">
        <v>25.154671</v>
      </c>
      <c r="Q28" s="123">
        <v>582.12030699999991</v>
      </c>
      <c r="R28" s="123">
        <v>225.36779100000001</v>
      </c>
      <c r="S28" s="123">
        <v>556.2105959999999</v>
      </c>
      <c r="T28" s="123">
        <v>563.09179800000015</v>
      </c>
      <c r="U28" s="123">
        <v>0.52803500000000003</v>
      </c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>
        <v>181.92224899999999</v>
      </c>
      <c r="D29" s="123">
        <v>328.09044799999998</v>
      </c>
      <c r="E29" s="123">
        <v>74.790329999999997</v>
      </c>
      <c r="F29" s="123">
        <v>601.16179699999998</v>
      </c>
      <c r="G29" s="123">
        <v>282.50200300000006</v>
      </c>
      <c r="H29" s="123">
        <v>2453.8850039999957</v>
      </c>
      <c r="I29" s="123">
        <v>708.4378670000001</v>
      </c>
      <c r="J29" s="123">
        <v>18.396201000000001</v>
      </c>
      <c r="K29" s="123">
        <v>622.71562400000005</v>
      </c>
      <c r="L29" s="123">
        <v>916.87540499999966</v>
      </c>
      <c r="M29" s="123">
        <v>717.19966600000021</v>
      </c>
      <c r="N29" s="123">
        <v>481.93724400000002</v>
      </c>
      <c r="O29" s="123">
        <v>216.59554900000001</v>
      </c>
      <c r="P29" s="123">
        <v>26.455454</v>
      </c>
      <c r="Q29" s="123">
        <v>635.12233500000002</v>
      </c>
      <c r="R29" s="123">
        <v>243.48239399999994</v>
      </c>
      <c r="S29" s="123">
        <v>548.24816999999985</v>
      </c>
      <c r="T29" s="123">
        <v>573.29901499999994</v>
      </c>
      <c r="U29" s="123">
        <v>0.45639000000000002</v>
      </c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>
        <v>183.71403900000001</v>
      </c>
      <c r="D30" s="123">
        <v>271.57090199999999</v>
      </c>
      <c r="E30" s="123">
        <v>72.563087999999993</v>
      </c>
      <c r="F30" s="123">
        <v>590.74989300000004</v>
      </c>
      <c r="G30" s="123">
        <v>263.92381299999988</v>
      </c>
      <c r="H30" s="123">
        <v>2044.6079299999969</v>
      </c>
      <c r="I30" s="123">
        <v>600.98837100000003</v>
      </c>
      <c r="J30" s="123">
        <v>16.937622000000001</v>
      </c>
      <c r="K30" s="123">
        <v>478.69356900000002</v>
      </c>
      <c r="L30" s="123">
        <v>834.13906099999963</v>
      </c>
      <c r="M30" s="123">
        <v>648.88477500000022</v>
      </c>
      <c r="N30" s="123">
        <v>499.59225700000002</v>
      </c>
      <c r="O30" s="123">
        <v>238.44134599999998</v>
      </c>
      <c r="P30" s="123">
        <v>21.874139</v>
      </c>
      <c r="Q30" s="123">
        <v>518.13602999999989</v>
      </c>
      <c r="R30" s="123">
        <v>200.81503599999999</v>
      </c>
      <c r="S30" s="123">
        <v>523.25702300000012</v>
      </c>
      <c r="T30" s="123">
        <v>560.30085599999984</v>
      </c>
      <c r="U30" s="123">
        <v>0.7065539999999999</v>
      </c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2021</v>
      </c>
      <c r="B6" s="84" t="s">
        <v>338</v>
      </c>
      <c r="C6" s="123">
        <v>17.784844</v>
      </c>
      <c r="D6" s="123">
        <v>107.72968399999998</v>
      </c>
      <c r="E6" s="123">
        <v>27.805355999999993</v>
      </c>
      <c r="F6" s="123">
        <v>298.76953300000002</v>
      </c>
      <c r="G6" s="123">
        <v>118.825383</v>
      </c>
      <c r="H6" s="123">
        <v>1347.7343529999994</v>
      </c>
      <c r="I6" s="123">
        <v>9.3398540000000008</v>
      </c>
      <c r="J6" s="123">
        <v>61.481392000000007</v>
      </c>
      <c r="K6" s="123">
        <v>180.24168900000001</v>
      </c>
      <c r="L6" s="123">
        <v>428.74285900000024</v>
      </c>
      <c r="M6" s="123">
        <v>223.56250300000002</v>
      </c>
      <c r="N6" s="123">
        <v>294.46434199999999</v>
      </c>
      <c r="O6" s="123">
        <v>96.83128099999999</v>
      </c>
      <c r="P6" s="123">
        <v>32.094320000000003</v>
      </c>
      <c r="Q6" s="123">
        <v>489.33090500000014</v>
      </c>
      <c r="R6" s="123">
        <v>114.76325900000002</v>
      </c>
      <c r="S6" s="123">
        <v>458.54107799999997</v>
      </c>
      <c r="T6" s="123">
        <v>305.63825100000003</v>
      </c>
      <c r="U6" s="123">
        <v>1.7184939999999993</v>
      </c>
      <c r="V6" s="87">
        <v>2021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35.23003700000001</v>
      </c>
      <c r="D7" s="123">
        <v>109.56624900000003</v>
      </c>
      <c r="E7" s="123">
        <v>34.573056000000001</v>
      </c>
      <c r="F7" s="123">
        <v>331.03799500000002</v>
      </c>
      <c r="G7" s="123">
        <v>136.142123</v>
      </c>
      <c r="H7" s="123">
        <v>1416.0143760000003</v>
      </c>
      <c r="I7" s="123">
        <v>3.946374</v>
      </c>
      <c r="J7" s="123">
        <v>32.565766000000004</v>
      </c>
      <c r="K7" s="123">
        <v>293.36742800000002</v>
      </c>
      <c r="L7" s="123">
        <v>473.64419400000031</v>
      </c>
      <c r="M7" s="123">
        <v>260.72636400000016</v>
      </c>
      <c r="N7" s="123">
        <v>334.31868599999996</v>
      </c>
      <c r="O7" s="123">
        <v>91.060708000000005</v>
      </c>
      <c r="P7" s="123">
        <v>39.856158999999998</v>
      </c>
      <c r="Q7" s="123">
        <v>505.38557100000014</v>
      </c>
      <c r="R7" s="123">
        <v>117.74820400000002</v>
      </c>
      <c r="S7" s="123">
        <v>463.41645399999993</v>
      </c>
      <c r="T7" s="123">
        <v>306.09346800000003</v>
      </c>
      <c r="U7" s="123">
        <v>2.5697890000000001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35.721792000000029</v>
      </c>
      <c r="D8" s="123">
        <v>131.36111200000002</v>
      </c>
      <c r="E8" s="123">
        <v>27.629514</v>
      </c>
      <c r="F8" s="123">
        <v>400.19517200000001</v>
      </c>
      <c r="G8" s="123">
        <v>167.498829</v>
      </c>
      <c r="H8" s="123">
        <v>1729.8061990000015</v>
      </c>
      <c r="I8" s="123">
        <v>16.746022</v>
      </c>
      <c r="J8" s="123">
        <v>81.842603000000011</v>
      </c>
      <c r="K8" s="123">
        <v>236.71201700000006</v>
      </c>
      <c r="L8" s="123">
        <v>550.34159699999987</v>
      </c>
      <c r="M8" s="123">
        <v>288.62170300000002</v>
      </c>
      <c r="N8" s="123">
        <v>392.46248400000007</v>
      </c>
      <c r="O8" s="123">
        <v>120.463487</v>
      </c>
      <c r="P8" s="123">
        <v>56.039313</v>
      </c>
      <c r="Q8" s="123">
        <v>572.42883000000006</v>
      </c>
      <c r="R8" s="123">
        <v>150.71706499999996</v>
      </c>
      <c r="S8" s="123">
        <v>520.46978200000001</v>
      </c>
      <c r="T8" s="123">
        <v>365.84160700000012</v>
      </c>
      <c r="U8" s="123">
        <v>3.1555249999999999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37.317219000000016</v>
      </c>
      <c r="D9" s="123">
        <v>131.21442000000002</v>
      </c>
      <c r="E9" s="123">
        <v>34.496807000000004</v>
      </c>
      <c r="F9" s="123">
        <v>350.74705699999964</v>
      </c>
      <c r="G9" s="123">
        <v>173.54302500000003</v>
      </c>
      <c r="H9" s="123">
        <v>1633.8991459999995</v>
      </c>
      <c r="I9" s="123">
        <v>5.9766349999999999</v>
      </c>
      <c r="J9" s="123">
        <v>68.871749000000008</v>
      </c>
      <c r="K9" s="123">
        <v>202.06797100000003</v>
      </c>
      <c r="L9" s="123">
        <v>476.94888299999974</v>
      </c>
      <c r="M9" s="123">
        <v>274.50506999999999</v>
      </c>
      <c r="N9" s="123">
        <v>336.86694599999998</v>
      </c>
      <c r="O9" s="123">
        <v>101.95966300000001</v>
      </c>
      <c r="P9" s="123">
        <v>56.140481000000001</v>
      </c>
      <c r="Q9" s="123">
        <v>519.37465399999996</v>
      </c>
      <c r="R9" s="123">
        <v>135.82282000000004</v>
      </c>
      <c r="S9" s="123">
        <v>473.53107599999998</v>
      </c>
      <c r="T9" s="123">
        <v>325.10381000000007</v>
      </c>
      <c r="U9" s="123">
        <v>2.7511960000000011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38.537994000000012</v>
      </c>
      <c r="D10" s="123">
        <v>144.49033100000003</v>
      </c>
      <c r="E10" s="123">
        <v>38.070020000000007</v>
      </c>
      <c r="F10" s="123">
        <v>362.43669899999975</v>
      </c>
      <c r="G10" s="123">
        <v>175.18446700000001</v>
      </c>
      <c r="H10" s="123">
        <v>1643.9163399999984</v>
      </c>
      <c r="I10" s="123">
        <v>1.1018059999999998</v>
      </c>
      <c r="J10" s="123">
        <v>90.500677999999994</v>
      </c>
      <c r="K10" s="123">
        <v>181.69791400000008</v>
      </c>
      <c r="L10" s="123">
        <v>474.81731500000058</v>
      </c>
      <c r="M10" s="123">
        <v>280.20831599999991</v>
      </c>
      <c r="N10" s="123">
        <v>303.50367800000004</v>
      </c>
      <c r="O10" s="123">
        <v>112.384109</v>
      </c>
      <c r="P10" s="123">
        <v>59.218822000000003</v>
      </c>
      <c r="Q10" s="123">
        <v>456.16644199999996</v>
      </c>
      <c r="R10" s="123">
        <v>139.301605</v>
      </c>
      <c r="S10" s="123">
        <v>469.74727600000051</v>
      </c>
      <c r="T10" s="123">
        <v>335.57078899999993</v>
      </c>
      <c r="U10" s="123">
        <v>3.5781910000000003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34.880344999999998</v>
      </c>
      <c r="D11" s="123">
        <v>151.81241500000007</v>
      </c>
      <c r="E11" s="123">
        <v>30.260511000000001</v>
      </c>
      <c r="F11" s="123">
        <v>352.79334199999983</v>
      </c>
      <c r="G11" s="123">
        <v>167.25503399999999</v>
      </c>
      <c r="H11" s="123">
        <v>1637.8036679999973</v>
      </c>
      <c r="I11" s="123">
        <v>0.10606599999999999</v>
      </c>
      <c r="J11" s="123">
        <v>60.789681000000009</v>
      </c>
      <c r="K11" s="123">
        <v>228.531069</v>
      </c>
      <c r="L11" s="123">
        <v>465.77718000000004</v>
      </c>
      <c r="M11" s="123">
        <v>279.22657800000013</v>
      </c>
      <c r="N11" s="123">
        <v>172.58048999999997</v>
      </c>
      <c r="O11" s="123">
        <v>81.610554000000008</v>
      </c>
      <c r="P11" s="123">
        <v>53.632584999999999</v>
      </c>
      <c r="Q11" s="123">
        <v>463.34492900000009</v>
      </c>
      <c r="R11" s="123">
        <v>130.86375700000002</v>
      </c>
      <c r="S11" s="123">
        <v>508.82969200000014</v>
      </c>
      <c r="T11" s="123">
        <v>320.05621699999989</v>
      </c>
      <c r="U11" s="123">
        <v>3.2442729999999993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31.530458000000003</v>
      </c>
      <c r="D12" s="123">
        <v>150.89386200000001</v>
      </c>
      <c r="E12" s="123">
        <v>40.703072999999989</v>
      </c>
      <c r="F12" s="123">
        <v>371.29732599999988</v>
      </c>
      <c r="G12" s="123">
        <v>162.49382600000001</v>
      </c>
      <c r="H12" s="123">
        <v>1707.0470809999979</v>
      </c>
      <c r="I12" s="123">
        <v>1.7765249999999999</v>
      </c>
      <c r="J12" s="123">
        <v>87.188963999999999</v>
      </c>
      <c r="K12" s="123">
        <v>198.113392</v>
      </c>
      <c r="L12" s="123">
        <v>477.75403600000016</v>
      </c>
      <c r="M12" s="123">
        <v>267.45591000000024</v>
      </c>
      <c r="N12" s="123">
        <v>269.75907099999995</v>
      </c>
      <c r="O12" s="123">
        <v>88.62249700000001</v>
      </c>
      <c r="P12" s="123">
        <v>56.917675000000003</v>
      </c>
      <c r="Q12" s="123">
        <v>472.52665999999994</v>
      </c>
      <c r="R12" s="123">
        <v>153.041629</v>
      </c>
      <c r="S12" s="123">
        <v>671.20442399999888</v>
      </c>
      <c r="T12" s="123">
        <v>368.05305799999991</v>
      </c>
      <c r="U12" s="123">
        <v>2.984756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24.266150999999979</v>
      </c>
      <c r="D13" s="123">
        <v>156.527018</v>
      </c>
      <c r="E13" s="123">
        <v>28.101898000000002</v>
      </c>
      <c r="F13" s="123">
        <v>327.81452600000057</v>
      </c>
      <c r="G13" s="123">
        <v>130.173833</v>
      </c>
      <c r="H13" s="123">
        <v>1412.2099379999988</v>
      </c>
      <c r="I13" s="123">
        <v>20.733456</v>
      </c>
      <c r="J13" s="123">
        <v>111.68499100000001</v>
      </c>
      <c r="K13" s="123">
        <v>209.02040699999998</v>
      </c>
      <c r="L13" s="123">
        <v>374.78304399999968</v>
      </c>
      <c r="M13" s="123">
        <v>201.6275280000001</v>
      </c>
      <c r="N13" s="123">
        <v>52.094514999999987</v>
      </c>
      <c r="O13" s="123">
        <v>51.260082000000004</v>
      </c>
      <c r="P13" s="123">
        <v>33.921171000000001</v>
      </c>
      <c r="Q13" s="123">
        <v>328.16387500000008</v>
      </c>
      <c r="R13" s="123">
        <v>105.56428900000007</v>
      </c>
      <c r="S13" s="123">
        <v>501.72757000000007</v>
      </c>
      <c r="T13" s="123">
        <v>285.83361599999995</v>
      </c>
      <c r="U13" s="123">
        <v>2.243504999999999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25.699762999999997</v>
      </c>
      <c r="D14" s="123">
        <v>204.31062199999997</v>
      </c>
      <c r="E14" s="123">
        <v>38.422553999999998</v>
      </c>
      <c r="F14" s="123">
        <v>399.99007000000012</v>
      </c>
      <c r="G14" s="123">
        <v>172.74166199999999</v>
      </c>
      <c r="H14" s="123">
        <v>1696.4414949999987</v>
      </c>
      <c r="I14" s="123">
        <v>32.493099000000001</v>
      </c>
      <c r="J14" s="123">
        <v>105.320122</v>
      </c>
      <c r="K14" s="123">
        <v>190.79807699999998</v>
      </c>
      <c r="L14" s="123">
        <v>486.88002300000005</v>
      </c>
      <c r="M14" s="123">
        <v>303.32967500000018</v>
      </c>
      <c r="N14" s="123">
        <v>248.59016600000001</v>
      </c>
      <c r="O14" s="123">
        <v>104.93829199999999</v>
      </c>
      <c r="P14" s="123">
        <v>47.619515</v>
      </c>
      <c r="Q14" s="123">
        <v>487.08801200000028</v>
      </c>
      <c r="R14" s="123">
        <v>143.778346</v>
      </c>
      <c r="S14" s="123">
        <v>497.48221600000045</v>
      </c>
      <c r="T14" s="123">
        <v>303.31207500000016</v>
      </c>
      <c r="U14" s="123">
        <v>2.5014629999999993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24.753660999999997</v>
      </c>
      <c r="D15" s="123">
        <v>197.96915200000001</v>
      </c>
      <c r="E15" s="123">
        <v>34.127855000000011</v>
      </c>
      <c r="F15" s="123">
        <v>400.23917300000028</v>
      </c>
      <c r="G15" s="123">
        <v>169.94702000000001</v>
      </c>
      <c r="H15" s="123">
        <v>1725.6858689999972</v>
      </c>
      <c r="I15" s="123">
        <v>6.4705390000000005</v>
      </c>
      <c r="J15" s="123">
        <v>40.009419999999999</v>
      </c>
      <c r="K15" s="123">
        <v>255.90285699999998</v>
      </c>
      <c r="L15" s="123">
        <v>460.06853699999976</v>
      </c>
      <c r="M15" s="123">
        <v>276.93826399999989</v>
      </c>
      <c r="N15" s="123">
        <v>295.93294100000003</v>
      </c>
      <c r="O15" s="123">
        <v>105.657332</v>
      </c>
      <c r="P15" s="123">
        <v>49.560915999999999</v>
      </c>
      <c r="Q15" s="123">
        <v>477.01560800000004</v>
      </c>
      <c r="R15" s="123">
        <v>142.90219499999995</v>
      </c>
      <c r="S15" s="123">
        <v>569.75760999999932</v>
      </c>
      <c r="T15" s="123">
        <v>325.92769499999997</v>
      </c>
      <c r="U15" s="123">
        <v>9.0303789999999982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32.179570999999996</v>
      </c>
      <c r="D16" s="123">
        <v>179.90358100000006</v>
      </c>
      <c r="E16" s="123">
        <v>35.196823000000002</v>
      </c>
      <c r="F16" s="123">
        <v>481.51632100000052</v>
      </c>
      <c r="G16" s="123">
        <v>180.37606700000003</v>
      </c>
      <c r="H16" s="123">
        <v>1859.7272329999989</v>
      </c>
      <c r="I16" s="123">
        <v>26.961358999999998</v>
      </c>
      <c r="J16" s="123">
        <v>44.003425</v>
      </c>
      <c r="K16" s="123">
        <v>168.49028300000001</v>
      </c>
      <c r="L16" s="123">
        <v>517.45087499999988</v>
      </c>
      <c r="M16" s="123">
        <v>306.07418700000022</v>
      </c>
      <c r="N16" s="123">
        <v>427.87303700000001</v>
      </c>
      <c r="O16" s="123">
        <v>134.30549600000001</v>
      </c>
      <c r="P16" s="123">
        <v>47.840103999999997</v>
      </c>
      <c r="Q16" s="123">
        <v>540.85930199999996</v>
      </c>
      <c r="R16" s="123">
        <v>155.57400100000001</v>
      </c>
      <c r="S16" s="123">
        <v>568.50471699999946</v>
      </c>
      <c r="T16" s="123">
        <v>349.46620399999995</v>
      </c>
      <c r="U16" s="123">
        <v>4.166685000000002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23.368218999999989</v>
      </c>
      <c r="D17" s="123">
        <v>181.46505800000003</v>
      </c>
      <c r="E17" s="123">
        <v>33.203772999999998</v>
      </c>
      <c r="F17" s="123">
        <v>450.9471510000003</v>
      </c>
      <c r="G17" s="123">
        <v>192.10091800000001</v>
      </c>
      <c r="H17" s="123">
        <v>1632.0105369999974</v>
      </c>
      <c r="I17" s="123">
        <v>16.053070999999999</v>
      </c>
      <c r="J17" s="123">
        <v>78.491311999999994</v>
      </c>
      <c r="K17" s="123">
        <v>210.78995899999995</v>
      </c>
      <c r="L17" s="123">
        <v>446.17122199999994</v>
      </c>
      <c r="M17" s="123">
        <v>260.68193100000002</v>
      </c>
      <c r="N17" s="123">
        <v>325.62970999999999</v>
      </c>
      <c r="O17" s="123">
        <v>102.988539</v>
      </c>
      <c r="P17" s="123">
        <v>39.728527999999997</v>
      </c>
      <c r="Q17" s="123">
        <v>380.04809799999992</v>
      </c>
      <c r="R17" s="123">
        <v>131.93808499999994</v>
      </c>
      <c r="S17" s="123">
        <v>505.74788700000033</v>
      </c>
      <c r="T17" s="123">
        <v>299.4681089999998</v>
      </c>
      <c r="U17" s="123">
        <v>3.5802830000000005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2022</v>
      </c>
      <c r="B19" s="84" t="s">
        <v>338</v>
      </c>
      <c r="C19" s="123">
        <v>40.050168999999997</v>
      </c>
      <c r="D19" s="123">
        <v>128.81639200000001</v>
      </c>
      <c r="E19" s="123">
        <v>39.350218000000005</v>
      </c>
      <c r="F19" s="123">
        <v>382.64242699999954</v>
      </c>
      <c r="G19" s="123">
        <v>158.43512999999999</v>
      </c>
      <c r="H19" s="123">
        <v>1803.9737279999974</v>
      </c>
      <c r="I19" s="123">
        <v>29.390152</v>
      </c>
      <c r="J19" s="123">
        <v>94.808070000000001</v>
      </c>
      <c r="K19" s="123">
        <v>299.55431199999998</v>
      </c>
      <c r="L19" s="123">
        <v>447.24414100000013</v>
      </c>
      <c r="M19" s="123">
        <v>301.38761500000004</v>
      </c>
      <c r="N19" s="123">
        <v>176.06643700000001</v>
      </c>
      <c r="O19" s="123">
        <v>126.787066</v>
      </c>
      <c r="P19" s="123">
        <v>44.641100999999999</v>
      </c>
      <c r="Q19" s="123">
        <v>551.69147399999997</v>
      </c>
      <c r="R19" s="123">
        <v>134.77513299999998</v>
      </c>
      <c r="S19" s="123">
        <v>537.63954099999989</v>
      </c>
      <c r="T19" s="123">
        <v>311.96531900000002</v>
      </c>
      <c r="U19" s="123">
        <v>3.1531979999999997</v>
      </c>
      <c r="V19" s="87">
        <v>2022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44.042404000000005</v>
      </c>
      <c r="D20" s="123">
        <v>144.30816400000003</v>
      </c>
      <c r="E20" s="123">
        <v>40.230697999999997</v>
      </c>
      <c r="F20" s="123">
        <v>405.28748299999944</v>
      </c>
      <c r="G20" s="123">
        <v>165.29394499999998</v>
      </c>
      <c r="H20" s="123">
        <v>1857.3593289999976</v>
      </c>
      <c r="I20" s="123">
        <v>55.070962000000002</v>
      </c>
      <c r="J20" s="123">
        <v>123.002426</v>
      </c>
      <c r="K20" s="123">
        <v>346.85656000000006</v>
      </c>
      <c r="L20" s="123">
        <v>448.6445690000001</v>
      </c>
      <c r="M20" s="123">
        <v>293.06355300000007</v>
      </c>
      <c r="N20" s="123">
        <v>257.29346499999997</v>
      </c>
      <c r="O20" s="123">
        <v>106.360116</v>
      </c>
      <c r="P20" s="123">
        <v>54.139696999999998</v>
      </c>
      <c r="Q20" s="123">
        <v>558.58120100000019</v>
      </c>
      <c r="R20" s="123">
        <v>146.39549799999995</v>
      </c>
      <c r="S20" s="123">
        <v>576.54994399999998</v>
      </c>
      <c r="T20" s="123">
        <v>335.32254399999982</v>
      </c>
      <c r="U20" s="123">
        <v>2.7175529999999997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42.610780999999989</v>
      </c>
      <c r="D21" s="123">
        <v>161.21207900000002</v>
      </c>
      <c r="E21" s="123">
        <v>44.902303000000003</v>
      </c>
      <c r="F21" s="123">
        <v>441.54995000000065</v>
      </c>
      <c r="G21" s="123">
        <v>257.38371299999994</v>
      </c>
      <c r="H21" s="123">
        <v>2096.0844959999949</v>
      </c>
      <c r="I21" s="123">
        <v>65.274804000000003</v>
      </c>
      <c r="J21" s="123">
        <v>85.097050999999993</v>
      </c>
      <c r="K21" s="123">
        <v>300.67544500000002</v>
      </c>
      <c r="L21" s="123">
        <v>557.53249600000026</v>
      </c>
      <c r="M21" s="123">
        <v>327.41779599999984</v>
      </c>
      <c r="N21" s="123">
        <v>351.267652</v>
      </c>
      <c r="O21" s="123">
        <v>121.77615399999999</v>
      </c>
      <c r="P21" s="123">
        <v>60.133670000000009</v>
      </c>
      <c r="Q21" s="123">
        <v>523.48828800000001</v>
      </c>
      <c r="R21" s="123">
        <v>171.70757599999996</v>
      </c>
      <c r="S21" s="123">
        <v>617.76808800000003</v>
      </c>
      <c r="T21" s="123">
        <v>374.95016700000025</v>
      </c>
      <c r="U21" s="123">
        <v>4.9922789999999964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41.913128000000015</v>
      </c>
      <c r="D22" s="123">
        <v>157.68382499999998</v>
      </c>
      <c r="E22" s="123">
        <v>42.378366999999997</v>
      </c>
      <c r="F22" s="123">
        <v>415.46258399999999</v>
      </c>
      <c r="G22" s="123">
        <v>193.94794200000001</v>
      </c>
      <c r="H22" s="123">
        <v>2060.6461810000001</v>
      </c>
      <c r="I22" s="123">
        <v>50.007683</v>
      </c>
      <c r="J22" s="123">
        <v>134.05783600000001</v>
      </c>
      <c r="K22" s="123">
        <v>350.59105499999998</v>
      </c>
      <c r="L22" s="123">
        <v>490.57365400000049</v>
      </c>
      <c r="M22" s="123">
        <v>285.70367300000009</v>
      </c>
      <c r="N22" s="123">
        <v>287.752591</v>
      </c>
      <c r="O22" s="123">
        <v>118.894188</v>
      </c>
      <c r="P22" s="123">
        <v>60.083036000000007</v>
      </c>
      <c r="Q22" s="123">
        <v>452.59879299999989</v>
      </c>
      <c r="R22" s="123">
        <v>152.14321699999999</v>
      </c>
      <c r="S22" s="123">
        <v>543.2956370000004</v>
      </c>
      <c r="T22" s="123">
        <v>349.304374</v>
      </c>
      <c r="U22" s="123">
        <v>9.458888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52.851586000000012</v>
      </c>
      <c r="D23" s="123">
        <v>174.15834100000001</v>
      </c>
      <c r="E23" s="123">
        <v>60.167518999999999</v>
      </c>
      <c r="F23" s="123">
        <v>458.27103399999999</v>
      </c>
      <c r="G23" s="123">
        <v>251.10721799999999</v>
      </c>
      <c r="H23" s="123">
        <v>2661.1204669999906</v>
      </c>
      <c r="I23" s="123">
        <v>67.679911000000004</v>
      </c>
      <c r="J23" s="123">
        <v>157.71163899999999</v>
      </c>
      <c r="K23" s="123">
        <v>445.63199099999969</v>
      </c>
      <c r="L23" s="123">
        <v>554.7001580000001</v>
      </c>
      <c r="M23" s="123">
        <v>325.41854400000011</v>
      </c>
      <c r="N23" s="123">
        <v>356.97997699999996</v>
      </c>
      <c r="O23" s="123">
        <v>98.189598000000004</v>
      </c>
      <c r="P23" s="123">
        <v>73.440373000000008</v>
      </c>
      <c r="Q23" s="123">
        <v>566.84584700000005</v>
      </c>
      <c r="R23" s="123">
        <v>179.43917100000002</v>
      </c>
      <c r="S23" s="123">
        <v>596.61951299999942</v>
      </c>
      <c r="T23" s="123">
        <v>378.53830599999986</v>
      </c>
      <c r="U23" s="123">
        <v>3.0516799999999988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40.092464000000007</v>
      </c>
      <c r="D24" s="123">
        <v>184.446977</v>
      </c>
      <c r="E24" s="123">
        <v>39.691812999999996</v>
      </c>
      <c r="F24" s="123">
        <v>441.69793000000016</v>
      </c>
      <c r="G24" s="123">
        <v>189.32036300000001</v>
      </c>
      <c r="H24" s="123">
        <v>2138.496186999997</v>
      </c>
      <c r="I24" s="123">
        <v>18.198823999999998</v>
      </c>
      <c r="J24" s="123">
        <v>206.12448499999999</v>
      </c>
      <c r="K24" s="123">
        <v>527.23507800000004</v>
      </c>
      <c r="L24" s="123">
        <v>542.65977199999963</v>
      </c>
      <c r="M24" s="123">
        <v>334.80759700000004</v>
      </c>
      <c r="N24" s="123">
        <v>459.251306</v>
      </c>
      <c r="O24" s="123">
        <v>134.144251</v>
      </c>
      <c r="P24" s="123">
        <v>74.406716000000003</v>
      </c>
      <c r="Q24" s="123">
        <v>567.63598900000011</v>
      </c>
      <c r="R24" s="123">
        <v>160.86777299999997</v>
      </c>
      <c r="S24" s="123">
        <v>603.86856700000033</v>
      </c>
      <c r="T24" s="123">
        <v>387.88400800000011</v>
      </c>
      <c r="U24" s="123">
        <v>3.5096609999999977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42.080350000000003</v>
      </c>
      <c r="D25" s="123">
        <v>177.54676099999992</v>
      </c>
      <c r="E25" s="123">
        <v>42.645461000000005</v>
      </c>
      <c r="F25" s="123">
        <v>442.09924100000012</v>
      </c>
      <c r="G25" s="123">
        <v>169.77846400000001</v>
      </c>
      <c r="H25" s="123">
        <v>2218.6570329999945</v>
      </c>
      <c r="I25" s="123">
        <v>16.840777999999997</v>
      </c>
      <c r="J25" s="123">
        <v>155.34366199999999</v>
      </c>
      <c r="K25" s="123">
        <v>469.61324799999988</v>
      </c>
      <c r="L25" s="123">
        <v>549.09871400000009</v>
      </c>
      <c r="M25" s="123">
        <v>377.83120600000007</v>
      </c>
      <c r="N25" s="123">
        <v>414.96276000000006</v>
      </c>
      <c r="O25" s="123">
        <v>110.255493</v>
      </c>
      <c r="P25" s="123">
        <v>83.344070000000002</v>
      </c>
      <c r="Q25" s="123">
        <v>542.30033600000002</v>
      </c>
      <c r="R25" s="123">
        <v>157.25366400000001</v>
      </c>
      <c r="S25" s="123">
        <v>740.15160000000014</v>
      </c>
      <c r="T25" s="123">
        <v>427.05749800000007</v>
      </c>
      <c r="U25" s="123">
        <v>2.5444959999999992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32.254929000000004</v>
      </c>
      <c r="D26" s="123">
        <v>203.42432499999995</v>
      </c>
      <c r="E26" s="123">
        <v>48.182788999999993</v>
      </c>
      <c r="F26" s="123">
        <v>442.4175180000002</v>
      </c>
      <c r="G26" s="123">
        <v>143.307467</v>
      </c>
      <c r="H26" s="123">
        <v>1704.2404270000002</v>
      </c>
      <c r="I26" s="123">
        <v>26.313760000000002</v>
      </c>
      <c r="J26" s="123">
        <v>167.35153700000001</v>
      </c>
      <c r="K26" s="123">
        <v>474.859737</v>
      </c>
      <c r="L26" s="123">
        <v>446.77261199999992</v>
      </c>
      <c r="M26" s="123">
        <v>327.22677400000003</v>
      </c>
      <c r="N26" s="123">
        <v>156.53375799999998</v>
      </c>
      <c r="O26" s="123">
        <v>89.527203000000014</v>
      </c>
      <c r="P26" s="123">
        <v>43.523105999999999</v>
      </c>
      <c r="Q26" s="123">
        <v>434.09103599999992</v>
      </c>
      <c r="R26" s="123">
        <v>118.66636400000002</v>
      </c>
      <c r="S26" s="123">
        <v>559.96973299999991</v>
      </c>
      <c r="T26" s="123">
        <v>322.56281599999994</v>
      </c>
      <c r="U26" s="123">
        <v>3.7664120000000016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>
        <v>47.963287000000008</v>
      </c>
      <c r="D27" s="123">
        <v>217.18237199999996</v>
      </c>
      <c r="E27" s="123">
        <v>34.552554999999998</v>
      </c>
      <c r="F27" s="123">
        <v>500.23952100000031</v>
      </c>
      <c r="G27" s="123">
        <v>218.21446400000005</v>
      </c>
      <c r="H27" s="123">
        <v>2072.2919830000005</v>
      </c>
      <c r="I27" s="123">
        <v>10.130156000000001</v>
      </c>
      <c r="J27" s="123">
        <v>111.12214499999999</v>
      </c>
      <c r="K27" s="123">
        <v>335.19328799999994</v>
      </c>
      <c r="L27" s="123">
        <v>648.29099400000041</v>
      </c>
      <c r="M27" s="123">
        <v>430.69900799999982</v>
      </c>
      <c r="N27" s="123">
        <v>263.79457000000002</v>
      </c>
      <c r="O27" s="123">
        <v>126.624065</v>
      </c>
      <c r="P27" s="123">
        <v>65.666663999999997</v>
      </c>
      <c r="Q27" s="123">
        <v>637.08702399999981</v>
      </c>
      <c r="R27" s="123">
        <v>158.23558699999998</v>
      </c>
      <c r="S27" s="123">
        <v>609.31465400000013</v>
      </c>
      <c r="T27" s="123">
        <v>343.56731200000013</v>
      </c>
      <c r="U27" s="123">
        <v>3.6867960000000006</v>
      </c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>
        <v>36.504534999999997</v>
      </c>
      <c r="D28" s="123">
        <v>208.79606799999999</v>
      </c>
      <c r="E28" s="123">
        <v>36.888451000000003</v>
      </c>
      <c r="F28" s="123">
        <v>471.1989119999995</v>
      </c>
      <c r="G28" s="123">
        <v>158.48302200000001</v>
      </c>
      <c r="H28" s="123">
        <v>1982.4126350000006</v>
      </c>
      <c r="I28" s="123">
        <v>2.0906890000000002</v>
      </c>
      <c r="J28" s="123">
        <v>95.989282000000003</v>
      </c>
      <c r="K28" s="123">
        <v>356.521207</v>
      </c>
      <c r="L28" s="123">
        <v>607.18033100000048</v>
      </c>
      <c r="M28" s="123">
        <v>414.01107099999996</v>
      </c>
      <c r="N28" s="123">
        <v>377.45170899999999</v>
      </c>
      <c r="O28" s="123">
        <v>99.625602999999984</v>
      </c>
      <c r="P28" s="123">
        <v>70.448909999999998</v>
      </c>
      <c r="Q28" s="123">
        <v>625.32734100000016</v>
      </c>
      <c r="R28" s="123">
        <v>163.59301000000005</v>
      </c>
      <c r="S28" s="123">
        <v>610.93155799999977</v>
      </c>
      <c r="T28" s="123">
        <v>386.7949489999998</v>
      </c>
      <c r="U28" s="123">
        <v>3.9212430000000014</v>
      </c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>
        <v>47.478746999999998</v>
      </c>
      <c r="D29" s="123">
        <v>181.73696899999993</v>
      </c>
      <c r="E29" s="123">
        <v>37.145009999999999</v>
      </c>
      <c r="F29" s="123">
        <v>566.50583899999992</v>
      </c>
      <c r="G29" s="123">
        <v>180.13689600000001</v>
      </c>
      <c r="H29" s="123">
        <v>2022.6023029999978</v>
      </c>
      <c r="I29" s="123">
        <v>36.156666000000001</v>
      </c>
      <c r="J29" s="123">
        <v>66.072595000000007</v>
      </c>
      <c r="K29" s="123">
        <v>374.52270099999987</v>
      </c>
      <c r="L29" s="123">
        <v>687.31824499999971</v>
      </c>
      <c r="M29" s="123">
        <v>404.76192200000003</v>
      </c>
      <c r="N29" s="123">
        <v>553.71510499999999</v>
      </c>
      <c r="O29" s="123">
        <v>122.490692</v>
      </c>
      <c r="P29" s="123">
        <v>68.232150000000004</v>
      </c>
      <c r="Q29" s="123">
        <v>663.69496900000001</v>
      </c>
      <c r="R29" s="123">
        <v>178.71930299999997</v>
      </c>
      <c r="S29" s="123">
        <v>604.98923499999887</v>
      </c>
      <c r="T29" s="123">
        <v>385.73105400000009</v>
      </c>
      <c r="U29" s="123">
        <v>4.4346980000000009</v>
      </c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>
        <v>32.708521999999995</v>
      </c>
      <c r="D30" s="123">
        <v>160.03547</v>
      </c>
      <c r="E30" s="123">
        <v>38.813112000000018</v>
      </c>
      <c r="F30" s="123">
        <v>456.93416299999996</v>
      </c>
      <c r="G30" s="123">
        <v>185.07778299999998</v>
      </c>
      <c r="H30" s="123">
        <v>1658.4842369999956</v>
      </c>
      <c r="I30" s="123">
        <v>40.639056000000004</v>
      </c>
      <c r="J30" s="123">
        <v>95.487239000000002</v>
      </c>
      <c r="K30" s="123">
        <v>324.13258500000006</v>
      </c>
      <c r="L30" s="123">
        <v>561.68547500000011</v>
      </c>
      <c r="M30" s="123">
        <v>318.23445800000002</v>
      </c>
      <c r="N30" s="123">
        <v>359.04790700000001</v>
      </c>
      <c r="O30" s="123">
        <v>84.294166999999987</v>
      </c>
      <c r="P30" s="123">
        <v>55.664012999999997</v>
      </c>
      <c r="Q30" s="123">
        <v>448.82694700000019</v>
      </c>
      <c r="R30" s="123">
        <v>150.11716400000009</v>
      </c>
      <c r="S30" s="123">
        <v>508.62738199999956</v>
      </c>
      <c r="T30" s="123">
        <v>337.53709899999996</v>
      </c>
      <c r="U30" s="123">
        <v>3.1763330000000001</v>
      </c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680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2021</v>
      </c>
      <c r="B6" s="84" t="s">
        <v>338</v>
      </c>
      <c r="C6" s="88">
        <v>17.776007</v>
      </c>
      <c r="D6" s="88">
        <v>76.361125000000001</v>
      </c>
      <c r="E6" s="88">
        <v>109.21828100000003</v>
      </c>
      <c r="F6" s="88">
        <v>39.921790999999999</v>
      </c>
      <c r="G6" s="88">
        <v>6.3068609999999996</v>
      </c>
      <c r="H6" s="88">
        <v>9.0128810000000001</v>
      </c>
      <c r="I6" s="88">
        <v>46.691705999999996</v>
      </c>
      <c r="J6" s="88">
        <v>50.886765000000004</v>
      </c>
      <c r="K6" s="88">
        <v>22.740060000000003</v>
      </c>
      <c r="L6" s="88">
        <v>71.182743000000002</v>
      </c>
      <c r="M6" s="88">
        <v>9.1054250000000003</v>
      </c>
      <c r="N6" s="88">
        <v>65.90188599999999</v>
      </c>
      <c r="O6" s="88">
        <v>2.3505739999999999</v>
      </c>
      <c r="P6" s="88">
        <v>0.40319700000000003</v>
      </c>
      <c r="Q6" s="88">
        <v>63.895880000000005</v>
      </c>
      <c r="R6" s="88">
        <v>34.437867999999995</v>
      </c>
      <c r="S6" s="88">
        <v>16.393957</v>
      </c>
      <c r="T6" s="87">
        <v>2021</v>
      </c>
      <c r="U6" s="84" t="s">
        <v>538</v>
      </c>
    </row>
    <row r="7" spans="1:21" x14ac:dyDescent="0.15">
      <c r="B7" s="84" t="s">
        <v>339</v>
      </c>
      <c r="C7" s="88">
        <v>19.430520999999999</v>
      </c>
      <c r="D7" s="88">
        <v>67.290976999999998</v>
      </c>
      <c r="E7" s="88">
        <v>103.066024</v>
      </c>
      <c r="F7" s="88">
        <v>41.406396000000001</v>
      </c>
      <c r="G7" s="88">
        <v>6.9628829999999997</v>
      </c>
      <c r="H7" s="88">
        <v>10.508605000000001</v>
      </c>
      <c r="I7" s="88">
        <v>37.113901999999996</v>
      </c>
      <c r="J7" s="88">
        <v>57.784598000000003</v>
      </c>
      <c r="K7" s="88">
        <v>21.221991000000003</v>
      </c>
      <c r="L7" s="88">
        <v>61.347264000000003</v>
      </c>
      <c r="M7" s="88">
        <v>7.6900560000000002</v>
      </c>
      <c r="N7" s="88">
        <v>54.696787</v>
      </c>
      <c r="O7" s="88">
        <v>2.683341</v>
      </c>
      <c r="P7" s="88">
        <v>0.46871199999999991</v>
      </c>
      <c r="Q7" s="88">
        <v>65.715119999999999</v>
      </c>
      <c r="R7" s="88">
        <v>23.360284999999998</v>
      </c>
      <c r="S7" s="88">
        <v>10.912616</v>
      </c>
      <c r="U7" s="84" t="s">
        <v>539</v>
      </c>
    </row>
    <row r="8" spans="1:21" x14ac:dyDescent="0.15">
      <c r="B8" s="84" t="s">
        <v>340</v>
      </c>
      <c r="C8" s="88">
        <v>19.267341999999999</v>
      </c>
      <c r="D8" s="88">
        <v>91.136220000000009</v>
      </c>
      <c r="E8" s="88">
        <v>146.32413200000002</v>
      </c>
      <c r="F8" s="88">
        <v>52.579591999999998</v>
      </c>
      <c r="G8" s="88">
        <v>7.4703739999999996</v>
      </c>
      <c r="H8" s="88">
        <v>16.54701</v>
      </c>
      <c r="I8" s="88">
        <v>49.824536999999999</v>
      </c>
      <c r="J8" s="88">
        <v>72.661575999999997</v>
      </c>
      <c r="K8" s="88">
        <v>25.580551</v>
      </c>
      <c r="L8" s="88">
        <v>91.156542000000002</v>
      </c>
      <c r="M8" s="88">
        <v>9.4465409999999999</v>
      </c>
      <c r="N8" s="88">
        <v>94.252403000000029</v>
      </c>
      <c r="O8" s="88">
        <v>4.092104</v>
      </c>
      <c r="P8" s="88">
        <v>0.34590199999999999</v>
      </c>
      <c r="Q8" s="88">
        <v>61.865815999999995</v>
      </c>
      <c r="R8" s="88">
        <v>30.772126</v>
      </c>
      <c r="S8" s="88">
        <v>17.711216</v>
      </c>
      <c r="U8" s="84" t="s">
        <v>540</v>
      </c>
    </row>
    <row r="9" spans="1:21" x14ac:dyDescent="0.15">
      <c r="B9" s="84" t="s">
        <v>341</v>
      </c>
      <c r="C9" s="88">
        <v>16.750066</v>
      </c>
      <c r="D9" s="88">
        <v>89.254615999999999</v>
      </c>
      <c r="E9" s="88">
        <v>145.60408699999999</v>
      </c>
      <c r="F9" s="88">
        <v>49.383481000000003</v>
      </c>
      <c r="G9" s="88">
        <v>7.8344970000000007</v>
      </c>
      <c r="H9" s="88">
        <v>15.989138000000001</v>
      </c>
      <c r="I9" s="88">
        <v>44.660306000000006</v>
      </c>
      <c r="J9" s="88">
        <v>73.735676999999995</v>
      </c>
      <c r="K9" s="88">
        <v>27.621958999999997</v>
      </c>
      <c r="L9" s="88">
        <v>58.502815999999996</v>
      </c>
      <c r="M9" s="88">
        <v>9.4902479999999994</v>
      </c>
      <c r="N9" s="88">
        <v>78.634544000000005</v>
      </c>
      <c r="O9" s="88">
        <v>4.8508069999999996</v>
      </c>
      <c r="P9" s="88">
        <v>0.57458799999999999</v>
      </c>
      <c r="Q9" s="88">
        <v>71.847942000000003</v>
      </c>
      <c r="R9" s="88">
        <v>30.917168999999998</v>
      </c>
      <c r="S9" s="88">
        <v>22.001201999999999</v>
      </c>
      <c r="U9" s="84" t="s">
        <v>541</v>
      </c>
    </row>
    <row r="10" spans="1:21" x14ac:dyDescent="0.15">
      <c r="B10" s="84" t="s">
        <v>342</v>
      </c>
      <c r="C10" s="88">
        <v>16.829404</v>
      </c>
      <c r="D10" s="88">
        <v>89.063096000000002</v>
      </c>
      <c r="E10" s="88">
        <v>149.15850800000001</v>
      </c>
      <c r="F10" s="88">
        <v>51.114247999999996</v>
      </c>
      <c r="G10" s="88">
        <v>6.7814820000000005</v>
      </c>
      <c r="H10" s="88">
        <v>12.607266999999998</v>
      </c>
      <c r="I10" s="88">
        <v>32.951837000000005</v>
      </c>
      <c r="J10" s="88">
        <v>77.637494999999987</v>
      </c>
      <c r="K10" s="88">
        <v>25.358875000000001</v>
      </c>
      <c r="L10" s="88">
        <v>101.27071900000001</v>
      </c>
      <c r="M10" s="88">
        <v>9.7270990000000008</v>
      </c>
      <c r="N10" s="88">
        <v>81.167488999999975</v>
      </c>
      <c r="O10" s="88">
        <v>5.2008640000000002</v>
      </c>
      <c r="P10" s="88">
        <v>0.82335800000000003</v>
      </c>
      <c r="Q10" s="88">
        <v>79.130402000000004</v>
      </c>
      <c r="R10" s="88">
        <v>31.799115999999998</v>
      </c>
      <c r="S10" s="88">
        <v>14.499129</v>
      </c>
      <c r="U10" s="84" t="s">
        <v>542</v>
      </c>
    </row>
    <row r="11" spans="1:21" x14ac:dyDescent="0.15">
      <c r="B11" s="84" t="s">
        <v>343</v>
      </c>
      <c r="C11" s="88">
        <v>14.944510999999999</v>
      </c>
      <c r="D11" s="88">
        <v>93.028312</v>
      </c>
      <c r="E11" s="88">
        <v>164.45709299999999</v>
      </c>
      <c r="F11" s="88">
        <v>50.854295</v>
      </c>
      <c r="G11" s="88">
        <v>8.5927310000000006</v>
      </c>
      <c r="H11" s="88">
        <v>11.646192000000001</v>
      </c>
      <c r="I11" s="88">
        <v>26.277218000000005</v>
      </c>
      <c r="J11" s="88">
        <v>79.025817999999987</v>
      </c>
      <c r="K11" s="88">
        <v>20.977837999999998</v>
      </c>
      <c r="L11" s="88">
        <v>65.196068999999994</v>
      </c>
      <c r="M11" s="88">
        <v>9.0033639999999995</v>
      </c>
      <c r="N11" s="88">
        <v>112.96613800000002</v>
      </c>
      <c r="O11" s="88">
        <v>3.4288190000000003</v>
      </c>
      <c r="P11" s="88">
        <v>0.92229699999999992</v>
      </c>
      <c r="Q11" s="88">
        <v>69.658890999999997</v>
      </c>
      <c r="R11" s="88">
        <v>31.546137999999999</v>
      </c>
      <c r="S11" s="88">
        <v>16.454473000000007</v>
      </c>
      <c r="U11" s="84" t="s">
        <v>543</v>
      </c>
    </row>
    <row r="12" spans="1:21" x14ac:dyDescent="0.15">
      <c r="B12" s="84" t="s">
        <v>344</v>
      </c>
      <c r="C12" s="88">
        <v>13.226767000000001</v>
      </c>
      <c r="D12" s="88">
        <v>91.876587000000001</v>
      </c>
      <c r="E12" s="88">
        <v>157.57585699999998</v>
      </c>
      <c r="F12" s="88">
        <v>50.776278000000005</v>
      </c>
      <c r="G12" s="88">
        <v>7.7341169999999995</v>
      </c>
      <c r="H12" s="88">
        <v>12.367739</v>
      </c>
      <c r="I12" s="88">
        <v>23.911867999999998</v>
      </c>
      <c r="J12" s="88">
        <v>80.678620999999993</v>
      </c>
      <c r="K12" s="88">
        <v>25.275321999999999</v>
      </c>
      <c r="L12" s="88">
        <v>71.661819000000008</v>
      </c>
      <c r="M12" s="88">
        <v>8.9576640000000012</v>
      </c>
      <c r="N12" s="88">
        <v>47.077748</v>
      </c>
      <c r="O12" s="88">
        <v>5.0301050000000007</v>
      </c>
      <c r="P12" s="88">
        <v>0.43529200000000001</v>
      </c>
      <c r="Q12" s="88">
        <v>66.375190000000003</v>
      </c>
      <c r="R12" s="88">
        <v>36.466151000000004</v>
      </c>
      <c r="S12" s="88">
        <v>21.762855000000002</v>
      </c>
      <c r="U12" s="84" t="s">
        <v>544</v>
      </c>
    </row>
    <row r="13" spans="1:21" x14ac:dyDescent="0.15">
      <c r="B13" s="84" t="s">
        <v>345</v>
      </c>
      <c r="C13" s="88">
        <v>14.778982000000001</v>
      </c>
      <c r="D13" s="88">
        <v>98.916840999999991</v>
      </c>
      <c r="E13" s="88">
        <v>147.59637900000001</v>
      </c>
      <c r="F13" s="88">
        <v>52.380016000000005</v>
      </c>
      <c r="G13" s="88">
        <v>3.7608480000000002</v>
      </c>
      <c r="H13" s="88">
        <v>11.525312999999999</v>
      </c>
      <c r="I13" s="88">
        <v>23.251660000000001</v>
      </c>
      <c r="J13" s="88">
        <v>80.088763999999998</v>
      </c>
      <c r="K13" s="88">
        <v>25.521677000000004</v>
      </c>
      <c r="L13" s="88">
        <v>78.271476000000007</v>
      </c>
      <c r="M13" s="88">
        <v>8.3448239999999991</v>
      </c>
      <c r="N13" s="88">
        <v>53.16007800000002</v>
      </c>
      <c r="O13" s="88">
        <v>4.7906440000000003</v>
      </c>
      <c r="P13" s="88">
        <v>0.653115</v>
      </c>
      <c r="Q13" s="88">
        <v>73.464449999999999</v>
      </c>
      <c r="R13" s="88">
        <v>36.317675999999999</v>
      </c>
      <c r="S13" s="88">
        <v>17.748641000000006</v>
      </c>
      <c r="U13" s="84" t="s">
        <v>545</v>
      </c>
    </row>
    <row r="14" spans="1:21" x14ac:dyDescent="0.15">
      <c r="B14" s="84" t="s">
        <v>346</v>
      </c>
      <c r="C14" s="88">
        <v>12.926547999999999</v>
      </c>
      <c r="D14" s="88">
        <v>96.236514</v>
      </c>
      <c r="E14" s="88">
        <v>161.58550899999997</v>
      </c>
      <c r="F14" s="88">
        <v>50.447394000000003</v>
      </c>
      <c r="G14" s="88">
        <v>8.8636780000000002</v>
      </c>
      <c r="H14" s="88">
        <v>12.877939000000001</v>
      </c>
      <c r="I14" s="88">
        <v>28.147128000000002</v>
      </c>
      <c r="J14" s="88">
        <v>93.599721000000045</v>
      </c>
      <c r="K14" s="88">
        <v>27.364218999999999</v>
      </c>
      <c r="L14" s="88">
        <v>82.067150999999996</v>
      </c>
      <c r="M14" s="88">
        <v>9.5111050000000006</v>
      </c>
      <c r="N14" s="88">
        <v>39.525770000000001</v>
      </c>
      <c r="O14" s="88">
        <v>2.797142</v>
      </c>
      <c r="P14" s="88">
        <v>0.71754700000000005</v>
      </c>
      <c r="Q14" s="88">
        <v>73.534814000000011</v>
      </c>
      <c r="R14" s="88">
        <v>36.307309000000004</v>
      </c>
      <c r="S14" s="88">
        <v>21.526454000000001</v>
      </c>
      <c r="U14" s="84" t="s">
        <v>546</v>
      </c>
    </row>
    <row r="15" spans="1:21" x14ac:dyDescent="0.15">
      <c r="B15" s="84" t="s">
        <v>347</v>
      </c>
      <c r="C15" s="88">
        <v>11.683183000000001</v>
      </c>
      <c r="D15" s="88">
        <v>95.727878999999987</v>
      </c>
      <c r="E15" s="88">
        <v>192.20705000000001</v>
      </c>
      <c r="F15" s="88">
        <v>53.043414999999996</v>
      </c>
      <c r="G15" s="88">
        <v>6.9261090000000003</v>
      </c>
      <c r="H15" s="88">
        <v>15.204032</v>
      </c>
      <c r="I15" s="88">
        <v>36.007269000000001</v>
      </c>
      <c r="J15" s="88">
        <v>88.274500999999987</v>
      </c>
      <c r="K15" s="88">
        <v>27.271104999999999</v>
      </c>
      <c r="L15" s="88">
        <v>46.596519000000001</v>
      </c>
      <c r="M15" s="88">
        <v>11.618088999999999</v>
      </c>
      <c r="N15" s="88">
        <v>79.569843999999989</v>
      </c>
      <c r="O15" s="88">
        <v>3.5745779999999994</v>
      </c>
      <c r="P15" s="88">
        <v>0.47204099999999999</v>
      </c>
      <c r="Q15" s="88">
        <v>83.159854999999993</v>
      </c>
      <c r="R15" s="88">
        <v>32.916412000000001</v>
      </c>
      <c r="S15" s="88">
        <v>24.551506</v>
      </c>
      <c r="U15" s="84" t="s">
        <v>547</v>
      </c>
    </row>
    <row r="16" spans="1:21" x14ac:dyDescent="0.15">
      <c r="B16" s="84" t="s">
        <v>348</v>
      </c>
      <c r="C16" s="88">
        <v>11.735735999999999</v>
      </c>
      <c r="D16" s="88">
        <v>109.827685</v>
      </c>
      <c r="E16" s="88">
        <v>183.62684899999999</v>
      </c>
      <c r="F16" s="88">
        <v>53.291615999999998</v>
      </c>
      <c r="G16" s="88">
        <v>7.5400679999999998</v>
      </c>
      <c r="H16" s="88">
        <v>14.398451</v>
      </c>
      <c r="I16" s="88">
        <v>38.882435999999998</v>
      </c>
      <c r="J16" s="88">
        <v>69.802278000000001</v>
      </c>
      <c r="K16" s="88">
        <v>36.605001000000009</v>
      </c>
      <c r="L16" s="88">
        <v>89.443148000000008</v>
      </c>
      <c r="M16" s="88">
        <v>10.186453</v>
      </c>
      <c r="N16" s="88">
        <v>84.27463400000002</v>
      </c>
      <c r="O16" s="88">
        <v>5.7732810000000008</v>
      </c>
      <c r="P16" s="88">
        <v>0.94035199999999997</v>
      </c>
      <c r="Q16" s="88">
        <v>68.998557000000005</v>
      </c>
      <c r="R16" s="88">
        <v>35.235571</v>
      </c>
      <c r="S16" s="88">
        <v>24.259012000000002</v>
      </c>
      <c r="U16" s="84" t="s">
        <v>548</v>
      </c>
    </row>
    <row r="17" spans="1:21" x14ac:dyDescent="0.15">
      <c r="B17" s="84" t="s">
        <v>349</v>
      </c>
      <c r="C17" s="88">
        <v>16.051779</v>
      </c>
      <c r="D17" s="88">
        <v>115.09243699999999</v>
      </c>
      <c r="E17" s="88">
        <v>169.366051</v>
      </c>
      <c r="F17" s="88">
        <v>52.396113</v>
      </c>
      <c r="G17" s="88">
        <v>8.9437999999999995</v>
      </c>
      <c r="H17" s="88">
        <v>19.643778999999999</v>
      </c>
      <c r="I17" s="88">
        <v>52.045307000000001</v>
      </c>
      <c r="J17" s="88">
        <v>63.443454999999993</v>
      </c>
      <c r="K17" s="88">
        <v>37.996867999999999</v>
      </c>
      <c r="L17" s="88">
        <v>117.45612100000001</v>
      </c>
      <c r="M17" s="88">
        <v>10.748603000000001</v>
      </c>
      <c r="N17" s="88">
        <v>84.858427000000006</v>
      </c>
      <c r="O17" s="88">
        <v>5.5805509999999998</v>
      </c>
      <c r="P17" s="88">
        <v>0.82531399999999999</v>
      </c>
      <c r="Q17" s="88">
        <v>74.269747999999993</v>
      </c>
      <c r="R17" s="88">
        <v>35.785123999999996</v>
      </c>
      <c r="S17" s="88">
        <v>18.590189000000002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2022</v>
      </c>
      <c r="B19" s="84" t="s">
        <v>338</v>
      </c>
      <c r="C19" s="88">
        <v>11.726599999999999</v>
      </c>
      <c r="D19" s="88">
        <v>91.268330000000006</v>
      </c>
      <c r="E19" s="88">
        <v>128.38902600000003</v>
      </c>
      <c r="F19" s="88">
        <v>53.658125999999996</v>
      </c>
      <c r="G19" s="88">
        <v>6.5279310000000006</v>
      </c>
      <c r="H19" s="88">
        <v>12.490072</v>
      </c>
      <c r="I19" s="88">
        <v>46.01464</v>
      </c>
      <c r="J19" s="88">
        <v>53.951811000000006</v>
      </c>
      <c r="K19" s="88">
        <v>28.399197000000001</v>
      </c>
      <c r="L19" s="88">
        <v>90.427076999999997</v>
      </c>
      <c r="M19" s="88">
        <v>10.299692</v>
      </c>
      <c r="N19" s="88">
        <v>80.758981999999989</v>
      </c>
      <c r="O19" s="88">
        <v>5.1482030000000005</v>
      </c>
      <c r="P19" s="88">
        <v>0.96137600000000001</v>
      </c>
      <c r="Q19" s="88">
        <v>68.198971</v>
      </c>
      <c r="R19" s="88">
        <v>46.437721999999994</v>
      </c>
      <c r="S19" s="88">
        <v>19.045638000000004</v>
      </c>
      <c r="T19" s="87">
        <v>2022</v>
      </c>
      <c r="U19" s="84" t="s">
        <v>538</v>
      </c>
    </row>
    <row r="20" spans="1:21" x14ac:dyDescent="0.15">
      <c r="B20" s="84" t="s">
        <v>339</v>
      </c>
      <c r="C20" s="88">
        <v>11.121841000000002</v>
      </c>
      <c r="D20" s="88">
        <v>100.03959400000001</v>
      </c>
      <c r="E20" s="88">
        <v>143.26648700000001</v>
      </c>
      <c r="F20" s="88">
        <v>54.190753999999998</v>
      </c>
      <c r="G20" s="88">
        <v>6.1724370000000004</v>
      </c>
      <c r="H20" s="88">
        <v>16.415209999999998</v>
      </c>
      <c r="I20" s="88">
        <v>41.297244999999997</v>
      </c>
      <c r="J20" s="88">
        <v>56.681422000000005</v>
      </c>
      <c r="K20" s="88">
        <v>23.627516</v>
      </c>
      <c r="L20" s="88">
        <v>121.26224100000002</v>
      </c>
      <c r="M20" s="88">
        <v>11.184835</v>
      </c>
      <c r="N20" s="88">
        <v>85.520351000000019</v>
      </c>
      <c r="O20" s="88">
        <v>5.9379950000000008</v>
      </c>
      <c r="P20" s="88">
        <v>0.78162799999999999</v>
      </c>
      <c r="Q20" s="88">
        <v>70.444377000000003</v>
      </c>
      <c r="R20" s="88">
        <v>30.957749</v>
      </c>
      <c r="S20" s="88">
        <v>15.649305</v>
      </c>
      <c r="U20" s="84" t="s">
        <v>539</v>
      </c>
    </row>
    <row r="21" spans="1:21" x14ac:dyDescent="0.15">
      <c r="B21" s="84" t="s">
        <v>340</v>
      </c>
      <c r="C21" s="88">
        <v>17.182782</v>
      </c>
      <c r="D21" s="88">
        <v>119.759057</v>
      </c>
      <c r="E21" s="88">
        <v>200.12276000000003</v>
      </c>
      <c r="F21" s="88">
        <v>58.504095</v>
      </c>
      <c r="G21" s="88">
        <v>7.8544099999999997</v>
      </c>
      <c r="H21" s="88">
        <v>16.061236000000001</v>
      </c>
      <c r="I21" s="88">
        <v>47.666882000000001</v>
      </c>
      <c r="J21" s="88">
        <v>65.09841200000001</v>
      </c>
      <c r="K21" s="88">
        <v>30.920896999999997</v>
      </c>
      <c r="L21" s="88">
        <v>101.26368000000001</v>
      </c>
      <c r="M21" s="88">
        <v>13.579580999999999</v>
      </c>
      <c r="N21" s="88">
        <v>116.98651599999999</v>
      </c>
      <c r="O21" s="88">
        <v>9.5696480000000008</v>
      </c>
      <c r="P21" s="88">
        <v>0.759494</v>
      </c>
      <c r="Q21" s="88">
        <v>81.307876000000007</v>
      </c>
      <c r="R21" s="88">
        <v>39.150045999999996</v>
      </c>
      <c r="S21" s="88">
        <v>27.759046999999995</v>
      </c>
      <c r="U21" s="84" t="s">
        <v>540</v>
      </c>
    </row>
    <row r="22" spans="1:21" x14ac:dyDescent="0.15">
      <c r="B22" s="84" t="s">
        <v>341</v>
      </c>
      <c r="C22" s="88">
        <v>18.505606</v>
      </c>
      <c r="D22" s="88">
        <v>122.061747</v>
      </c>
      <c r="E22" s="88">
        <v>198.33848499999999</v>
      </c>
      <c r="F22" s="88">
        <v>64.711055000000002</v>
      </c>
      <c r="G22" s="88">
        <v>6.0940509999999994</v>
      </c>
      <c r="H22" s="88">
        <v>16.333639999999999</v>
      </c>
      <c r="I22" s="88">
        <v>42.288598</v>
      </c>
      <c r="J22" s="88">
        <v>67.948099999999997</v>
      </c>
      <c r="K22" s="88">
        <v>28.578695000000003</v>
      </c>
      <c r="L22" s="88">
        <v>114.788186</v>
      </c>
      <c r="M22" s="88">
        <v>14.571724999999999</v>
      </c>
      <c r="N22" s="88">
        <v>75.407809000000015</v>
      </c>
      <c r="O22" s="88">
        <v>9.3613370000000007</v>
      </c>
      <c r="P22" s="88">
        <v>1.5364749999999998</v>
      </c>
      <c r="Q22" s="88">
        <v>95.054765000000003</v>
      </c>
      <c r="R22" s="88">
        <v>35.948836999999997</v>
      </c>
      <c r="S22" s="88">
        <v>18.936764000000004</v>
      </c>
      <c r="U22" s="84" t="s">
        <v>541</v>
      </c>
    </row>
    <row r="23" spans="1:21" x14ac:dyDescent="0.15">
      <c r="B23" s="84" t="s">
        <v>342</v>
      </c>
      <c r="C23" s="88">
        <v>18.828912000000003</v>
      </c>
      <c r="D23" s="88">
        <v>130.99767600000001</v>
      </c>
      <c r="E23" s="88">
        <v>238.52391000000003</v>
      </c>
      <c r="F23" s="88">
        <v>68.186659999999989</v>
      </c>
      <c r="G23" s="88">
        <v>8.6096129999999995</v>
      </c>
      <c r="H23" s="88">
        <v>14.483388</v>
      </c>
      <c r="I23" s="88">
        <v>38.242589000000002</v>
      </c>
      <c r="J23" s="88">
        <v>86.336650000000006</v>
      </c>
      <c r="K23" s="88">
        <v>33.139044999999996</v>
      </c>
      <c r="L23" s="88">
        <v>162.73161199999998</v>
      </c>
      <c r="M23" s="88">
        <v>16.888145000000002</v>
      </c>
      <c r="N23" s="88">
        <v>91.726614999999995</v>
      </c>
      <c r="O23" s="88">
        <v>8.9794140000000002</v>
      </c>
      <c r="P23" s="88">
        <v>1.5028549999999998</v>
      </c>
      <c r="Q23" s="88">
        <v>104.519463</v>
      </c>
      <c r="R23" s="88">
        <v>37.825891999999996</v>
      </c>
      <c r="S23" s="88">
        <v>29.181147000000003</v>
      </c>
      <c r="U23" s="84" t="s">
        <v>542</v>
      </c>
    </row>
    <row r="24" spans="1:21" x14ac:dyDescent="0.15">
      <c r="B24" s="84" t="s">
        <v>343</v>
      </c>
      <c r="C24" s="88">
        <v>17.606646000000001</v>
      </c>
      <c r="D24" s="88">
        <v>120.199243</v>
      </c>
      <c r="E24" s="88">
        <v>209.26524499999996</v>
      </c>
      <c r="F24" s="88">
        <v>71.455361999999994</v>
      </c>
      <c r="G24" s="88">
        <v>7.2829789999999992</v>
      </c>
      <c r="H24" s="88">
        <v>12.831816</v>
      </c>
      <c r="I24" s="88">
        <v>32.291202000000006</v>
      </c>
      <c r="J24" s="88">
        <v>85.647717999999998</v>
      </c>
      <c r="K24" s="88">
        <v>29.725196</v>
      </c>
      <c r="L24" s="88">
        <v>80.449718999999988</v>
      </c>
      <c r="M24" s="88">
        <v>15.977923999999998</v>
      </c>
      <c r="N24" s="88">
        <v>126.48541199999997</v>
      </c>
      <c r="O24" s="88">
        <v>8.3257529999999988</v>
      </c>
      <c r="P24" s="88">
        <v>1.3601560000000001</v>
      </c>
      <c r="Q24" s="88">
        <v>111.488652</v>
      </c>
      <c r="R24" s="88">
        <v>43.382801000000001</v>
      </c>
      <c r="S24" s="88">
        <v>20.882979999999996</v>
      </c>
      <c r="U24" s="84" t="s">
        <v>543</v>
      </c>
    </row>
    <row r="25" spans="1:21" x14ac:dyDescent="0.15">
      <c r="B25" s="84" t="s">
        <v>344</v>
      </c>
      <c r="C25" s="88">
        <v>19.546276000000002</v>
      </c>
      <c r="D25" s="88">
        <v>130.532825</v>
      </c>
      <c r="E25" s="88">
        <v>181.60462099999998</v>
      </c>
      <c r="F25" s="88">
        <v>68.749118999999993</v>
      </c>
      <c r="G25" s="88">
        <v>8.2919020000000003</v>
      </c>
      <c r="H25" s="88">
        <v>14.028758999999999</v>
      </c>
      <c r="I25" s="88">
        <v>33.914732000000001</v>
      </c>
      <c r="J25" s="88">
        <v>84.289531000000011</v>
      </c>
      <c r="K25" s="88">
        <v>30.569153999999994</v>
      </c>
      <c r="L25" s="88">
        <v>151.65094899999997</v>
      </c>
      <c r="M25" s="88">
        <v>17.084917000000001</v>
      </c>
      <c r="N25" s="88">
        <v>117.209463</v>
      </c>
      <c r="O25" s="88">
        <v>4.0653199999999998</v>
      </c>
      <c r="P25" s="88">
        <v>0.78118200000000004</v>
      </c>
      <c r="Q25" s="88">
        <v>76.685750999999996</v>
      </c>
      <c r="R25" s="88">
        <v>42.949807</v>
      </c>
      <c r="S25" s="88">
        <v>16.832211000000004</v>
      </c>
      <c r="U25" s="84" t="s">
        <v>544</v>
      </c>
    </row>
    <row r="26" spans="1:21" x14ac:dyDescent="0.15">
      <c r="B26" s="84" t="s">
        <v>345</v>
      </c>
      <c r="C26" s="88">
        <v>21.475566000000001</v>
      </c>
      <c r="D26" s="88">
        <v>149.06559300000001</v>
      </c>
      <c r="E26" s="88">
        <v>213.65593200000001</v>
      </c>
      <c r="F26" s="88">
        <v>76.087232</v>
      </c>
      <c r="G26" s="88">
        <v>7.5494340000000006</v>
      </c>
      <c r="H26" s="88">
        <v>13.783198000000001</v>
      </c>
      <c r="I26" s="88">
        <v>37.291471000000001</v>
      </c>
      <c r="J26" s="88">
        <v>101.101169</v>
      </c>
      <c r="K26" s="88">
        <v>36.061412999999995</v>
      </c>
      <c r="L26" s="88">
        <v>143.546404</v>
      </c>
      <c r="M26" s="88">
        <v>16.537942999999999</v>
      </c>
      <c r="N26" s="88">
        <v>64.960504999999984</v>
      </c>
      <c r="O26" s="88">
        <v>5.920445</v>
      </c>
      <c r="P26" s="88">
        <v>0.47382999999999997</v>
      </c>
      <c r="Q26" s="88">
        <v>103.77621600000001</v>
      </c>
      <c r="R26" s="88">
        <v>49.185270000000003</v>
      </c>
      <c r="S26" s="88">
        <v>31.911766999999994</v>
      </c>
      <c r="U26" s="84" t="s">
        <v>545</v>
      </c>
    </row>
    <row r="27" spans="1:21" x14ac:dyDescent="0.15">
      <c r="B27" s="84" t="s">
        <v>346</v>
      </c>
      <c r="C27" s="88">
        <v>20.786744000000002</v>
      </c>
      <c r="D27" s="88">
        <v>130.353331</v>
      </c>
      <c r="E27" s="88">
        <v>191.78191100000001</v>
      </c>
      <c r="F27" s="88">
        <v>74.148894999999996</v>
      </c>
      <c r="G27" s="88">
        <v>7.5729690000000005</v>
      </c>
      <c r="H27" s="88">
        <v>15.139514</v>
      </c>
      <c r="I27" s="88">
        <v>46.500908000000003</v>
      </c>
      <c r="J27" s="88">
        <v>105.77506599999998</v>
      </c>
      <c r="K27" s="88">
        <v>34.092517000000001</v>
      </c>
      <c r="L27" s="88">
        <v>104.028497</v>
      </c>
      <c r="M27" s="88">
        <v>18.599302999999999</v>
      </c>
      <c r="N27" s="88">
        <v>45.969481999999999</v>
      </c>
      <c r="O27" s="88">
        <v>7.9567830000000006</v>
      </c>
      <c r="P27" s="88">
        <v>0.59968999999999995</v>
      </c>
      <c r="Q27" s="88">
        <v>105.211389</v>
      </c>
      <c r="R27" s="88">
        <v>45.265956000000003</v>
      </c>
      <c r="S27" s="88">
        <v>35.900038000000002</v>
      </c>
      <c r="U27" s="84" t="s">
        <v>546</v>
      </c>
    </row>
    <row r="28" spans="1:21" x14ac:dyDescent="0.15">
      <c r="B28" s="84" t="s">
        <v>347</v>
      </c>
      <c r="C28" s="88">
        <v>22.190118000000002</v>
      </c>
      <c r="D28" s="88">
        <v>133.58583199999998</v>
      </c>
      <c r="E28" s="88">
        <v>200.08025899999998</v>
      </c>
      <c r="F28" s="88">
        <v>74.233795000000001</v>
      </c>
      <c r="G28" s="88">
        <v>6.7706349999999995</v>
      </c>
      <c r="H28" s="88">
        <v>16.874877999999999</v>
      </c>
      <c r="I28" s="88">
        <v>53.868439000000002</v>
      </c>
      <c r="J28" s="88">
        <v>110.364653</v>
      </c>
      <c r="K28" s="88">
        <v>35.249403000000001</v>
      </c>
      <c r="L28" s="88">
        <v>122.98773799999999</v>
      </c>
      <c r="M28" s="88">
        <v>16.557285</v>
      </c>
      <c r="N28" s="88">
        <v>106.31427800000003</v>
      </c>
      <c r="O28" s="88">
        <v>5.8835769999999981</v>
      </c>
      <c r="P28" s="88">
        <v>0.76048099999999996</v>
      </c>
      <c r="Q28" s="88">
        <v>126.6403</v>
      </c>
      <c r="R28" s="88">
        <v>41.947500000000005</v>
      </c>
      <c r="S28" s="88">
        <v>28.438310000000001</v>
      </c>
      <c r="U28" s="84" t="s">
        <v>547</v>
      </c>
    </row>
    <row r="29" spans="1:21" x14ac:dyDescent="0.15">
      <c r="B29" s="84" t="s">
        <v>348</v>
      </c>
      <c r="C29" s="88">
        <v>21.961100999999999</v>
      </c>
      <c r="D29" s="88">
        <v>135.478283</v>
      </c>
      <c r="E29" s="88">
        <v>222.62171699999993</v>
      </c>
      <c r="F29" s="88">
        <v>75.860138000000006</v>
      </c>
      <c r="G29" s="88">
        <v>8.6479910000000011</v>
      </c>
      <c r="H29" s="88">
        <v>14.498236</v>
      </c>
      <c r="I29" s="88">
        <v>55.843350000000001</v>
      </c>
      <c r="J29" s="88">
        <v>73.477077000000008</v>
      </c>
      <c r="K29" s="88">
        <v>34.615172999999999</v>
      </c>
      <c r="L29" s="88">
        <v>115.07604199999999</v>
      </c>
      <c r="M29" s="88">
        <v>18.080617999999998</v>
      </c>
      <c r="N29" s="88">
        <v>100.44860500000003</v>
      </c>
      <c r="O29" s="88">
        <v>4.8718310000000011</v>
      </c>
      <c r="P29" s="88">
        <v>0.56152999999999997</v>
      </c>
      <c r="Q29" s="88">
        <v>88.739561000000009</v>
      </c>
      <c r="R29" s="88">
        <v>41.845368000000001</v>
      </c>
      <c r="S29" s="88">
        <v>30.811823999999994</v>
      </c>
      <c r="U29" s="84" t="s">
        <v>548</v>
      </c>
    </row>
    <row r="30" spans="1:21" x14ac:dyDescent="0.15">
      <c r="B30" s="84" t="s">
        <v>349</v>
      </c>
      <c r="C30" s="88">
        <v>22.588574000000001</v>
      </c>
      <c r="D30" s="88">
        <v>147.79337899999999</v>
      </c>
      <c r="E30" s="88">
        <v>168.638012</v>
      </c>
      <c r="F30" s="88">
        <v>71.447059999999993</v>
      </c>
      <c r="G30" s="88">
        <v>6.4190940000000003</v>
      </c>
      <c r="H30" s="88">
        <v>18.50751</v>
      </c>
      <c r="I30" s="88">
        <v>60.280378999999996</v>
      </c>
      <c r="J30" s="88">
        <v>71.515802000000008</v>
      </c>
      <c r="K30" s="88">
        <v>41.931761000000002</v>
      </c>
      <c r="L30" s="88">
        <v>152.23252100000005</v>
      </c>
      <c r="M30" s="88">
        <v>16.602765999999999</v>
      </c>
      <c r="N30" s="88">
        <v>67.977684000000011</v>
      </c>
      <c r="O30" s="88">
        <v>4.4787180000000006</v>
      </c>
      <c r="P30" s="88">
        <v>0.56547799999999993</v>
      </c>
      <c r="Q30" s="88">
        <v>90.625800999999996</v>
      </c>
      <c r="R30" s="88">
        <v>40.284805999999996</v>
      </c>
      <c r="S30" s="88">
        <v>33.376511999999991</v>
      </c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680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2021</v>
      </c>
      <c r="B37" s="84" t="s">
        <v>338</v>
      </c>
      <c r="C37" s="88">
        <v>14.562465999999999</v>
      </c>
      <c r="D37" s="88">
        <v>47.097445</v>
      </c>
      <c r="E37" s="88">
        <v>27.570638000000002</v>
      </c>
      <c r="F37" s="88">
        <v>26.698998</v>
      </c>
      <c r="G37" s="88">
        <v>28.595469000000001</v>
      </c>
      <c r="H37" s="88">
        <v>33.700038999999997</v>
      </c>
      <c r="I37" s="88">
        <v>21.114637000000002</v>
      </c>
      <c r="J37" s="88">
        <v>14.818018</v>
      </c>
      <c r="K37" s="88">
        <v>1.6328910000000001</v>
      </c>
      <c r="L37" s="88">
        <v>490.18627400000003</v>
      </c>
      <c r="M37" s="88">
        <v>34.913072</v>
      </c>
      <c r="N37" s="88">
        <v>122.96829</v>
      </c>
      <c r="O37" s="88">
        <v>213.89684500000001</v>
      </c>
      <c r="P37" s="88">
        <v>15.934495</v>
      </c>
      <c r="Q37" s="88">
        <v>48.329639000000007</v>
      </c>
      <c r="R37" s="88">
        <v>41.260560999999996</v>
      </c>
      <c r="S37" s="88">
        <v>34.815120999999998</v>
      </c>
      <c r="T37" s="87">
        <v>2021</v>
      </c>
      <c r="U37" s="84" t="s">
        <v>538</v>
      </c>
    </row>
    <row r="38" spans="1:21" x14ac:dyDescent="0.15">
      <c r="B38" s="84" t="s">
        <v>339</v>
      </c>
      <c r="C38" s="88">
        <v>19.176188</v>
      </c>
      <c r="D38" s="88">
        <v>47.134209999999996</v>
      </c>
      <c r="E38" s="88">
        <v>27.943249000000002</v>
      </c>
      <c r="F38" s="88">
        <v>31.689695</v>
      </c>
      <c r="G38" s="88">
        <v>28.640063000000001</v>
      </c>
      <c r="H38" s="88">
        <v>32.709106999999996</v>
      </c>
      <c r="I38" s="88">
        <v>22.84197</v>
      </c>
      <c r="J38" s="88">
        <v>15.177836000000001</v>
      </c>
      <c r="K38" s="88">
        <v>1.373429</v>
      </c>
      <c r="L38" s="88">
        <v>600.12949300000014</v>
      </c>
      <c r="M38" s="88">
        <v>43.907668999999999</v>
      </c>
      <c r="N38" s="88">
        <v>123.26170500000002</v>
      </c>
      <c r="O38" s="88">
        <v>238.846709</v>
      </c>
      <c r="P38" s="88">
        <v>16.714207000000002</v>
      </c>
      <c r="Q38" s="88">
        <v>55.540987999999999</v>
      </c>
      <c r="R38" s="88">
        <v>37.679083999999996</v>
      </c>
      <c r="S38" s="88">
        <v>35.983733999999998</v>
      </c>
      <c r="U38" s="84" t="s">
        <v>539</v>
      </c>
    </row>
    <row r="39" spans="1:21" x14ac:dyDescent="0.15">
      <c r="B39" s="84" t="s">
        <v>340</v>
      </c>
      <c r="C39" s="88">
        <v>17.516615999999999</v>
      </c>
      <c r="D39" s="88">
        <v>57.267406000000001</v>
      </c>
      <c r="E39" s="88">
        <v>34.880705999999996</v>
      </c>
      <c r="F39" s="88">
        <v>42.084753999999997</v>
      </c>
      <c r="G39" s="88">
        <v>41.758502999999997</v>
      </c>
      <c r="H39" s="88">
        <v>39.470751</v>
      </c>
      <c r="I39" s="88">
        <v>28.193777000000001</v>
      </c>
      <c r="J39" s="88">
        <v>19.171187999999997</v>
      </c>
      <c r="K39" s="88">
        <v>2.1070899999999999</v>
      </c>
      <c r="L39" s="88">
        <v>607.4582200000001</v>
      </c>
      <c r="M39" s="88">
        <v>44.154209999999992</v>
      </c>
      <c r="N39" s="88">
        <v>167.43434900000003</v>
      </c>
      <c r="O39" s="88">
        <v>284.86699800000002</v>
      </c>
      <c r="P39" s="88">
        <v>38.524709999999999</v>
      </c>
      <c r="Q39" s="88">
        <v>62.432250000000003</v>
      </c>
      <c r="R39" s="88">
        <v>51.487085999999998</v>
      </c>
      <c r="S39" s="88">
        <v>45.178413000000006</v>
      </c>
      <c r="U39" s="84" t="s">
        <v>540</v>
      </c>
    </row>
    <row r="40" spans="1:21" x14ac:dyDescent="0.15">
      <c r="B40" s="84" t="s">
        <v>341</v>
      </c>
      <c r="C40" s="88">
        <v>16.504117000000001</v>
      </c>
      <c r="D40" s="88">
        <v>49.915930000000003</v>
      </c>
      <c r="E40" s="88">
        <v>33.431663</v>
      </c>
      <c r="F40" s="88">
        <v>44.218716999999998</v>
      </c>
      <c r="G40" s="88">
        <v>40.063252000000006</v>
      </c>
      <c r="H40" s="88">
        <v>36.585567000000005</v>
      </c>
      <c r="I40" s="88">
        <v>18.690770000000001</v>
      </c>
      <c r="J40" s="88">
        <v>21.088366000000001</v>
      </c>
      <c r="K40" s="88">
        <v>1.9130950000000002</v>
      </c>
      <c r="L40" s="88">
        <v>655.98345799999981</v>
      </c>
      <c r="M40" s="88">
        <v>52.015280000000004</v>
      </c>
      <c r="N40" s="88">
        <v>151.26303699999997</v>
      </c>
      <c r="O40" s="88">
        <v>268.31821000000002</v>
      </c>
      <c r="P40" s="88">
        <v>25.692858000000001</v>
      </c>
      <c r="Q40" s="88">
        <v>61.536508999999995</v>
      </c>
      <c r="R40" s="88">
        <v>56.801324000000001</v>
      </c>
      <c r="S40" s="88">
        <v>41.075834999999998</v>
      </c>
      <c r="U40" s="84" t="s">
        <v>541</v>
      </c>
    </row>
    <row r="41" spans="1:21" x14ac:dyDescent="0.15">
      <c r="B41" s="84" t="s">
        <v>342</v>
      </c>
      <c r="C41" s="88">
        <v>13.209219000000001</v>
      </c>
      <c r="D41" s="88">
        <v>47.772415000000002</v>
      </c>
      <c r="E41" s="88">
        <v>33.198166000000001</v>
      </c>
      <c r="F41" s="88">
        <v>44.687874000000001</v>
      </c>
      <c r="G41" s="88">
        <v>42.058341999999996</v>
      </c>
      <c r="H41" s="88">
        <v>31.020130999999999</v>
      </c>
      <c r="I41" s="88">
        <v>22.032377999999998</v>
      </c>
      <c r="J41" s="88">
        <v>16.598880999999999</v>
      </c>
      <c r="K41" s="88">
        <v>2.5192200000000002</v>
      </c>
      <c r="L41" s="88">
        <v>731.72283700000014</v>
      </c>
      <c r="M41" s="88">
        <v>41.295871000000005</v>
      </c>
      <c r="N41" s="88">
        <v>170.96487699999994</v>
      </c>
      <c r="O41" s="88">
        <v>243.538206</v>
      </c>
      <c r="P41" s="88">
        <v>20.512034</v>
      </c>
      <c r="Q41" s="88">
        <v>61.431323999999996</v>
      </c>
      <c r="R41" s="88">
        <v>55.107041000000002</v>
      </c>
      <c r="S41" s="88">
        <v>37.150323</v>
      </c>
      <c r="U41" s="84" t="s">
        <v>542</v>
      </c>
    </row>
    <row r="42" spans="1:21" x14ac:dyDescent="0.15">
      <c r="B42" s="84" t="s">
        <v>343</v>
      </c>
      <c r="C42" s="88">
        <v>14.044834000000002</v>
      </c>
      <c r="D42" s="88">
        <v>49.351334000000001</v>
      </c>
      <c r="E42" s="88">
        <v>38.162836999999996</v>
      </c>
      <c r="F42" s="88">
        <v>50.042598999999996</v>
      </c>
      <c r="G42" s="88">
        <v>49.903272999999999</v>
      </c>
      <c r="H42" s="88">
        <v>36.853391000000002</v>
      </c>
      <c r="I42" s="88">
        <v>25.137395999999999</v>
      </c>
      <c r="J42" s="88">
        <v>18.678446000000001</v>
      </c>
      <c r="K42" s="88">
        <v>2.1008120000000003</v>
      </c>
      <c r="L42" s="88">
        <v>635.67674099999999</v>
      </c>
      <c r="M42" s="88">
        <v>40.018379000000003</v>
      </c>
      <c r="N42" s="88">
        <v>151.538015</v>
      </c>
      <c r="O42" s="88">
        <v>282.73369300000002</v>
      </c>
      <c r="P42" s="88">
        <v>24.692395000000001</v>
      </c>
      <c r="Q42" s="88">
        <v>56.444632999999996</v>
      </c>
      <c r="R42" s="88">
        <v>55.761100999999996</v>
      </c>
      <c r="S42" s="88">
        <v>38.486851999999999</v>
      </c>
      <c r="U42" s="84" t="s">
        <v>543</v>
      </c>
    </row>
    <row r="43" spans="1:21" x14ac:dyDescent="0.15">
      <c r="B43" s="84" t="s">
        <v>344</v>
      </c>
      <c r="C43" s="88">
        <v>12.427388000000001</v>
      </c>
      <c r="D43" s="88">
        <v>53.418357999999998</v>
      </c>
      <c r="E43" s="88">
        <v>37.946371999999997</v>
      </c>
      <c r="F43" s="88">
        <v>49.345270999999997</v>
      </c>
      <c r="G43" s="88">
        <v>51.299281000000001</v>
      </c>
      <c r="H43" s="88">
        <v>36.696781000000001</v>
      </c>
      <c r="I43" s="88">
        <v>27.474664000000001</v>
      </c>
      <c r="J43" s="88">
        <v>20.339686</v>
      </c>
      <c r="K43" s="88">
        <v>2.159735</v>
      </c>
      <c r="L43" s="88">
        <v>855.79821600000002</v>
      </c>
      <c r="M43" s="88">
        <v>42.716939000000011</v>
      </c>
      <c r="N43" s="88">
        <v>182.22155799999999</v>
      </c>
      <c r="O43" s="88">
        <v>304.92366699999997</v>
      </c>
      <c r="P43" s="88">
        <v>19.471564000000001</v>
      </c>
      <c r="Q43" s="88">
        <v>62.020190000000007</v>
      </c>
      <c r="R43" s="88">
        <v>54.182164</v>
      </c>
      <c r="S43" s="88">
        <v>40.950048000000002</v>
      </c>
      <c r="U43" s="84" t="s">
        <v>544</v>
      </c>
    </row>
    <row r="44" spans="1:21" x14ac:dyDescent="0.15">
      <c r="B44" s="84" t="s">
        <v>345</v>
      </c>
      <c r="C44" s="88">
        <v>13.370512000000002</v>
      </c>
      <c r="D44" s="88">
        <v>53.143515000000001</v>
      </c>
      <c r="E44" s="88">
        <v>34.779555999999992</v>
      </c>
      <c r="F44" s="88">
        <v>43.808197999999997</v>
      </c>
      <c r="G44" s="88">
        <v>44.937311999999999</v>
      </c>
      <c r="H44" s="88">
        <v>49.637307999999997</v>
      </c>
      <c r="I44" s="88">
        <v>19.085709999999999</v>
      </c>
      <c r="J44" s="88">
        <v>14.702504000000001</v>
      </c>
      <c r="K44" s="88">
        <v>1.1021650000000001</v>
      </c>
      <c r="L44" s="88">
        <v>875.62716599999999</v>
      </c>
      <c r="M44" s="88">
        <v>39.928525999999991</v>
      </c>
      <c r="N44" s="88">
        <v>162.29187599999995</v>
      </c>
      <c r="O44" s="88">
        <v>256.65046800000005</v>
      </c>
      <c r="P44" s="88">
        <v>19.653438999999999</v>
      </c>
      <c r="Q44" s="88">
        <v>47.081597000000002</v>
      </c>
      <c r="R44" s="88">
        <v>50.742252000000001</v>
      </c>
      <c r="S44" s="88">
        <v>37.514185000000005</v>
      </c>
      <c r="U44" s="84" t="s">
        <v>545</v>
      </c>
    </row>
    <row r="45" spans="1:21" x14ac:dyDescent="0.15">
      <c r="B45" s="84" t="s">
        <v>346</v>
      </c>
      <c r="C45" s="88">
        <v>29.822710999999998</v>
      </c>
      <c r="D45" s="88">
        <v>55.818705999999999</v>
      </c>
      <c r="E45" s="88">
        <v>36.165438000000002</v>
      </c>
      <c r="F45" s="88">
        <v>44.263331999999998</v>
      </c>
      <c r="G45" s="88">
        <v>46.302239</v>
      </c>
      <c r="H45" s="88">
        <v>52.82535</v>
      </c>
      <c r="I45" s="88">
        <v>21.368542000000001</v>
      </c>
      <c r="J45" s="88">
        <v>21.459002999999999</v>
      </c>
      <c r="K45" s="88">
        <v>1.6269450000000001</v>
      </c>
      <c r="L45" s="88">
        <v>1018.5416519999997</v>
      </c>
      <c r="M45" s="88">
        <v>43.529174000000005</v>
      </c>
      <c r="N45" s="88">
        <v>176.92886800000002</v>
      </c>
      <c r="O45" s="88">
        <v>250.114418</v>
      </c>
      <c r="P45" s="88">
        <v>25.189457000000001</v>
      </c>
      <c r="Q45" s="88">
        <v>60.68618</v>
      </c>
      <c r="R45" s="88">
        <v>61.364573</v>
      </c>
      <c r="S45" s="88">
        <v>49.097278000000003</v>
      </c>
      <c r="U45" s="84" t="s">
        <v>546</v>
      </c>
    </row>
    <row r="46" spans="1:21" x14ac:dyDescent="0.15">
      <c r="B46" s="84" t="s">
        <v>347</v>
      </c>
      <c r="C46" s="88">
        <v>35.390464000000001</v>
      </c>
      <c r="D46" s="88">
        <v>57.581467999999994</v>
      </c>
      <c r="E46" s="88">
        <v>35.261660000000006</v>
      </c>
      <c r="F46" s="88">
        <v>36.720649999999999</v>
      </c>
      <c r="G46" s="88">
        <v>46.894531999999998</v>
      </c>
      <c r="H46" s="88">
        <v>38.326627999999999</v>
      </c>
      <c r="I46" s="88">
        <v>23.531414999999999</v>
      </c>
      <c r="J46" s="88">
        <v>19.606349999999999</v>
      </c>
      <c r="K46" s="88">
        <v>2.3491949999999999</v>
      </c>
      <c r="L46" s="88">
        <v>1048.9131969999999</v>
      </c>
      <c r="M46" s="88">
        <v>53.719848999999996</v>
      </c>
      <c r="N46" s="88">
        <v>155.13402299999998</v>
      </c>
      <c r="O46" s="88">
        <v>300.65804800000001</v>
      </c>
      <c r="P46" s="88">
        <v>17.980838999999996</v>
      </c>
      <c r="Q46" s="88">
        <v>57.407401999999998</v>
      </c>
      <c r="R46" s="88">
        <v>64.367536000000001</v>
      </c>
      <c r="S46" s="88">
        <v>43.175589000000002</v>
      </c>
      <c r="U46" s="84" t="s">
        <v>547</v>
      </c>
    </row>
    <row r="47" spans="1:21" x14ac:dyDescent="0.15">
      <c r="B47" s="84" t="s">
        <v>348</v>
      </c>
      <c r="C47" s="88">
        <v>27.354203999999999</v>
      </c>
      <c r="D47" s="88">
        <v>58.486049000000001</v>
      </c>
      <c r="E47" s="88">
        <v>39.643221999999994</v>
      </c>
      <c r="F47" s="88">
        <v>37.478936999999995</v>
      </c>
      <c r="G47" s="88">
        <v>50.801637999999997</v>
      </c>
      <c r="H47" s="88">
        <v>37.83578</v>
      </c>
      <c r="I47" s="88">
        <v>30.769829000000001</v>
      </c>
      <c r="J47" s="88">
        <v>20.709434999999999</v>
      </c>
      <c r="K47" s="88">
        <v>2.165832</v>
      </c>
      <c r="L47" s="88">
        <v>1036.0843949999999</v>
      </c>
      <c r="M47" s="88">
        <v>51.660159000000007</v>
      </c>
      <c r="N47" s="88">
        <v>315.63202599999994</v>
      </c>
      <c r="O47" s="88">
        <v>267.23397399999999</v>
      </c>
      <c r="P47" s="88">
        <v>31.124082999999999</v>
      </c>
      <c r="Q47" s="88">
        <v>60.327264999999997</v>
      </c>
      <c r="R47" s="88">
        <v>66.628630000000001</v>
      </c>
      <c r="S47" s="88">
        <v>44.360488000000004</v>
      </c>
      <c r="U47" s="84" t="s">
        <v>548</v>
      </c>
    </row>
    <row r="48" spans="1:21" x14ac:dyDescent="0.15">
      <c r="B48" s="84" t="s">
        <v>349</v>
      </c>
      <c r="C48" s="88">
        <v>21.564361000000002</v>
      </c>
      <c r="D48" s="88">
        <v>58.898088999999999</v>
      </c>
      <c r="E48" s="88">
        <v>37.592780999999995</v>
      </c>
      <c r="F48" s="88">
        <v>38.754851000000002</v>
      </c>
      <c r="G48" s="88">
        <v>46.483082000000003</v>
      </c>
      <c r="H48" s="88">
        <v>39.103672999999993</v>
      </c>
      <c r="I48" s="88">
        <v>23.882491999999999</v>
      </c>
      <c r="J48" s="88">
        <v>19.102107</v>
      </c>
      <c r="K48" s="88">
        <v>1.6750080000000001</v>
      </c>
      <c r="L48" s="88">
        <v>958.31339400000024</v>
      </c>
      <c r="M48" s="88">
        <v>48.826897000000002</v>
      </c>
      <c r="N48" s="88">
        <v>326.6422639999999</v>
      </c>
      <c r="O48" s="88">
        <v>273.50912800000003</v>
      </c>
      <c r="P48" s="88">
        <v>41.418163999999997</v>
      </c>
      <c r="Q48" s="88">
        <v>52.128140999999999</v>
      </c>
      <c r="R48" s="88">
        <v>60.462755999999999</v>
      </c>
      <c r="S48" s="88">
        <v>41.078958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2022</v>
      </c>
      <c r="B50" s="84" t="s">
        <v>338</v>
      </c>
      <c r="C50" s="88">
        <v>19.262242999999998</v>
      </c>
      <c r="D50" s="88">
        <v>52.735461000000001</v>
      </c>
      <c r="E50" s="88">
        <v>33.268616999999999</v>
      </c>
      <c r="F50" s="88">
        <v>31.800221999999998</v>
      </c>
      <c r="G50" s="88">
        <v>36.710603999999996</v>
      </c>
      <c r="H50" s="88">
        <v>36.757589000000003</v>
      </c>
      <c r="I50" s="88">
        <v>24.349755000000002</v>
      </c>
      <c r="J50" s="88">
        <v>16.664977</v>
      </c>
      <c r="K50" s="88">
        <v>2.3368859999999998</v>
      </c>
      <c r="L50" s="88">
        <v>1060.9430829999999</v>
      </c>
      <c r="M50" s="88">
        <v>57.70786099999998</v>
      </c>
      <c r="N50" s="88">
        <v>174.494529</v>
      </c>
      <c r="O50" s="88">
        <v>262.448037</v>
      </c>
      <c r="P50" s="88">
        <v>36.985970000000002</v>
      </c>
      <c r="Q50" s="88">
        <v>62.505617000000001</v>
      </c>
      <c r="R50" s="88">
        <v>54.637548000000002</v>
      </c>
      <c r="S50" s="88">
        <v>38.79372</v>
      </c>
      <c r="T50" s="87">
        <v>2022</v>
      </c>
      <c r="U50" s="84" t="s">
        <v>538</v>
      </c>
    </row>
    <row r="51" spans="1:21" x14ac:dyDescent="0.15">
      <c r="B51" s="84" t="s">
        <v>339</v>
      </c>
      <c r="C51" s="88">
        <v>22.994340000000001</v>
      </c>
      <c r="D51" s="88">
        <v>57.690314999999998</v>
      </c>
      <c r="E51" s="88">
        <v>37.398552000000002</v>
      </c>
      <c r="F51" s="88">
        <v>40.141931</v>
      </c>
      <c r="G51" s="88">
        <v>40.431125000000002</v>
      </c>
      <c r="H51" s="88">
        <v>37.513617000000004</v>
      </c>
      <c r="I51" s="88">
        <v>31.514564</v>
      </c>
      <c r="J51" s="88">
        <v>20.304367000000003</v>
      </c>
      <c r="K51" s="88">
        <v>1.9264730000000001</v>
      </c>
      <c r="L51" s="88">
        <v>1417.8559769999999</v>
      </c>
      <c r="M51" s="88">
        <v>66.538803999999999</v>
      </c>
      <c r="N51" s="88">
        <v>190.96540500000003</v>
      </c>
      <c r="O51" s="88">
        <v>306.91487900000004</v>
      </c>
      <c r="P51" s="88">
        <v>39.856214000000001</v>
      </c>
      <c r="Q51" s="88">
        <v>62.590644000000005</v>
      </c>
      <c r="R51" s="88">
        <v>59.609915999999998</v>
      </c>
      <c r="S51" s="88">
        <v>44.183503000000002</v>
      </c>
      <c r="U51" s="84" t="s">
        <v>539</v>
      </c>
    </row>
    <row r="52" spans="1:21" x14ac:dyDescent="0.15">
      <c r="B52" s="84" t="s">
        <v>340</v>
      </c>
      <c r="C52" s="88">
        <v>21.104964000000002</v>
      </c>
      <c r="D52" s="88">
        <v>64.623461000000006</v>
      </c>
      <c r="E52" s="88">
        <v>39.807032999999997</v>
      </c>
      <c r="F52" s="88">
        <v>46.140670999999998</v>
      </c>
      <c r="G52" s="88">
        <v>43.409482000000004</v>
      </c>
      <c r="H52" s="88">
        <v>46.446520999999997</v>
      </c>
      <c r="I52" s="88">
        <v>33.486274000000002</v>
      </c>
      <c r="J52" s="88">
        <v>23.053468000000002</v>
      </c>
      <c r="K52" s="88">
        <v>2.6882920000000001</v>
      </c>
      <c r="L52" s="88">
        <v>1416.7167870000003</v>
      </c>
      <c r="M52" s="88">
        <v>69.108270999999988</v>
      </c>
      <c r="N52" s="88">
        <v>217.86844599999995</v>
      </c>
      <c r="O52" s="88">
        <v>310.62659200000002</v>
      </c>
      <c r="P52" s="88">
        <v>40.563980000000001</v>
      </c>
      <c r="Q52" s="88">
        <v>73.793735999999996</v>
      </c>
      <c r="R52" s="88">
        <v>67.951085999999989</v>
      </c>
      <c r="S52" s="88">
        <v>49.359802999999999</v>
      </c>
      <c r="U52" s="84" t="s">
        <v>540</v>
      </c>
    </row>
    <row r="53" spans="1:21" x14ac:dyDescent="0.15">
      <c r="B53" s="84" t="s">
        <v>341</v>
      </c>
      <c r="C53" s="88">
        <v>15.642177999999999</v>
      </c>
      <c r="D53" s="88">
        <v>62.267173</v>
      </c>
      <c r="E53" s="88">
        <v>40.103635000000004</v>
      </c>
      <c r="F53" s="88">
        <v>48.128574</v>
      </c>
      <c r="G53" s="88">
        <v>47.579695000000001</v>
      </c>
      <c r="H53" s="88">
        <v>40.053122999999999</v>
      </c>
      <c r="I53" s="88">
        <v>19.937336000000002</v>
      </c>
      <c r="J53" s="88">
        <v>24.141666999999998</v>
      </c>
      <c r="K53" s="88">
        <v>1.4512400000000001</v>
      </c>
      <c r="L53" s="88">
        <v>1496.8209430000002</v>
      </c>
      <c r="M53" s="88">
        <v>72.826844000000008</v>
      </c>
      <c r="N53" s="88">
        <v>218.11432700000003</v>
      </c>
      <c r="O53" s="88">
        <v>266.84194500000001</v>
      </c>
      <c r="P53" s="88">
        <v>54.794319999999999</v>
      </c>
      <c r="Q53" s="88">
        <v>68.439482999999996</v>
      </c>
      <c r="R53" s="88">
        <v>66.87741299999999</v>
      </c>
      <c r="S53" s="88">
        <v>46.872123000000002</v>
      </c>
      <c r="U53" s="84" t="s">
        <v>541</v>
      </c>
    </row>
    <row r="54" spans="1:21" x14ac:dyDescent="0.15">
      <c r="B54" s="84" t="s">
        <v>342</v>
      </c>
      <c r="C54" s="88">
        <v>17.642776999999999</v>
      </c>
      <c r="D54" s="88">
        <v>65.616629999999986</v>
      </c>
      <c r="E54" s="88">
        <v>46.870469999999997</v>
      </c>
      <c r="F54" s="88">
        <v>55.055242999999997</v>
      </c>
      <c r="G54" s="88">
        <v>65.078699</v>
      </c>
      <c r="H54" s="88">
        <v>49.407339</v>
      </c>
      <c r="I54" s="88">
        <v>30.712882</v>
      </c>
      <c r="J54" s="88">
        <v>23.540035</v>
      </c>
      <c r="K54" s="88">
        <v>3.4632769999999997</v>
      </c>
      <c r="L54" s="88">
        <v>1759.8957459999999</v>
      </c>
      <c r="M54" s="88">
        <v>93.214323000000007</v>
      </c>
      <c r="N54" s="88">
        <v>227.39183600000001</v>
      </c>
      <c r="O54" s="88">
        <v>314.24424399999998</v>
      </c>
      <c r="P54" s="88">
        <v>36.652135000000001</v>
      </c>
      <c r="Q54" s="88">
        <v>75.265563999999998</v>
      </c>
      <c r="R54" s="88">
        <v>77.690471000000002</v>
      </c>
      <c r="S54" s="88">
        <v>48.597453000000002</v>
      </c>
      <c r="U54" s="84" t="s">
        <v>542</v>
      </c>
    </row>
    <row r="55" spans="1:21" x14ac:dyDescent="0.15">
      <c r="B55" s="84" t="s">
        <v>343</v>
      </c>
      <c r="C55" s="88">
        <v>15.484470000000002</v>
      </c>
      <c r="D55" s="88">
        <v>61.255502</v>
      </c>
      <c r="E55" s="88">
        <v>41.687336999999999</v>
      </c>
      <c r="F55" s="88">
        <v>60.504232000000002</v>
      </c>
      <c r="G55" s="88">
        <v>56.867370999999999</v>
      </c>
      <c r="H55" s="88">
        <v>45.891098999999997</v>
      </c>
      <c r="I55" s="88">
        <v>26.172594</v>
      </c>
      <c r="J55" s="88">
        <v>24.766046000000003</v>
      </c>
      <c r="K55" s="88">
        <v>2.411816</v>
      </c>
      <c r="L55" s="88">
        <v>1998.9567510000004</v>
      </c>
      <c r="M55" s="88">
        <v>79.234507000000036</v>
      </c>
      <c r="N55" s="88">
        <v>203.48631500000005</v>
      </c>
      <c r="O55" s="88">
        <v>245.92915599999998</v>
      </c>
      <c r="P55" s="88">
        <v>47.185628999999999</v>
      </c>
      <c r="Q55" s="88">
        <v>67.44976299999999</v>
      </c>
      <c r="R55" s="88">
        <v>72.747476999999989</v>
      </c>
      <c r="S55" s="88">
        <v>47.260830999999996</v>
      </c>
      <c r="U55" s="84" t="s">
        <v>543</v>
      </c>
    </row>
    <row r="56" spans="1:21" x14ac:dyDescent="0.15">
      <c r="B56" s="84" t="s">
        <v>344</v>
      </c>
      <c r="C56" s="88">
        <v>13.780040999999999</v>
      </c>
      <c r="D56" s="88">
        <v>64.64247499999999</v>
      </c>
      <c r="E56" s="88">
        <v>43.608140999999996</v>
      </c>
      <c r="F56" s="88">
        <v>55.578046000000001</v>
      </c>
      <c r="G56" s="88">
        <v>59.692247999999999</v>
      </c>
      <c r="H56" s="88">
        <v>44.426549999999999</v>
      </c>
      <c r="I56" s="88">
        <v>24.470770999999999</v>
      </c>
      <c r="J56" s="88">
        <v>22.684935999999997</v>
      </c>
      <c r="K56" s="88">
        <v>2.5257499999999999</v>
      </c>
      <c r="L56" s="88">
        <v>1650.5887190000003</v>
      </c>
      <c r="M56" s="88">
        <v>66.834886999999995</v>
      </c>
      <c r="N56" s="88">
        <v>229.51948399999998</v>
      </c>
      <c r="O56" s="88">
        <v>278.94935500000003</v>
      </c>
      <c r="P56" s="88">
        <v>22.500197</v>
      </c>
      <c r="Q56" s="88">
        <v>66.918200999999996</v>
      </c>
      <c r="R56" s="88">
        <v>68.532558999999992</v>
      </c>
      <c r="S56" s="88">
        <v>46.742676000000003</v>
      </c>
      <c r="U56" s="84" t="s">
        <v>544</v>
      </c>
    </row>
    <row r="57" spans="1:21" x14ac:dyDescent="0.15">
      <c r="B57" s="84" t="s">
        <v>345</v>
      </c>
      <c r="C57" s="88">
        <v>19.24391</v>
      </c>
      <c r="D57" s="88">
        <v>69.075856000000002</v>
      </c>
      <c r="E57" s="88">
        <v>48.652316000000006</v>
      </c>
      <c r="F57" s="88">
        <v>62.758203999999999</v>
      </c>
      <c r="G57" s="88">
        <v>65.912717999999998</v>
      </c>
      <c r="H57" s="88">
        <v>57.090723999999994</v>
      </c>
      <c r="I57" s="88">
        <v>36.899042999999999</v>
      </c>
      <c r="J57" s="88">
        <v>21.850621000000004</v>
      </c>
      <c r="K57" s="88">
        <v>1.395723</v>
      </c>
      <c r="L57" s="88">
        <v>2148.9575040000004</v>
      </c>
      <c r="M57" s="88">
        <v>79.994073000000014</v>
      </c>
      <c r="N57" s="88">
        <v>188.32575600000001</v>
      </c>
      <c r="O57" s="88">
        <v>246.94613799999999</v>
      </c>
      <c r="P57" s="88">
        <v>31.301242999999999</v>
      </c>
      <c r="Q57" s="88">
        <v>52.166654000000001</v>
      </c>
      <c r="R57" s="88">
        <v>74.043127999999996</v>
      </c>
      <c r="S57" s="88">
        <v>47.196072999999998</v>
      </c>
      <c r="U57" s="84" t="s">
        <v>545</v>
      </c>
    </row>
    <row r="58" spans="1:21" x14ac:dyDescent="0.15">
      <c r="B58" s="84" t="s">
        <v>346</v>
      </c>
      <c r="C58" s="88">
        <v>37.664097999999996</v>
      </c>
      <c r="D58" s="88">
        <v>74.963732000000007</v>
      </c>
      <c r="E58" s="88">
        <v>44.043742999999999</v>
      </c>
      <c r="F58" s="88">
        <v>51.059576999999997</v>
      </c>
      <c r="G58" s="88">
        <v>63.980335000000004</v>
      </c>
      <c r="H58" s="88">
        <v>59.808639999999997</v>
      </c>
      <c r="I58" s="88">
        <v>32.627655000000004</v>
      </c>
      <c r="J58" s="88">
        <v>20.590955000000001</v>
      </c>
      <c r="K58" s="88">
        <v>1.870493</v>
      </c>
      <c r="L58" s="88">
        <v>1518.0708800000002</v>
      </c>
      <c r="M58" s="88">
        <v>89.980546000000004</v>
      </c>
      <c r="N58" s="88">
        <v>207.95371900000004</v>
      </c>
      <c r="O58" s="88">
        <v>314.09603600000003</v>
      </c>
      <c r="P58" s="88">
        <v>35.604468999999995</v>
      </c>
      <c r="Q58" s="88">
        <v>66.442986000000005</v>
      </c>
      <c r="R58" s="88">
        <v>79.807602000000003</v>
      </c>
      <c r="S58" s="88">
        <v>54.355210999999997</v>
      </c>
      <c r="U58" s="84" t="s">
        <v>546</v>
      </c>
    </row>
    <row r="59" spans="1:21" x14ac:dyDescent="0.15">
      <c r="B59" s="84" t="s">
        <v>347</v>
      </c>
      <c r="C59" s="88">
        <v>42.127560000000003</v>
      </c>
      <c r="D59" s="88">
        <v>74.270082000000002</v>
      </c>
      <c r="E59" s="88">
        <v>44.377134999999996</v>
      </c>
      <c r="F59" s="88">
        <v>50.392645000000002</v>
      </c>
      <c r="G59" s="88">
        <v>55.947124000000002</v>
      </c>
      <c r="H59" s="88">
        <v>59.691261000000004</v>
      </c>
      <c r="I59" s="88">
        <v>28.140844000000001</v>
      </c>
      <c r="J59" s="88">
        <v>23.896242000000004</v>
      </c>
      <c r="K59" s="88">
        <v>1.994335</v>
      </c>
      <c r="L59" s="88">
        <v>1295.3647769999998</v>
      </c>
      <c r="M59" s="88">
        <v>104.81404500000002</v>
      </c>
      <c r="N59" s="88">
        <v>387.25719600000002</v>
      </c>
      <c r="O59" s="88">
        <v>323.10075599999999</v>
      </c>
      <c r="P59" s="88">
        <v>32.206159</v>
      </c>
      <c r="Q59" s="88">
        <v>62.572121000000003</v>
      </c>
      <c r="R59" s="88">
        <v>84.210903000000002</v>
      </c>
      <c r="S59" s="88">
        <v>58.795298000000003</v>
      </c>
      <c r="U59" s="84" t="s">
        <v>547</v>
      </c>
    </row>
    <row r="60" spans="1:21" x14ac:dyDescent="0.15">
      <c r="B60" s="84" t="s">
        <v>348</v>
      </c>
      <c r="C60" s="88">
        <v>34.465465999999999</v>
      </c>
      <c r="D60" s="88">
        <v>77.548458999999994</v>
      </c>
      <c r="E60" s="88">
        <v>48.272971999999996</v>
      </c>
      <c r="F60" s="88">
        <v>51.801305999999997</v>
      </c>
      <c r="G60" s="88">
        <v>59.979630999999998</v>
      </c>
      <c r="H60" s="88">
        <v>55.818221999999992</v>
      </c>
      <c r="I60" s="88">
        <v>29.655242000000001</v>
      </c>
      <c r="J60" s="88">
        <v>23.773244000000002</v>
      </c>
      <c r="K60" s="88">
        <v>1.8205209999999998</v>
      </c>
      <c r="L60" s="88">
        <v>1357.273414</v>
      </c>
      <c r="M60" s="88">
        <v>90.95976499999999</v>
      </c>
      <c r="N60" s="88">
        <v>192.62672599999996</v>
      </c>
      <c r="O60" s="88">
        <v>359.79372899999998</v>
      </c>
      <c r="P60" s="88">
        <v>40.310244999999995</v>
      </c>
      <c r="Q60" s="88">
        <v>68.841374000000002</v>
      </c>
      <c r="R60" s="88">
        <v>86.434258999999997</v>
      </c>
      <c r="S60" s="88">
        <v>53.279670000000003</v>
      </c>
      <c r="U60" s="84" t="s">
        <v>548</v>
      </c>
    </row>
    <row r="61" spans="1:21" x14ac:dyDescent="0.15">
      <c r="B61" s="84" t="s">
        <v>349</v>
      </c>
      <c r="C61" s="88">
        <v>23.249977999999999</v>
      </c>
      <c r="D61" s="88">
        <v>71.511373999999989</v>
      </c>
      <c r="E61" s="88">
        <v>48.598847999999997</v>
      </c>
      <c r="F61" s="88">
        <v>44.320081999999999</v>
      </c>
      <c r="G61" s="88">
        <v>49.275229000000003</v>
      </c>
      <c r="H61" s="88">
        <v>57.559387000000001</v>
      </c>
      <c r="I61" s="88">
        <v>30.588849</v>
      </c>
      <c r="J61" s="88">
        <v>21.76512</v>
      </c>
      <c r="K61" s="88">
        <v>1.726351</v>
      </c>
      <c r="L61" s="88">
        <v>1098.3955450000001</v>
      </c>
      <c r="M61" s="88">
        <v>87.901786999999999</v>
      </c>
      <c r="N61" s="88">
        <v>201.19309900000002</v>
      </c>
      <c r="O61" s="88">
        <v>335.49260400000003</v>
      </c>
      <c r="P61" s="88">
        <v>22.050763</v>
      </c>
      <c r="Q61" s="88">
        <v>51.244354000000001</v>
      </c>
      <c r="R61" s="88">
        <v>78.216362000000004</v>
      </c>
      <c r="S61" s="88">
        <v>47.053563000000004</v>
      </c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680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2021</v>
      </c>
      <c r="B68" s="84" t="s">
        <v>338</v>
      </c>
      <c r="C68" s="88">
        <v>8.9267620000000001</v>
      </c>
      <c r="D68" s="88">
        <v>1.070613</v>
      </c>
      <c r="E68" s="88">
        <v>2.1139170000000003</v>
      </c>
      <c r="F68" s="88">
        <v>182.42638300000002</v>
      </c>
      <c r="G68" s="88">
        <v>285.08723699999996</v>
      </c>
      <c r="H68" s="88">
        <v>77.010366000000005</v>
      </c>
      <c r="I68" s="88">
        <v>23.779066999999998</v>
      </c>
      <c r="J68" s="88">
        <v>15.709408000000003</v>
      </c>
      <c r="K68" s="88">
        <v>0.41539300000000001</v>
      </c>
      <c r="L68" s="88">
        <v>66.594289999999987</v>
      </c>
      <c r="M68" s="88">
        <v>9.4925110000000004</v>
      </c>
      <c r="N68" s="88">
        <v>0.64356900000000006</v>
      </c>
      <c r="O68" s="88">
        <v>5.4481450000000002</v>
      </c>
      <c r="P68" s="88">
        <v>78.447248999999999</v>
      </c>
      <c r="Q68" s="88">
        <v>9.2944870000000002</v>
      </c>
      <c r="R68" s="88">
        <v>0.111899</v>
      </c>
      <c r="S68" s="88">
        <v>3.4383469999999998</v>
      </c>
      <c r="T68" s="87">
        <v>2021</v>
      </c>
      <c r="U68" s="84" t="s">
        <v>538</v>
      </c>
    </row>
    <row r="69" spans="1:21" x14ac:dyDescent="0.15">
      <c r="B69" s="84" t="s">
        <v>339</v>
      </c>
      <c r="C69" s="88">
        <v>9.3232710000000001</v>
      </c>
      <c r="D69" s="88">
        <v>1.6071260000000001</v>
      </c>
      <c r="E69" s="88">
        <v>1.968634</v>
      </c>
      <c r="F69" s="88">
        <v>166.11327299999999</v>
      </c>
      <c r="G69" s="88">
        <v>314.71608700000002</v>
      </c>
      <c r="H69" s="88">
        <v>84.190032000000002</v>
      </c>
      <c r="I69" s="88">
        <v>20.468287</v>
      </c>
      <c r="J69" s="88">
        <v>12.915818</v>
      </c>
      <c r="K69" s="88">
        <v>0.28378700000000001</v>
      </c>
      <c r="L69" s="88">
        <v>58.079903000000002</v>
      </c>
      <c r="M69" s="88">
        <v>12.556240000000001</v>
      </c>
      <c r="N69" s="88">
        <v>0.48258199999999996</v>
      </c>
      <c r="O69" s="88">
        <v>6.2014899999999997</v>
      </c>
      <c r="P69" s="88">
        <v>86.638926000000012</v>
      </c>
      <c r="Q69" s="88">
        <v>9.2765140000000006</v>
      </c>
      <c r="R69" s="88">
        <v>0.24507200000000001</v>
      </c>
      <c r="S69" s="88">
        <v>3.8148270000000002</v>
      </c>
      <c r="U69" s="84" t="s">
        <v>539</v>
      </c>
    </row>
    <row r="70" spans="1:21" x14ac:dyDescent="0.15">
      <c r="B70" s="84" t="s">
        <v>340</v>
      </c>
      <c r="C70" s="88">
        <v>10.165386</v>
      </c>
      <c r="D70" s="88">
        <v>1.559499</v>
      </c>
      <c r="E70" s="88">
        <v>2.7386430000000002</v>
      </c>
      <c r="F70" s="88">
        <v>170.56360900000001</v>
      </c>
      <c r="G70" s="88">
        <v>375.40864200000004</v>
      </c>
      <c r="H70" s="88">
        <v>89.592073000000013</v>
      </c>
      <c r="I70" s="88">
        <v>28.505797999999999</v>
      </c>
      <c r="J70" s="88">
        <v>18.399428999999998</v>
      </c>
      <c r="K70" s="88">
        <v>0.83060400000000001</v>
      </c>
      <c r="L70" s="88">
        <v>83.937979000000013</v>
      </c>
      <c r="M70" s="88">
        <v>16.972451</v>
      </c>
      <c r="N70" s="88">
        <v>0.42093199999999997</v>
      </c>
      <c r="O70" s="88">
        <v>7.2129269999999996</v>
      </c>
      <c r="P70" s="88">
        <v>97.428542999999991</v>
      </c>
      <c r="Q70" s="88">
        <v>11.667128999999999</v>
      </c>
      <c r="R70" s="88">
        <v>0.33131100000000002</v>
      </c>
      <c r="S70" s="88">
        <v>5.91242</v>
      </c>
      <c r="U70" s="84" t="s">
        <v>540</v>
      </c>
    </row>
    <row r="71" spans="1:21" x14ac:dyDescent="0.15">
      <c r="B71" s="84" t="s">
        <v>341</v>
      </c>
      <c r="C71" s="88">
        <v>9.9361580000000007</v>
      </c>
      <c r="D71" s="88">
        <v>1.313294</v>
      </c>
      <c r="E71" s="88">
        <v>2.291509</v>
      </c>
      <c r="F71" s="88">
        <v>174.09481300000002</v>
      </c>
      <c r="G71" s="88">
        <v>382.43427400000002</v>
      </c>
      <c r="H71" s="88">
        <v>89.036509000000038</v>
      </c>
      <c r="I71" s="88">
        <v>32.419179999999997</v>
      </c>
      <c r="J71" s="88">
        <v>20.169381999999999</v>
      </c>
      <c r="K71" s="88">
        <v>0.78035199999999993</v>
      </c>
      <c r="L71" s="88">
        <v>83.514232000000007</v>
      </c>
      <c r="M71" s="88">
        <v>14.258084</v>
      </c>
      <c r="N71" s="88">
        <v>0.755741</v>
      </c>
      <c r="O71" s="88">
        <v>8.6089680000000008</v>
      </c>
      <c r="P71" s="88">
        <v>94.556173999999999</v>
      </c>
      <c r="Q71" s="88">
        <v>14.490199</v>
      </c>
      <c r="R71" s="88">
        <v>0.49883600000000006</v>
      </c>
      <c r="S71" s="88">
        <v>6.7870879999999998</v>
      </c>
      <c r="U71" s="84" t="s">
        <v>541</v>
      </c>
    </row>
    <row r="72" spans="1:21" x14ac:dyDescent="0.15">
      <c r="B72" s="84" t="s">
        <v>342</v>
      </c>
      <c r="C72" s="88">
        <v>10.294499</v>
      </c>
      <c r="D72" s="88">
        <v>1.3779539999999999</v>
      </c>
      <c r="E72" s="88">
        <v>2.4532849999999997</v>
      </c>
      <c r="F72" s="88">
        <v>158.592298</v>
      </c>
      <c r="G72" s="88">
        <v>374.79143399999998</v>
      </c>
      <c r="H72" s="88">
        <v>90.665347000000025</v>
      </c>
      <c r="I72" s="88">
        <v>32.648952000000001</v>
      </c>
      <c r="J72" s="88">
        <v>20.621234999999995</v>
      </c>
      <c r="K72" s="88">
        <v>0.98035699999999992</v>
      </c>
      <c r="L72" s="88">
        <v>75.670828</v>
      </c>
      <c r="M72" s="88">
        <v>14.003211</v>
      </c>
      <c r="N72" s="88">
        <v>0.84928800000000004</v>
      </c>
      <c r="O72" s="88">
        <v>9.5020689999999988</v>
      </c>
      <c r="P72" s="88">
        <v>96.869606000000005</v>
      </c>
      <c r="Q72" s="88">
        <v>13.00938</v>
      </c>
      <c r="R72" s="88">
        <v>0.42065999999999998</v>
      </c>
      <c r="S72" s="88">
        <v>10.021071000000001</v>
      </c>
      <c r="U72" s="84" t="s">
        <v>542</v>
      </c>
    </row>
    <row r="73" spans="1:21" x14ac:dyDescent="0.15">
      <c r="B73" s="84" t="s">
        <v>343</v>
      </c>
      <c r="C73" s="88">
        <v>10.782185</v>
      </c>
      <c r="D73" s="88">
        <v>0.95971600000000001</v>
      </c>
      <c r="E73" s="88">
        <v>2.671494</v>
      </c>
      <c r="F73" s="88">
        <v>171.26944</v>
      </c>
      <c r="G73" s="88">
        <v>396.79891599999996</v>
      </c>
      <c r="H73" s="88">
        <v>88.065578000000031</v>
      </c>
      <c r="I73" s="88">
        <v>25.435499</v>
      </c>
      <c r="J73" s="88">
        <v>21.515387</v>
      </c>
      <c r="K73" s="88">
        <v>0.88723299999999994</v>
      </c>
      <c r="L73" s="88">
        <v>74.998939000000007</v>
      </c>
      <c r="M73" s="88">
        <v>15.678422999999999</v>
      </c>
      <c r="N73" s="88">
        <v>1.0991899999999999</v>
      </c>
      <c r="O73" s="88">
        <v>8.7085609999999996</v>
      </c>
      <c r="P73" s="88">
        <v>102.70043699999999</v>
      </c>
      <c r="Q73" s="88">
        <v>12.036779000000001</v>
      </c>
      <c r="R73" s="88">
        <v>0.40054099999999992</v>
      </c>
      <c r="S73" s="88">
        <v>12.508972</v>
      </c>
      <c r="U73" s="84" t="s">
        <v>543</v>
      </c>
    </row>
    <row r="74" spans="1:21" x14ac:dyDescent="0.15">
      <c r="B74" s="84" t="s">
        <v>344</v>
      </c>
      <c r="C74" s="88">
        <v>11.77294</v>
      </c>
      <c r="D74" s="88">
        <v>0.94425799999999993</v>
      </c>
      <c r="E74" s="88">
        <v>2.438542</v>
      </c>
      <c r="F74" s="88">
        <v>158.62960999999999</v>
      </c>
      <c r="G74" s="88">
        <v>394.27793600000018</v>
      </c>
      <c r="H74" s="88">
        <v>97.772389999999987</v>
      </c>
      <c r="I74" s="88">
        <v>24.462458999999996</v>
      </c>
      <c r="J74" s="88">
        <v>27.506072000000007</v>
      </c>
      <c r="K74" s="88">
        <v>0.92660399999999998</v>
      </c>
      <c r="L74" s="88">
        <v>89.442762999999999</v>
      </c>
      <c r="M74" s="88">
        <v>22.679867000000002</v>
      </c>
      <c r="N74" s="88">
        <v>0.82369999999999999</v>
      </c>
      <c r="O74" s="88">
        <v>7.6862629999999994</v>
      </c>
      <c r="P74" s="88">
        <v>106.354761</v>
      </c>
      <c r="Q74" s="88">
        <v>13.757243000000001</v>
      </c>
      <c r="R74" s="88">
        <v>0.41933500000000001</v>
      </c>
      <c r="S74" s="88">
        <v>11.392868999999999</v>
      </c>
      <c r="U74" s="84" t="s">
        <v>544</v>
      </c>
    </row>
    <row r="75" spans="1:21" x14ac:dyDescent="0.15">
      <c r="B75" s="84" t="s">
        <v>345</v>
      </c>
      <c r="C75" s="88">
        <v>8.990812</v>
      </c>
      <c r="D75" s="88">
        <v>1.1176590000000002</v>
      </c>
      <c r="E75" s="88">
        <v>2.189282</v>
      </c>
      <c r="F75" s="88">
        <v>125.337906</v>
      </c>
      <c r="G75" s="88">
        <v>332.20907399999999</v>
      </c>
      <c r="H75" s="88">
        <v>73.744387999999987</v>
      </c>
      <c r="I75" s="88">
        <v>12.237278</v>
      </c>
      <c r="J75" s="88">
        <v>27.910781</v>
      </c>
      <c r="K75" s="88">
        <v>0.329291</v>
      </c>
      <c r="L75" s="88">
        <v>58.880598999999975</v>
      </c>
      <c r="M75" s="88">
        <v>20.275373999999999</v>
      </c>
      <c r="N75" s="88">
        <v>0.83732899999999999</v>
      </c>
      <c r="O75" s="88">
        <v>7.9361249999999997</v>
      </c>
      <c r="P75" s="88">
        <v>89.994911000000002</v>
      </c>
      <c r="Q75" s="88">
        <v>13.523028999999998</v>
      </c>
      <c r="R75" s="88">
        <v>0.36518</v>
      </c>
      <c r="S75" s="88">
        <v>6.6841289999999995</v>
      </c>
      <c r="U75" s="84" t="s">
        <v>545</v>
      </c>
    </row>
    <row r="76" spans="1:21" x14ac:dyDescent="0.15">
      <c r="B76" s="84" t="s">
        <v>346</v>
      </c>
      <c r="C76" s="88">
        <v>11.493259</v>
      </c>
      <c r="D76" s="88">
        <v>1.1268799999999999</v>
      </c>
      <c r="E76" s="88">
        <v>2.4762029999999999</v>
      </c>
      <c r="F76" s="88">
        <v>170.652906</v>
      </c>
      <c r="G76" s="88">
        <v>393.94665000000003</v>
      </c>
      <c r="H76" s="88">
        <v>93.297824000000034</v>
      </c>
      <c r="I76" s="88">
        <v>27.465314999999997</v>
      </c>
      <c r="J76" s="88">
        <v>33.474953999999997</v>
      </c>
      <c r="K76" s="88">
        <v>0.90595500000000007</v>
      </c>
      <c r="L76" s="88">
        <v>88.932673999999977</v>
      </c>
      <c r="M76" s="88">
        <v>24.097045000000001</v>
      </c>
      <c r="N76" s="88">
        <v>0.94845700000000011</v>
      </c>
      <c r="O76" s="88">
        <v>12.695592</v>
      </c>
      <c r="P76" s="88">
        <v>112.30134099999999</v>
      </c>
      <c r="Q76" s="88">
        <v>13.894053</v>
      </c>
      <c r="R76" s="88">
        <v>0.84134299999999995</v>
      </c>
      <c r="S76" s="88">
        <v>11.239369999999999</v>
      </c>
      <c r="U76" s="84" t="s">
        <v>546</v>
      </c>
    </row>
    <row r="77" spans="1:21" x14ac:dyDescent="0.15">
      <c r="B77" s="84" t="s">
        <v>347</v>
      </c>
      <c r="C77" s="88">
        <v>10.088681999999999</v>
      </c>
      <c r="D77" s="88">
        <v>2.0305239999999998</v>
      </c>
      <c r="E77" s="88">
        <v>2.5771830000000002</v>
      </c>
      <c r="F77" s="88">
        <v>149.687579</v>
      </c>
      <c r="G77" s="88">
        <v>385.42788100000007</v>
      </c>
      <c r="H77" s="88">
        <v>92.752966000000015</v>
      </c>
      <c r="I77" s="88">
        <v>30.100961000000005</v>
      </c>
      <c r="J77" s="88">
        <v>29.4497</v>
      </c>
      <c r="K77" s="88">
        <v>1.847804</v>
      </c>
      <c r="L77" s="88">
        <v>87.554441999999952</v>
      </c>
      <c r="M77" s="88">
        <v>17.458247</v>
      </c>
      <c r="N77" s="88">
        <v>0.86009200000000008</v>
      </c>
      <c r="O77" s="88">
        <v>6.3247399999999994</v>
      </c>
      <c r="P77" s="88">
        <v>108.063186</v>
      </c>
      <c r="Q77" s="88">
        <v>15.053531999999997</v>
      </c>
      <c r="R77" s="88">
        <v>0.36511199999999999</v>
      </c>
      <c r="S77" s="88">
        <v>8.1150099999999998</v>
      </c>
      <c r="U77" s="84" t="s">
        <v>547</v>
      </c>
    </row>
    <row r="78" spans="1:21" x14ac:dyDescent="0.15">
      <c r="B78" s="84" t="s">
        <v>348</v>
      </c>
      <c r="C78" s="88">
        <v>12.127025999999999</v>
      </c>
      <c r="D78" s="88">
        <v>1.8984209999999999</v>
      </c>
      <c r="E78" s="88">
        <v>3.6007959999999999</v>
      </c>
      <c r="F78" s="88">
        <v>167.40124800000001</v>
      </c>
      <c r="G78" s="88">
        <v>413.42524999999989</v>
      </c>
      <c r="H78" s="88">
        <v>97.378498999999991</v>
      </c>
      <c r="I78" s="88">
        <v>32.749093999999999</v>
      </c>
      <c r="J78" s="88">
        <v>40.045161</v>
      </c>
      <c r="K78" s="88">
        <v>3.0680840000000003</v>
      </c>
      <c r="L78" s="88">
        <v>107.92301000000003</v>
      </c>
      <c r="M78" s="88">
        <v>16.588697</v>
      </c>
      <c r="N78" s="88">
        <v>0.78484599999999993</v>
      </c>
      <c r="O78" s="88">
        <v>6.4730550000000004</v>
      </c>
      <c r="P78" s="88">
        <v>119.66958499999998</v>
      </c>
      <c r="Q78" s="88">
        <v>14.674261999999999</v>
      </c>
      <c r="R78" s="88">
        <v>0.46993499999999999</v>
      </c>
      <c r="S78" s="88">
        <v>9.9790910000000004</v>
      </c>
      <c r="U78" s="84" t="s">
        <v>548</v>
      </c>
    </row>
    <row r="79" spans="1:21" x14ac:dyDescent="0.15">
      <c r="B79" s="84" t="s">
        <v>349</v>
      </c>
      <c r="C79" s="88">
        <v>9.8847900000000006</v>
      </c>
      <c r="D79" s="88">
        <v>2.161978</v>
      </c>
      <c r="E79" s="88">
        <v>2.812154</v>
      </c>
      <c r="F79" s="88">
        <v>187.38661199999999</v>
      </c>
      <c r="G79" s="88">
        <v>382.76158600000008</v>
      </c>
      <c r="H79" s="88">
        <v>86.40712000000002</v>
      </c>
      <c r="I79" s="88">
        <v>25.242073999999999</v>
      </c>
      <c r="J79" s="88">
        <v>40.502855999999994</v>
      </c>
      <c r="K79" s="88">
        <v>1.9330579999999999</v>
      </c>
      <c r="L79" s="88">
        <v>96.542795999999981</v>
      </c>
      <c r="M79" s="88">
        <v>12.361980000000001</v>
      </c>
      <c r="N79" s="88">
        <v>0.80379900000000015</v>
      </c>
      <c r="O79" s="88">
        <v>11.415403000000001</v>
      </c>
      <c r="P79" s="88">
        <v>113.51706799999999</v>
      </c>
      <c r="Q79" s="88">
        <v>15.368485999999999</v>
      </c>
      <c r="R79" s="88">
        <v>0.27282099999999998</v>
      </c>
      <c r="S79" s="88">
        <v>6.9579710000000006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2022</v>
      </c>
      <c r="B81" s="84" t="s">
        <v>338</v>
      </c>
      <c r="C81" s="88">
        <v>11.586217</v>
      </c>
      <c r="D81" s="88">
        <v>1.6880120000000001</v>
      </c>
      <c r="E81" s="88">
        <v>2.32734</v>
      </c>
      <c r="F81" s="88">
        <v>174.89974000000001</v>
      </c>
      <c r="G81" s="88">
        <v>439.11058100000008</v>
      </c>
      <c r="H81" s="88">
        <v>94.158331999999987</v>
      </c>
      <c r="I81" s="88">
        <v>28.371597999999999</v>
      </c>
      <c r="J81" s="88">
        <v>31.861228000000004</v>
      </c>
      <c r="K81" s="88">
        <v>1.3985599999999998</v>
      </c>
      <c r="L81" s="88">
        <v>101.15769100000001</v>
      </c>
      <c r="M81" s="88">
        <v>14.608768000000001</v>
      </c>
      <c r="N81" s="88">
        <v>1.255096</v>
      </c>
      <c r="O81" s="88">
        <v>7.8080400000000001</v>
      </c>
      <c r="P81" s="88">
        <v>112.99178099999999</v>
      </c>
      <c r="Q81" s="88">
        <v>12.686593</v>
      </c>
      <c r="R81" s="88">
        <v>0.208591</v>
      </c>
      <c r="S81" s="88">
        <v>8.4205760000000005</v>
      </c>
      <c r="T81" s="87">
        <v>2022</v>
      </c>
      <c r="U81" s="84" t="s">
        <v>538</v>
      </c>
    </row>
    <row r="82" spans="1:21" x14ac:dyDescent="0.15">
      <c r="B82" s="84" t="s">
        <v>339</v>
      </c>
      <c r="C82" s="88">
        <v>11.764021000000001</v>
      </c>
      <c r="D82" s="88">
        <v>1.6917200000000001</v>
      </c>
      <c r="E82" s="88">
        <v>2.344201</v>
      </c>
      <c r="F82" s="88">
        <v>191.197517</v>
      </c>
      <c r="G82" s="88">
        <v>432.86972300000002</v>
      </c>
      <c r="H82" s="88">
        <v>93.732542999999993</v>
      </c>
      <c r="I82" s="88">
        <v>30.996431999999999</v>
      </c>
      <c r="J82" s="88">
        <v>39.668750000000003</v>
      </c>
      <c r="K82" s="88">
        <v>0.69723999999999997</v>
      </c>
      <c r="L82" s="88">
        <v>112.553225</v>
      </c>
      <c r="M82" s="88">
        <v>17.147124000000002</v>
      </c>
      <c r="N82" s="88">
        <v>1.1574960000000001</v>
      </c>
      <c r="O82" s="88">
        <v>10.101859999999999</v>
      </c>
      <c r="P82" s="88">
        <v>115.590143</v>
      </c>
      <c r="Q82" s="88">
        <v>12.350543999999999</v>
      </c>
      <c r="R82" s="88">
        <v>0.374448</v>
      </c>
      <c r="S82" s="88">
        <v>8.2195450000000001</v>
      </c>
      <c r="U82" s="84" t="s">
        <v>539</v>
      </c>
    </row>
    <row r="83" spans="1:21" x14ac:dyDescent="0.15">
      <c r="B83" s="84" t="s">
        <v>340</v>
      </c>
      <c r="C83" s="88">
        <v>13.586800999999999</v>
      </c>
      <c r="D83" s="88">
        <v>1.302449</v>
      </c>
      <c r="E83" s="88">
        <v>3.3730169999999999</v>
      </c>
      <c r="F83" s="88">
        <v>169.878668</v>
      </c>
      <c r="G83" s="88">
        <v>485.83865000000009</v>
      </c>
      <c r="H83" s="88">
        <v>114.373356</v>
      </c>
      <c r="I83" s="88">
        <v>35.503839999999997</v>
      </c>
      <c r="J83" s="88">
        <v>38.54233</v>
      </c>
      <c r="K83" s="88">
        <v>2.0430409999999997</v>
      </c>
      <c r="L83" s="88">
        <v>112.29113799999998</v>
      </c>
      <c r="M83" s="88">
        <v>17.9849</v>
      </c>
      <c r="N83" s="88">
        <v>1.218194</v>
      </c>
      <c r="O83" s="88">
        <v>10.018285000000001</v>
      </c>
      <c r="P83" s="88">
        <v>135.99149700000001</v>
      </c>
      <c r="Q83" s="88">
        <v>15.922152999999998</v>
      </c>
      <c r="R83" s="88">
        <v>0.500421</v>
      </c>
      <c r="S83" s="88">
        <v>9.5670950000000001</v>
      </c>
      <c r="U83" s="84" t="s">
        <v>540</v>
      </c>
    </row>
    <row r="84" spans="1:21" x14ac:dyDescent="0.15">
      <c r="B84" s="84" t="s">
        <v>341</v>
      </c>
      <c r="C84" s="88">
        <v>12.582072</v>
      </c>
      <c r="D84" s="88">
        <v>1.4804140000000001</v>
      </c>
      <c r="E84" s="88">
        <v>3.0775590000000004</v>
      </c>
      <c r="F84" s="88">
        <v>169.92660700000002</v>
      </c>
      <c r="G84" s="88">
        <v>461.02906200000007</v>
      </c>
      <c r="H84" s="88">
        <v>103.226889</v>
      </c>
      <c r="I84" s="88">
        <v>39.894143999999997</v>
      </c>
      <c r="J84" s="88">
        <v>34.664536999999996</v>
      </c>
      <c r="K84" s="88">
        <v>1.106719</v>
      </c>
      <c r="L84" s="88">
        <v>107.57912300000001</v>
      </c>
      <c r="M84" s="88">
        <v>16.816105</v>
      </c>
      <c r="N84" s="88">
        <v>1.007976</v>
      </c>
      <c r="O84" s="88">
        <v>8.8574559999999991</v>
      </c>
      <c r="P84" s="88">
        <v>133.403333</v>
      </c>
      <c r="Q84" s="88">
        <v>15.138041999999999</v>
      </c>
      <c r="R84" s="88">
        <v>0.47919799999999996</v>
      </c>
      <c r="S84" s="88">
        <v>11.512664000000001</v>
      </c>
      <c r="U84" s="84" t="s">
        <v>541</v>
      </c>
    </row>
    <row r="85" spans="1:21" x14ac:dyDescent="0.15">
      <c r="B85" s="84" t="s">
        <v>342</v>
      </c>
      <c r="C85" s="88">
        <v>15.399152000000001</v>
      </c>
      <c r="D85" s="88">
        <v>1.475611</v>
      </c>
      <c r="E85" s="88">
        <v>3.3574079999999999</v>
      </c>
      <c r="F85" s="88">
        <v>191.083426</v>
      </c>
      <c r="G85" s="88">
        <v>531.57563200000016</v>
      </c>
      <c r="H85" s="88">
        <v>108.53357100000002</v>
      </c>
      <c r="I85" s="88">
        <v>40.913311999999998</v>
      </c>
      <c r="J85" s="88">
        <v>43.841249000000012</v>
      </c>
      <c r="K85" s="88">
        <v>1.4897489999999998</v>
      </c>
      <c r="L85" s="88">
        <v>128.696439</v>
      </c>
      <c r="M85" s="88">
        <v>17.596672000000002</v>
      </c>
      <c r="N85" s="88">
        <v>1.1452850000000001</v>
      </c>
      <c r="O85" s="88">
        <v>7.6983189999999997</v>
      </c>
      <c r="P85" s="88">
        <v>151.25366600000001</v>
      </c>
      <c r="Q85" s="88">
        <v>15.107208999999999</v>
      </c>
      <c r="R85" s="88">
        <v>0.41139400000000004</v>
      </c>
      <c r="S85" s="88">
        <v>14.275663999999999</v>
      </c>
      <c r="U85" s="84" t="s">
        <v>542</v>
      </c>
    </row>
    <row r="86" spans="1:21" x14ac:dyDescent="0.15">
      <c r="B86" s="84" t="s">
        <v>343</v>
      </c>
      <c r="C86" s="88">
        <v>13.127537999999999</v>
      </c>
      <c r="D86" s="88">
        <v>0.97253199999999995</v>
      </c>
      <c r="E86" s="88">
        <v>3.1322710000000002</v>
      </c>
      <c r="F86" s="88">
        <v>165.43736299999998</v>
      </c>
      <c r="G86" s="88">
        <v>504.57989399999997</v>
      </c>
      <c r="H86" s="88">
        <v>106.732935</v>
      </c>
      <c r="I86" s="88">
        <v>33.668799000000007</v>
      </c>
      <c r="J86" s="88">
        <v>43.050347999999985</v>
      </c>
      <c r="K86" s="88">
        <v>0.99674499999999999</v>
      </c>
      <c r="L86" s="88">
        <v>128.49913699999999</v>
      </c>
      <c r="M86" s="88">
        <v>21.909116000000001</v>
      </c>
      <c r="N86" s="88">
        <v>0.91955100000000001</v>
      </c>
      <c r="O86" s="88">
        <v>11.665378</v>
      </c>
      <c r="P86" s="88">
        <v>144.33309999999997</v>
      </c>
      <c r="Q86" s="88">
        <v>16.638429000000002</v>
      </c>
      <c r="R86" s="88">
        <v>0.47796200000000005</v>
      </c>
      <c r="S86" s="88">
        <v>12.303191</v>
      </c>
      <c r="U86" s="84" t="s">
        <v>543</v>
      </c>
    </row>
    <row r="87" spans="1:21" x14ac:dyDescent="0.15">
      <c r="B87" s="84" t="s">
        <v>344</v>
      </c>
      <c r="C87" s="88">
        <v>13.559927</v>
      </c>
      <c r="D87" s="88">
        <v>1.9473659999999999</v>
      </c>
      <c r="E87" s="88">
        <v>2.9466779999999999</v>
      </c>
      <c r="F87" s="88">
        <v>184.61051699999999</v>
      </c>
      <c r="G87" s="88">
        <v>450.46953100000002</v>
      </c>
      <c r="H87" s="88">
        <v>107.84370900000003</v>
      </c>
      <c r="I87" s="88">
        <v>28.812855000000003</v>
      </c>
      <c r="J87" s="88">
        <v>46.61128200000001</v>
      </c>
      <c r="K87" s="88">
        <v>1.566999</v>
      </c>
      <c r="L87" s="88">
        <v>108.414064</v>
      </c>
      <c r="M87" s="88">
        <v>19.889794000000002</v>
      </c>
      <c r="N87" s="88">
        <v>1.3124989999999999</v>
      </c>
      <c r="O87" s="88">
        <v>12.298051000000001</v>
      </c>
      <c r="P87" s="88">
        <v>140.12891500000001</v>
      </c>
      <c r="Q87" s="88">
        <v>16.843554000000001</v>
      </c>
      <c r="R87" s="88">
        <v>0.42879400000000001</v>
      </c>
      <c r="S87" s="88">
        <v>15.452745999999999</v>
      </c>
      <c r="U87" s="84" t="s">
        <v>544</v>
      </c>
    </row>
    <row r="88" spans="1:21" x14ac:dyDescent="0.15">
      <c r="B88" s="84" t="s">
        <v>345</v>
      </c>
      <c r="C88" s="88">
        <v>10.23033</v>
      </c>
      <c r="D88" s="88">
        <v>1.608268</v>
      </c>
      <c r="E88" s="88">
        <v>2.6692360000000002</v>
      </c>
      <c r="F88" s="88">
        <v>142.81114700000001</v>
      </c>
      <c r="G88" s="88">
        <v>388.40113500000001</v>
      </c>
      <c r="H88" s="88">
        <v>100.11385399999998</v>
      </c>
      <c r="I88" s="88">
        <v>19.826329999999999</v>
      </c>
      <c r="J88" s="88">
        <v>50.546460999999994</v>
      </c>
      <c r="K88" s="88">
        <v>0.493753</v>
      </c>
      <c r="L88" s="88">
        <v>86.445482999999967</v>
      </c>
      <c r="M88" s="88">
        <v>14.454927999999999</v>
      </c>
      <c r="N88" s="88">
        <v>1.721824</v>
      </c>
      <c r="O88" s="88">
        <v>11.181785</v>
      </c>
      <c r="P88" s="88">
        <v>137.23313199999998</v>
      </c>
      <c r="Q88" s="88">
        <v>15.802937</v>
      </c>
      <c r="R88" s="88">
        <v>8.9701000000000003E-2</v>
      </c>
      <c r="S88" s="88">
        <v>7.0510999999999999</v>
      </c>
      <c r="U88" s="84" t="s">
        <v>545</v>
      </c>
    </row>
    <row r="89" spans="1:21" x14ac:dyDescent="0.15">
      <c r="B89" s="84" t="s">
        <v>346</v>
      </c>
      <c r="C89" s="88">
        <v>13.251216000000001</v>
      </c>
      <c r="D89" s="88">
        <v>1.729733</v>
      </c>
      <c r="E89" s="88">
        <v>2.7802159999999998</v>
      </c>
      <c r="F89" s="88">
        <v>196.89764500000001</v>
      </c>
      <c r="G89" s="88">
        <v>434.32873800000004</v>
      </c>
      <c r="H89" s="88">
        <v>117.86419400000003</v>
      </c>
      <c r="I89" s="88">
        <v>33.005592</v>
      </c>
      <c r="J89" s="88">
        <v>50.692598999999994</v>
      </c>
      <c r="K89" s="88">
        <v>1.9713310000000002</v>
      </c>
      <c r="L89" s="88">
        <v>106.65987100000004</v>
      </c>
      <c r="M89" s="88">
        <v>44.656356000000002</v>
      </c>
      <c r="N89" s="88">
        <v>1.5457139999999998</v>
      </c>
      <c r="O89" s="88">
        <v>11.802168</v>
      </c>
      <c r="P89" s="88">
        <v>154.49698099999998</v>
      </c>
      <c r="Q89" s="88">
        <v>23.505177</v>
      </c>
      <c r="R89" s="88">
        <v>0.44496800000000003</v>
      </c>
      <c r="S89" s="88">
        <v>11.872551</v>
      </c>
      <c r="U89" s="84" t="s">
        <v>546</v>
      </c>
    </row>
    <row r="90" spans="1:21" x14ac:dyDescent="0.15">
      <c r="B90" s="84" t="s">
        <v>347</v>
      </c>
      <c r="C90" s="88">
        <v>14.026034000000001</v>
      </c>
      <c r="D90" s="88">
        <v>1.9488530000000002</v>
      </c>
      <c r="E90" s="88">
        <v>3.0034190000000001</v>
      </c>
      <c r="F90" s="88">
        <v>174.92640600000001</v>
      </c>
      <c r="G90" s="88">
        <v>399.53284900000006</v>
      </c>
      <c r="H90" s="88">
        <v>118.304692</v>
      </c>
      <c r="I90" s="88">
        <v>33.271006</v>
      </c>
      <c r="J90" s="88">
        <v>47.491730999999994</v>
      </c>
      <c r="K90" s="88">
        <v>1.469319</v>
      </c>
      <c r="L90" s="88">
        <v>117.26957499999996</v>
      </c>
      <c r="M90" s="88">
        <v>22.564195999999999</v>
      </c>
      <c r="N90" s="88">
        <v>1.6203789999999998</v>
      </c>
      <c r="O90" s="88">
        <v>13.600546</v>
      </c>
      <c r="P90" s="88">
        <v>142.083327</v>
      </c>
      <c r="Q90" s="88">
        <v>21.192610000000002</v>
      </c>
      <c r="R90" s="88">
        <v>0.56450099999999992</v>
      </c>
      <c r="S90" s="88">
        <v>11.404250999999999</v>
      </c>
      <c r="U90" s="84" t="s">
        <v>547</v>
      </c>
    </row>
    <row r="91" spans="1:21" x14ac:dyDescent="0.15">
      <c r="B91" s="84" t="s">
        <v>348</v>
      </c>
      <c r="C91" s="88">
        <v>11.434274</v>
      </c>
      <c r="D91" s="88">
        <v>1.677244</v>
      </c>
      <c r="E91" s="88">
        <v>3.8805049999999999</v>
      </c>
      <c r="F91" s="88">
        <v>205.88035000000002</v>
      </c>
      <c r="G91" s="88">
        <v>402.58739499999996</v>
      </c>
      <c r="H91" s="88">
        <v>114.11157799999998</v>
      </c>
      <c r="I91" s="88">
        <v>33.080545000000001</v>
      </c>
      <c r="J91" s="88">
        <v>52.754341999999994</v>
      </c>
      <c r="K91" s="88">
        <v>2.2278929999999999</v>
      </c>
      <c r="L91" s="88">
        <v>121.97289000000001</v>
      </c>
      <c r="M91" s="88">
        <v>24.409253</v>
      </c>
      <c r="N91" s="88">
        <v>1.1635579999999999</v>
      </c>
      <c r="O91" s="88">
        <v>7.4986660000000001</v>
      </c>
      <c r="P91" s="88">
        <v>132.971509</v>
      </c>
      <c r="Q91" s="88">
        <v>19.571733999999999</v>
      </c>
      <c r="R91" s="88">
        <v>0.34376300000000004</v>
      </c>
      <c r="S91" s="88">
        <v>11.566765</v>
      </c>
      <c r="U91" s="84" t="s">
        <v>548</v>
      </c>
    </row>
    <row r="92" spans="1:21" x14ac:dyDescent="0.15">
      <c r="B92" s="84" t="s">
        <v>349</v>
      </c>
      <c r="C92" s="88">
        <v>12.109200999999999</v>
      </c>
      <c r="D92" s="88">
        <v>1.9201459999999999</v>
      </c>
      <c r="E92" s="88">
        <v>3.2241969999999998</v>
      </c>
      <c r="F92" s="88">
        <v>134.20798500000001</v>
      </c>
      <c r="G92" s="88">
        <v>328.74498599999987</v>
      </c>
      <c r="H92" s="88">
        <v>92.957644000000016</v>
      </c>
      <c r="I92" s="88">
        <v>21.665992999999997</v>
      </c>
      <c r="J92" s="88">
        <v>54.799199999999985</v>
      </c>
      <c r="K92" s="88">
        <v>1.4110659999999999</v>
      </c>
      <c r="L92" s="88">
        <v>90.030471000000006</v>
      </c>
      <c r="M92" s="88">
        <v>21.635645</v>
      </c>
      <c r="N92" s="88">
        <v>1.0031699999999999</v>
      </c>
      <c r="O92" s="88">
        <v>6.8644880000000006</v>
      </c>
      <c r="P92" s="88">
        <v>113.203081</v>
      </c>
      <c r="Q92" s="88">
        <v>18.042479999999998</v>
      </c>
      <c r="R92" s="88">
        <v>0.38222100000000003</v>
      </c>
      <c r="S92" s="88">
        <v>8.1270760000000006</v>
      </c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680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2021</v>
      </c>
      <c r="B99" s="84" t="s">
        <v>338</v>
      </c>
      <c r="C99" s="88">
        <v>31.406061000000015</v>
      </c>
      <c r="D99" s="88">
        <v>7.5070349999999983</v>
      </c>
      <c r="E99" s="88">
        <v>25.748274000000002</v>
      </c>
      <c r="F99" s="88">
        <v>17.138084999999997</v>
      </c>
      <c r="G99" s="88">
        <v>10.09845</v>
      </c>
      <c r="H99" s="88">
        <v>4.7098319999999996</v>
      </c>
      <c r="I99" s="88">
        <v>3.3010200000000003</v>
      </c>
      <c r="J99" s="88">
        <v>9.9660550000000008</v>
      </c>
      <c r="K99" s="88">
        <v>6.3948519999999993</v>
      </c>
      <c r="L99" s="88">
        <v>61.018124999999991</v>
      </c>
      <c r="M99" s="88">
        <v>58.743793999999994</v>
      </c>
      <c r="N99" s="88">
        <v>22.594878999999999</v>
      </c>
      <c r="O99" s="88">
        <v>44.912298000000007</v>
      </c>
      <c r="P99" s="88">
        <v>2.4269129999999999</v>
      </c>
      <c r="Q99" s="88">
        <v>1.4618389999999999</v>
      </c>
      <c r="R99" s="88">
        <v>1.2945879999999998</v>
      </c>
      <c r="S99" s="88">
        <v>18.786004999999996</v>
      </c>
      <c r="T99" s="87">
        <v>2021</v>
      </c>
      <c r="U99" s="84" t="s">
        <v>538</v>
      </c>
    </row>
    <row r="100" spans="1:21" x14ac:dyDescent="0.15">
      <c r="B100" s="84" t="s">
        <v>339</v>
      </c>
      <c r="C100" s="88">
        <v>47.68703800000003</v>
      </c>
      <c r="D100" s="88">
        <v>5.5816730000000003</v>
      </c>
      <c r="E100" s="88">
        <v>24.415505</v>
      </c>
      <c r="F100" s="88">
        <v>18.897549999999999</v>
      </c>
      <c r="G100" s="88">
        <v>10.276299</v>
      </c>
      <c r="H100" s="88">
        <v>4.5035070000000008</v>
      </c>
      <c r="I100" s="88">
        <v>3.8171969999999997</v>
      </c>
      <c r="J100" s="88">
        <v>10.077283000000001</v>
      </c>
      <c r="K100" s="88">
        <v>7.7299430000000005</v>
      </c>
      <c r="L100" s="88">
        <v>50.799594999999975</v>
      </c>
      <c r="M100" s="88">
        <v>51.533077999999975</v>
      </c>
      <c r="N100" s="88">
        <v>25.664122999999993</v>
      </c>
      <c r="O100" s="88">
        <v>36.746531000000004</v>
      </c>
      <c r="P100" s="88">
        <v>2.8793429999999995</v>
      </c>
      <c r="Q100" s="88">
        <v>2.0233810000000005</v>
      </c>
      <c r="R100" s="88">
        <v>1.124485</v>
      </c>
      <c r="S100" s="88">
        <v>20.604631000000001</v>
      </c>
      <c r="U100" s="84" t="s">
        <v>539</v>
      </c>
    </row>
    <row r="101" spans="1:21" x14ac:dyDescent="0.15">
      <c r="B101" s="84" t="s">
        <v>340</v>
      </c>
      <c r="C101" s="88">
        <v>48.209822999999986</v>
      </c>
      <c r="D101" s="88">
        <v>10.074408999999999</v>
      </c>
      <c r="E101" s="88">
        <v>29.23474499999999</v>
      </c>
      <c r="F101" s="88">
        <v>24.684376999999998</v>
      </c>
      <c r="G101" s="88">
        <v>11.916333000000002</v>
      </c>
      <c r="H101" s="88">
        <v>5.8042029999999993</v>
      </c>
      <c r="I101" s="88">
        <v>5.0724920000000004</v>
      </c>
      <c r="J101" s="88">
        <v>12.000586999999999</v>
      </c>
      <c r="K101" s="88">
        <v>7.8863060000000011</v>
      </c>
      <c r="L101" s="88">
        <v>60.166494000000014</v>
      </c>
      <c r="M101" s="88">
        <v>63.550274000000002</v>
      </c>
      <c r="N101" s="88">
        <v>22.034611000000002</v>
      </c>
      <c r="O101" s="88">
        <v>52.223659999999988</v>
      </c>
      <c r="P101" s="88">
        <v>2.7190579999999995</v>
      </c>
      <c r="Q101" s="88">
        <v>1.7934260000000002</v>
      </c>
      <c r="R101" s="88">
        <v>1.2369159999999999</v>
      </c>
      <c r="S101" s="88">
        <v>25.864812999999998</v>
      </c>
      <c r="U101" s="84" t="s">
        <v>540</v>
      </c>
    </row>
    <row r="102" spans="1:21" x14ac:dyDescent="0.15">
      <c r="B102" s="84" t="s">
        <v>341</v>
      </c>
      <c r="C102" s="88">
        <v>61.23405199999997</v>
      </c>
      <c r="D102" s="88">
        <v>7.0964550000000006</v>
      </c>
      <c r="E102" s="88">
        <v>28.622447999999995</v>
      </c>
      <c r="F102" s="88">
        <v>25.101143999999998</v>
      </c>
      <c r="G102" s="88">
        <v>11.930938999999999</v>
      </c>
      <c r="H102" s="88">
        <v>6.9564520000000005</v>
      </c>
      <c r="I102" s="88">
        <v>5.4037269999999999</v>
      </c>
      <c r="J102" s="88">
        <v>11.441455999999999</v>
      </c>
      <c r="K102" s="88">
        <v>8.8826970000000003</v>
      </c>
      <c r="L102" s="88">
        <v>78.316579000000004</v>
      </c>
      <c r="M102" s="88">
        <v>87.497222000000036</v>
      </c>
      <c r="N102" s="88">
        <v>21.877739000000002</v>
      </c>
      <c r="O102" s="88">
        <v>64.389601999999996</v>
      </c>
      <c r="P102" s="88">
        <v>2.87378</v>
      </c>
      <c r="Q102" s="88">
        <v>2.906218</v>
      </c>
      <c r="R102" s="88">
        <v>1.4710190000000001</v>
      </c>
      <c r="S102" s="88">
        <v>23.803958000000002</v>
      </c>
      <c r="U102" s="84" t="s">
        <v>541</v>
      </c>
    </row>
    <row r="103" spans="1:21" x14ac:dyDescent="0.15">
      <c r="B103" s="84" t="s">
        <v>342</v>
      </c>
      <c r="C103" s="88">
        <v>65.753256000000007</v>
      </c>
      <c r="D103" s="88">
        <v>6.8070129999999995</v>
      </c>
      <c r="E103" s="88">
        <v>28.404725999999989</v>
      </c>
      <c r="F103" s="88">
        <v>23.485166999999997</v>
      </c>
      <c r="G103" s="88">
        <v>10.833914</v>
      </c>
      <c r="H103" s="88">
        <v>6.5063949999999995</v>
      </c>
      <c r="I103" s="88">
        <v>5.7729750000000006</v>
      </c>
      <c r="J103" s="88">
        <v>10.770319999999998</v>
      </c>
      <c r="K103" s="88">
        <v>9.5127249999999997</v>
      </c>
      <c r="L103" s="88">
        <v>70.255806000000007</v>
      </c>
      <c r="M103" s="88">
        <v>80.973764999999986</v>
      </c>
      <c r="N103" s="88">
        <v>18.403794000000005</v>
      </c>
      <c r="O103" s="88">
        <v>62.378872999999984</v>
      </c>
      <c r="P103" s="88">
        <v>3.1189780000000003</v>
      </c>
      <c r="Q103" s="88">
        <v>2.142773</v>
      </c>
      <c r="R103" s="88">
        <v>1.4747589999999999</v>
      </c>
      <c r="S103" s="88">
        <v>25.482979</v>
      </c>
      <c r="U103" s="84" t="s">
        <v>542</v>
      </c>
    </row>
    <row r="104" spans="1:21" x14ac:dyDescent="0.15">
      <c r="B104" s="84" t="s">
        <v>343</v>
      </c>
      <c r="C104" s="88">
        <v>68.18007099999997</v>
      </c>
      <c r="D104" s="88">
        <v>5.5354140000000012</v>
      </c>
      <c r="E104" s="88">
        <v>28.868788999999992</v>
      </c>
      <c r="F104" s="88">
        <v>23.175667999999991</v>
      </c>
      <c r="G104" s="88">
        <v>11.700332999999997</v>
      </c>
      <c r="H104" s="88">
        <v>6.532106999999999</v>
      </c>
      <c r="I104" s="88">
        <v>5.2431070000000002</v>
      </c>
      <c r="J104" s="88">
        <v>12.406996999999999</v>
      </c>
      <c r="K104" s="88">
        <v>10.027105000000001</v>
      </c>
      <c r="L104" s="88">
        <v>79.442627999999999</v>
      </c>
      <c r="M104" s="88">
        <v>77.021899000000005</v>
      </c>
      <c r="N104" s="88">
        <v>19.370520000000006</v>
      </c>
      <c r="O104" s="88">
        <v>51.497818000000002</v>
      </c>
      <c r="P104" s="88">
        <v>2.9008030000000007</v>
      </c>
      <c r="Q104" s="88">
        <v>2.089731</v>
      </c>
      <c r="R104" s="88">
        <v>1.8842759999999998</v>
      </c>
      <c r="S104" s="88">
        <v>26.973356000000003</v>
      </c>
      <c r="U104" s="84" t="s">
        <v>543</v>
      </c>
    </row>
    <row r="105" spans="1:21" x14ac:dyDescent="0.15">
      <c r="B105" s="84" t="s">
        <v>344</v>
      </c>
      <c r="C105" s="88">
        <v>58.677511000000003</v>
      </c>
      <c r="D105" s="88">
        <v>7.7211249999999989</v>
      </c>
      <c r="E105" s="88">
        <v>31.182852999999994</v>
      </c>
      <c r="F105" s="88">
        <v>25.016866000000007</v>
      </c>
      <c r="G105" s="88">
        <v>9.9835670000000007</v>
      </c>
      <c r="H105" s="88">
        <v>7.284815</v>
      </c>
      <c r="I105" s="88">
        <v>4.9521479999999984</v>
      </c>
      <c r="J105" s="88">
        <v>11.213705000000001</v>
      </c>
      <c r="K105" s="88">
        <v>10.956663000000001</v>
      </c>
      <c r="L105" s="88">
        <v>90.14238899999998</v>
      </c>
      <c r="M105" s="88">
        <v>85.81966199999998</v>
      </c>
      <c r="N105" s="88">
        <v>19.880961000000003</v>
      </c>
      <c r="O105" s="88">
        <v>66.271658000000002</v>
      </c>
      <c r="P105" s="88">
        <v>2.9854210000000001</v>
      </c>
      <c r="Q105" s="88">
        <v>2.200895</v>
      </c>
      <c r="R105" s="88">
        <v>1.7446660000000001</v>
      </c>
      <c r="S105" s="88">
        <v>25.636827999999998</v>
      </c>
      <c r="U105" s="84" t="s">
        <v>544</v>
      </c>
    </row>
    <row r="106" spans="1:21" x14ac:dyDescent="0.15">
      <c r="B106" s="84" t="s">
        <v>345</v>
      </c>
      <c r="C106" s="88">
        <v>32.524166999999998</v>
      </c>
      <c r="D106" s="88">
        <v>6.2047600000000003</v>
      </c>
      <c r="E106" s="88">
        <v>21.708731999999998</v>
      </c>
      <c r="F106" s="88">
        <v>14.761089000000002</v>
      </c>
      <c r="G106" s="88">
        <v>6.3167709999999992</v>
      </c>
      <c r="H106" s="88">
        <v>5.4292819999999997</v>
      </c>
      <c r="I106" s="88">
        <v>3.4431199999999995</v>
      </c>
      <c r="J106" s="88">
        <v>8.419469000000003</v>
      </c>
      <c r="K106" s="88">
        <v>6.0762470000000004</v>
      </c>
      <c r="L106" s="88">
        <v>96.05211700000001</v>
      </c>
      <c r="M106" s="88">
        <v>90.34047600000001</v>
      </c>
      <c r="N106" s="88">
        <v>19.434218999999995</v>
      </c>
      <c r="O106" s="88">
        <v>64.509438999999986</v>
      </c>
      <c r="P106" s="88">
        <v>3.1866329999999996</v>
      </c>
      <c r="Q106" s="88">
        <v>1.4993500000000002</v>
      </c>
      <c r="R106" s="88">
        <v>2.6642090000000005</v>
      </c>
      <c r="S106" s="88">
        <v>20.495967</v>
      </c>
      <c r="U106" s="84" t="s">
        <v>545</v>
      </c>
    </row>
    <row r="107" spans="1:21" x14ac:dyDescent="0.15">
      <c r="B107" s="84" t="s">
        <v>346</v>
      </c>
      <c r="C107" s="88">
        <v>66.482447000000022</v>
      </c>
      <c r="D107" s="88">
        <v>6.4562170000000005</v>
      </c>
      <c r="E107" s="88">
        <v>33.060040000000001</v>
      </c>
      <c r="F107" s="88">
        <v>25.532418000000007</v>
      </c>
      <c r="G107" s="88">
        <v>9.5248679999999979</v>
      </c>
      <c r="H107" s="88">
        <v>7.1973719999999979</v>
      </c>
      <c r="I107" s="88">
        <v>5.7232969999999996</v>
      </c>
      <c r="J107" s="88">
        <v>13.085696</v>
      </c>
      <c r="K107" s="88">
        <v>11.937771999999999</v>
      </c>
      <c r="L107" s="88">
        <v>105.57613599999996</v>
      </c>
      <c r="M107" s="88">
        <v>95.596854000000008</v>
      </c>
      <c r="N107" s="88">
        <v>21.535661999999999</v>
      </c>
      <c r="O107" s="88">
        <v>65.363381000000004</v>
      </c>
      <c r="P107" s="88">
        <v>3.6421349999999997</v>
      </c>
      <c r="Q107" s="88">
        <v>1.6461810000000001</v>
      </c>
      <c r="R107" s="88">
        <v>3.015002</v>
      </c>
      <c r="S107" s="88">
        <v>24.622155000000003</v>
      </c>
      <c r="U107" s="84" t="s">
        <v>546</v>
      </c>
    </row>
    <row r="108" spans="1:21" x14ac:dyDescent="0.15">
      <c r="B108" s="84" t="s">
        <v>347</v>
      </c>
      <c r="C108" s="88">
        <v>67.416322000000008</v>
      </c>
      <c r="D108" s="88">
        <v>7.9667999999999992</v>
      </c>
      <c r="E108" s="88">
        <v>32.012358000000006</v>
      </c>
      <c r="F108" s="88">
        <v>24.531754999999997</v>
      </c>
      <c r="G108" s="88">
        <v>9.9942729999999997</v>
      </c>
      <c r="H108" s="88">
        <v>7.3189350000000006</v>
      </c>
      <c r="I108" s="88">
        <v>6.5105729999999973</v>
      </c>
      <c r="J108" s="88">
        <v>11.533244999999999</v>
      </c>
      <c r="K108" s="88">
        <v>12.306682</v>
      </c>
      <c r="L108" s="88">
        <v>104.13776799999998</v>
      </c>
      <c r="M108" s="88">
        <v>97.791030000000021</v>
      </c>
      <c r="N108" s="88">
        <v>21.228541</v>
      </c>
      <c r="O108" s="88">
        <v>65.573893999999996</v>
      </c>
      <c r="P108" s="88">
        <v>3.817142</v>
      </c>
      <c r="Q108" s="88">
        <v>2.0499990000000001</v>
      </c>
      <c r="R108" s="88">
        <v>2.6831600000000004</v>
      </c>
      <c r="S108" s="88">
        <v>21.956593000000002</v>
      </c>
      <c r="U108" s="84" t="s">
        <v>547</v>
      </c>
    </row>
    <row r="109" spans="1:21" x14ac:dyDescent="0.15">
      <c r="B109" s="84" t="s">
        <v>348</v>
      </c>
      <c r="C109" s="88">
        <v>66.138525000000001</v>
      </c>
      <c r="D109" s="88">
        <v>12.021996999999999</v>
      </c>
      <c r="E109" s="88">
        <v>34.722834000000006</v>
      </c>
      <c r="F109" s="88">
        <v>28.464351999999998</v>
      </c>
      <c r="G109" s="88">
        <v>11.672972000000001</v>
      </c>
      <c r="H109" s="88">
        <v>7.2032039999999995</v>
      </c>
      <c r="I109" s="88">
        <v>5.7168380000000001</v>
      </c>
      <c r="J109" s="88">
        <v>14.000680000000003</v>
      </c>
      <c r="K109" s="88">
        <v>12.730270000000001</v>
      </c>
      <c r="L109" s="88">
        <v>125.31888099999998</v>
      </c>
      <c r="M109" s="88">
        <v>103.014404</v>
      </c>
      <c r="N109" s="88">
        <v>23.632205000000003</v>
      </c>
      <c r="O109" s="88">
        <v>72.749731999999995</v>
      </c>
      <c r="P109" s="88">
        <v>4.6622419999999991</v>
      </c>
      <c r="Q109" s="88">
        <v>3.1889289999999995</v>
      </c>
      <c r="R109" s="88">
        <v>3.4731599999999991</v>
      </c>
      <c r="S109" s="88">
        <v>26.891401000000002</v>
      </c>
      <c r="U109" s="84" t="s">
        <v>548</v>
      </c>
    </row>
    <row r="110" spans="1:21" x14ac:dyDescent="0.15">
      <c r="B110" s="84" t="s">
        <v>349</v>
      </c>
      <c r="C110" s="88">
        <v>56.834255999999996</v>
      </c>
      <c r="D110" s="88">
        <v>8.3934870000000004</v>
      </c>
      <c r="E110" s="88">
        <v>29.311559999999986</v>
      </c>
      <c r="F110" s="88">
        <v>23.878526999999991</v>
      </c>
      <c r="G110" s="88">
        <v>10.366842999999999</v>
      </c>
      <c r="H110" s="88">
        <v>6.1481720000000006</v>
      </c>
      <c r="I110" s="88">
        <v>4.9561220000000006</v>
      </c>
      <c r="J110" s="88">
        <v>12.096342</v>
      </c>
      <c r="K110" s="88">
        <v>9.6068410000000011</v>
      </c>
      <c r="L110" s="88">
        <v>133.02348899999996</v>
      </c>
      <c r="M110" s="88">
        <v>103.63894200000001</v>
      </c>
      <c r="N110" s="88">
        <v>24.815765000000006</v>
      </c>
      <c r="O110" s="88">
        <v>62.63287600000001</v>
      </c>
      <c r="P110" s="88">
        <v>4.4149999999999991</v>
      </c>
      <c r="Q110" s="88">
        <v>2.5372269999999997</v>
      </c>
      <c r="R110" s="88">
        <v>2.0422920000000007</v>
      </c>
      <c r="S110" s="88">
        <v>23.632166999999999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2022</v>
      </c>
      <c r="B112" s="84" t="s">
        <v>338</v>
      </c>
      <c r="C112" s="88">
        <v>74.169798</v>
      </c>
      <c r="D112" s="88">
        <v>13.995241</v>
      </c>
      <c r="E112" s="88">
        <v>33.164643999999996</v>
      </c>
      <c r="F112" s="88">
        <v>28.731434999999991</v>
      </c>
      <c r="G112" s="88">
        <v>11.311911</v>
      </c>
      <c r="H112" s="88">
        <v>5.8308490000000006</v>
      </c>
      <c r="I112" s="88">
        <v>4.2789289999999998</v>
      </c>
      <c r="J112" s="88">
        <v>11.064741000000001</v>
      </c>
      <c r="K112" s="88">
        <v>11.165797</v>
      </c>
      <c r="L112" s="88">
        <v>101.80859699999999</v>
      </c>
      <c r="M112" s="88">
        <v>89.201981000000018</v>
      </c>
      <c r="N112" s="88">
        <v>20.703477000000003</v>
      </c>
      <c r="O112" s="88">
        <v>69.273882000000015</v>
      </c>
      <c r="P112" s="88">
        <v>5.3655160000000004</v>
      </c>
      <c r="Q112" s="88">
        <v>2.3305809999999996</v>
      </c>
      <c r="R112" s="88">
        <v>2.1500960000000005</v>
      </c>
      <c r="S112" s="88">
        <v>26.380288999999998</v>
      </c>
      <c r="T112" s="87">
        <v>2022</v>
      </c>
      <c r="U112" s="84" t="s">
        <v>538</v>
      </c>
    </row>
    <row r="113" spans="1:21" x14ac:dyDescent="0.15">
      <c r="B113" s="84" t="s">
        <v>339</v>
      </c>
      <c r="C113" s="88">
        <v>71.137911000000045</v>
      </c>
      <c r="D113" s="88">
        <v>9.7251829999999995</v>
      </c>
      <c r="E113" s="88">
        <v>37.886011000000011</v>
      </c>
      <c r="F113" s="88">
        <v>27.973174999999998</v>
      </c>
      <c r="G113" s="88">
        <v>12.264814999999999</v>
      </c>
      <c r="H113" s="88">
        <v>6.6146740000000008</v>
      </c>
      <c r="I113" s="88">
        <v>4.4547319999999999</v>
      </c>
      <c r="J113" s="88">
        <v>11.849317000000001</v>
      </c>
      <c r="K113" s="88">
        <v>10.720317000000001</v>
      </c>
      <c r="L113" s="88">
        <v>90.334043999999992</v>
      </c>
      <c r="M113" s="88">
        <v>95.856237999999991</v>
      </c>
      <c r="N113" s="88">
        <v>22.175225999999995</v>
      </c>
      <c r="O113" s="88">
        <v>68.875810999999999</v>
      </c>
      <c r="P113" s="88">
        <v>4.8741129999999995</v>
      </c>
      <c r="Q113" s="88">
        <v>3.0632310000000009</v>
      </c>
      <c r="R113" s="88">
        <v>2.2571719999999997</v>
      </c>
      <c r="S113" s="88">
        <v>25.171825999999999</v>
      </c>
      <c r="U113" s="84" t="s">
        <v>539</v>
      </c>
    </row>
    <row r="114" spans="1:21" x14ac:dyDescent="0.15">
      <c r="B114" s="84" t="s">
        <v>340</v>
      </c>
      <c r="C114" s="88">
        <v>90.339591999999982</v>
      </c>
      <c r="D114" s="88">
        <v>8.8764099999999981</v>
      </c>
      <c r="E114" s="88">
        <v>44.162248000000005</v>
      </c>
      <c r="F114" s="88">
        <v>31.648392000000008</v>
      </c>
      <c r="G114" s="88">
        <v>14.040414999999999</v>
      </c>
      <c r="H114" s="88">
        <v>9.181140000000001</v>
      </c>
      <c r="I114" s="88">
        <v>6.1795680000000015</v>
      </c>
      <c r="J114" s="88">
        <v>12.630898999999999</v>
      </c>
      <c r="K114" s="88">
        <v>13.508866999999999</v>
      </c>
      <c r="L114" s="88">
        <v>100.09338499999998</v>
      </c>
      <c r="M114" s="88">
        <v>104.26447900000008</v>
      </c>
      <c r="N114" s="88">
        <v>23.258452999999996</v>
      </c>
      <c r="O114" s="88">
        <v>77.276059000000018</v>
      </c>
      <c r="P114" s="88">
        <v>4.2939940000000005</v>
      </c>
      <c r="Q114" s="88">
        <v>2.8706620000000003</v>
      </c>
      <c r="R114" s="88">
        <v>3.1973830000000003</v>
      </c>
      <c r="S114" s="88">
        <v>27.169186000000003</v>
      </c>
      <c r="U114" s="84" t="s">
        <v>540</v>
      </c>
    </row>
    <row r="115" spans="1:21" x14ac:dyDescent="0.15">
      <c r="B115" s="84" t="s">
        <v>341</v>
      </c>
      <c r="C115" s="88">
        <v>62.406747999999979</v>
      </c>
      <c r="D115" s="88">
        <v>11.567687000000006</v>
      </c>
      <c r="E115" s="88">
        <v>36.857393999999999</v>
      </c>
      <c r="F115" s="88">
        <v>27.668276999999996</v>
      </c>
      <c r="G115" s="88">
        <v>14.135176000000001</v>
      </c>
      <c r="H115" s="88">
        <v>8.1784019999999984</v>
      </c>
      <c r="I115" s="88">
        <v>4.9793570000000003</v>
      </c>
      <c r="J115" s="88">
        <v>11.516258000000002</v>
      </c>
      <c r="K115" s="88">
        <v>11.554987000000001</v>
      </c>
      <c r="L115" s="88">
        <v>91.142776999999995</v>
      </c>
      <c r="M115" s="88">
        <v>102.821347</v>
      </c>
      <c r="N115" s="88">
        <v>22.51148400000001</v>
      </c>
      <c r="O115" s="88">
        <v>75.160262999999986</v>
      </c>
      <c r="P115" s="88">
        <v>4.5867700000000005</v>
      </c>
      <c r="Q115" s="88">
        <v>2.9039670000000002</v>
      </c>
      <c r="R115" s="88">
        <v>2.9521430000000004</v>
      </c>
      <c r="S115" s="88">
        <v>25.150729000000002</v>
      </c>
      <c r="U115" s="84" t="s">
        <v>541</v>
      </c>
    </row>
    <row r="116" spans="1:21" x14ac:dyDescent="0.15">
      <c r="B116" s="84" t="s">
        <v>342</v>
      </c>
      <c r="C116" s="88">
        <v>76.980169999999916</v>
      </c>
      <c r="D116" s="88">
        <v>13.793875000000002</v>
      </c>
      <c r="E116" s="88">
        <v>41.889117999999989</v>
      </c>
      <c r="F116" s="88">
        <v>31.942985999999987</v>
      </c>
      <c r="G116" s="88">
        <v>14.263357999999998</v>
      </c>
      <c r="H116" s="88">
        <v>7.2385409999999988</v>
      </c>
      <c r="I116" s="88">
        <v>6.470917</v>
      </c>
      <c r="J116" s="88">
        <v>14.070837999999998</v>
      </c>
      <c r="K116" s="88">
        <v>14.418390000000002</v>
      </c>
      <c r="L116" s="88">
        <v>102.92940299999997</v>
      </c>
      <c r="M116" s="88">
        <v>108.92517800000002</v>
      </c>
      <c r="N116" s="88">
        <v>26.336208000000003</v>
      </c>
      <c r="O116" s="88">
        <v>79.319547000000028</v>
      </c>
      <c r="P116" s="88">
        <v>6.3385899999999999</v>
      </c>
      <c r="Q116" s="88">
        <v>3.3350580000000001</v>
      </c>
      <c r="R116" s="88">
        <v>2.5639519999999996</v>
      </c>
      <c r="S116" s="88">
        <v>31.724972999999999</v>
      </c>
      <c r="U116" s="84" t="s">
        <v>542</v>
      </c>
    </row>
    <row r="117" spans="1:21" x14ac:dyDescent="0.15">
      <c r="B117" s="84" t="s">
        <v>343</v>
      </c>
      <c r="C117" s="88">
        <v>71.422875000000005</v>
      </c>
      <c r="D117" s="88">
        <v>9.8137620000000005</v>
      </c>
      <c r="E117" s="88">
        <v>36.880926000000002</v>
      </c>
      <c r="F117" s="88">
        <v>33.643745999999993</v>
      </c>
      <c r="G117" s="88">
        <v>13.453941</v>
      </c>
      <c r="H117" s="88">
        <v>8.8643300000000025</v>
      </c>
      <c r="I117" s="88">
        <v>6.2641169999999988</v>
      </c>
      <c r="J117" s="88">
        <v>13.533570999999998</v>
      </c>
      <c r="K117" s="88">
        <v>15.102179000000003</v>
      </c>
      <c r="L117" s="88">
        <v>102.73058000000006</v>
      </c>
      <c r="M117" s="88">
        <v>99.225503000000018</v>
      </c>
      <c r="N117" s="88">
        <v>25.999886999999994</v>
      </c>
      <c r="O117" s="88">
        <v>71.919093000000004</v>
      </c>
      <c r="P117" s="88">
        <v>4.5903590000000003</v>
      </c>
      <c r="Q117" s="88">
        <v>2.6339649999999999</v>
      </c>
      <c r="R117" s="88">
        <v>2.8509629999999992</v>
      </c>
      <c r="S117" s="88">
        <v>29.456378000000001</v>
      </c>
      <c r="U117" s="84" t="s">
        <v>543</v>
      </c>
    </row>
    <row r="118" spans="1:21" x14ac:dyDescent="0.15">
      <c r="B118" s="84" t="s">
        <v>344</v>
      </c>
      <c r="C118" s="88">
        <v>56.012692000000015</v>
      </c>
      <c r="D118" s="88">
        <v>8.2312130000000003</v>
      </c>
      <c r="E118" s="88">
        <v>33.588898999999998</v>
      </c>
      <c r="F118" s="88">
        <v>28.517001999999998</v>
      </c>
      <c r="G118" s="88">
        <v>12.317997000000002</v>
      </c>
      <c r="H118" s="88">
        <v>7.8632450000000009</v>
      </c>
      <c r="I118" s="88">
        <v>5.5280139999999989</v>
      </c>
      <c r="J118" s="88">
        <v>15.486984</v>
      </c>
      <c r="K118" s="88">
        <v>13.573006000000003</v>
      </c>
      <c r="L118" s="88">
        <v>121.23151800000004</v>
      </c>
      <c r="M118" s="88">
        <v>118.92853599999998</v>
      </c>
      <c r="N118" s="88">
        <v>25.813709999999997</v>
      </c>
      <c r="O118" s="88">
        <v>87.867495000000005</v>
      </c>
      <c r="P118" s="88">
        <v>5.7404259999999994</v>
      </c>
      <c r="Q118" s="88">
        <v>2.1709549999999997</v>
      </c>
      <c r="R118" s="88">
        <v>3.0737429999999994</v>
      </c>
      <c r="S118" s="88">
        <v>28.337120999999996</v>
      </c>
      <c r="U118" s="84" t="s">
        <v>544</v>
      </c>
    </row>
    <row r="119" spans="1:21" x14ac:dyDescent="0.15">
      <c r="B119" s="84" t="s">
        <v>345</v>
      </c>
      <c r="C119" s="88">
        <v>38.117974999999966</v>
      </c>
      <c r="D119" s="88">
        <v>4.4086610000000004</v>
      </c>
      <c r="E119" s="88">
        <v>28.857030999999999</v>
      </c>
      <c r="F119" s="88">
        <v>21.649591999999991</v>
      </c>
      <c r="G119" s="88">
        <v>10.482426000000002</v>
      </c>
      <c r="H119" s="88">
        <v>7.4596359999999997</v>
      </c>
      <c r="I119" s="88">
        <v>3.8333279999999998</v>
      </c>
      <c r="J119" s="88">
        <v>10.155819999999999</v>
      </c>
      <c r="K119" s="88">
        <v>8.3564930000000004</v>
      </c>
      <c r="L119" s="88">
        <v>142.90597300000002</v>
      </c>
      <c r="M119" s="88">
        <v>134.92244000000002</v>
      </c>
      <c r="N119" s="88">
        <v>27.284313000000004</v>
      </c>
      <c r="O119" s="88">
        <v>91.524628000000007</v>
      </c>
      <c r="P119" s="88">
        <v>5.8878440000000003</v>
      </c>
      <c r="Q119" s="88">
        <v>1.701641</v>
      </c>
      <c r="R119" s="88">
        <v>4.6234239999999991</v>
      </c>
      <c r="S119" s="88">
        <v>25.096733999999998</v>
      </c>
      <c r="U119" s="84" t="s">
        <v>545</v>
      </c>
    </row>
    <row r="120" spans="1:21" x14ac:dyDescent="0.15">
      <c r="B120" s="84" t="s">
        <v>346</v>
      </c>
      <c r="C120" s="88">
        <v>61.846839999999993</v>
      </c>
      <c r="D120" s="88">
        <v>9.6449660000000019</v>
      </c>
      <c r="E120" s="88">
        <v>36.881844000000001</v>
      </c>
      <c r="F120" s="88">
        <v>29.807219000000003</v>
      </c>
      <c r="G120" s="88">
        <v>12.667870000000001</v>
      </c>
      <c r="H120" s="88">
        <v>8.142754</v>
      </c>
      <c r="I120" s="88">
        <v>5.6033770000000001</v>
      </c>
      <c r="J120" s="88">
        <v>14.836907</v>
      </c>
      <c r="K120" s="88">
        <v>13.164206</v>
      </c>
      <c r="L120" s="88">
        <v>143.49508399999999</v>
      </c>
      <c r="M120" s="88">
        <v>132.29407100000003</v>
      </c>
      <c r="N120" s="88">
        <v>30.849894000000006</v>
      </c>
      <c r="O120" s="88">
        <v>96.638580000000005</v>
      </c>
      <c r="P120" s="88">
        <v>5.4615619999999989</v>
      </c>
      <c r="Q120" s="88">
        <v>1.9135230000000001</v>
      </c>
      <c r="R120" s="88">
        <v>4.0578040000000009</v>
      </c>
      <c r="S120" s="88">
        <v>32.487396000000004</v>
      </c>
      <c r="U120" s="84" t="s">
        <v>546</v>
      </c>
    </row>
    <row r="121" spans="1:21" x14ac:dyDescent="0.15">
      <c r="B121" s="84" t="s">
        <v>347</v>
      </c>
      <c r="C121" s="88">
        <v>58.708575999999987</v>
      </c>
      <c r="D121" s="88">
        <v>8.2995039999999989</v>
      </c>
      <c r="E121" s="88">
        <v>34.476497000000002</v>
      </c>
      <c r="F121" s="88">
        <v>22.527954999999999</v>
      </c>
      <c r="G121" s="88">
        <v>12.808045000000002</v>
      </c>
      <c r="H121" s="88">
        <v>7.3333280000000007</v>
      </c>
      <c r="I121" s="88">
        <v>5.5036389999999988</v>
      </c>
      <c r="J121" s="88">
        <v>12.148409999999998</v>
      </c>
      <c r="K121" s="88">
        <v>15.048307000000001</v>
      </c>
      <c r="L121" s="88">
        <v>142.48661000000004</v>
      </c>
      <c r="M121" s="88">
        <v>119.66896099999995</v>
      </c>
      <c r="N121" s="88">
        <v>27.34113</v>
      </c>
      <c r="O121" s="88">
        <v>90.96813299999998</v>
      </c>
      <c r="P121" s="88">
        <v>4.5494719999999997</v>
      </c>
      <c r="Q121" s="88">
        <v>2.1260590000000001</v>
      </c>
      <c r="R121" s="88">
        <v>4.130331</v>
      </c>
      <c r="S121" s="88">
        <v>33.722396000000003</v>
      </c>
      <c r="U121" s="84" t="s">
        <v>547</v>
      </c>
    </row>
    <row r="122" spans="1:21" x14ac:dyDescent="0.15">
      <c r="B122" s="84" t="s">
        <v>348</v>
      </c>
      <c r="C122" s="88">
        <v>42.318792999999999</v>
      </c>
      <c r="D122" s="88">
        <v>4.3112310000000003</v>
      </c>
      <c r="E122" s="88">
        <v>35.09931799999999</v>
      </c>
      <c r="F122" s="88">
        <v>25.548944999999993</v>
      </c>
      <c r="G122" s="88">
        <v>11.372188999999999</v>
      </c>
      <c r="H122" s="88">
        <v>7.2849749999999975</v>
      </c>
      <c r="I122" s="88">
        <v>5.317905999999998</v>
      </c>
      <c r="J122" s="88">
        <v>14.092660999999996</v>
      </c>
      <c r="K122" s="88">
        <v>12.681671000000003</v>
      </c>
      <c r="L122" s="88">
        <v>156.66679499999998</v>
      </c>
      <c r="M122" s="88">
        <v>115.499211</v>
      </c>
      <c r="N122" s="88">
        <v>26.347926000000008</v>
      </c>
      <c r="O122" s="88">
        <v>84.239780000000025</v>
      </c>
      <c r="P122" s="88">
        <v>4.9920710000000001</v>
      </c>
      <c r="Q122" s="88">
        <v>2.7022789999999999</v>
      </c>
      <c r="R122" s="88">
        <v>2.3080440000000002</v>
      </c>
      <c r="S122" s="88">
        <v>30.363858999999998</v>
      </c>
      <c r="U122" s="84" t="s">
        <v>548</v>
      </c>
    </row>
    <row r="123" spans="1:21" x14ac:dyDescent="0.15">
      <c r="B123" s="84" t="s">
        <v>349</v>
      </c>
      <c r="C123" s="88">
        <v>26.539180999999999</v>
      </c>
      <c r="D123" s="88">
        <v>5.0820810000000005</v>
      </c>
      <c r="E123" s="88">
        <v>25.620016999999997</v>
      </c>
      <c r="F123" s="88">
        <v>15.345649000000002</v>
      </c>
      <c r="G123" s="88">
        <v>9.7516339999999992</v>
      </c>
      <c r="H123" s="88">
        <v>5.7402219999999993</v>
      </c>
      <c r="I123" s="88">
        <v>4.179708999999999</v>
      </c>
      <c r="J123" s="88">
        <v>9.7583169999999999</v>
      </c>
      <c r="K123" s="88">
        <v>9.8403219999999969</v>
      </c>
      <c r="L123" s="88">
        <v>154.86140900000004</v>
      </c>
      <c r="M123" s="88">
        <v>128.25031900000002</v>
      </c>
      <c r="N123" s="88">
        <v>23.110538000000002</v>
      </c>
      <c r="O123" s="88">
        <v>79.352479000000002</v>
      </c>
      <c r="P123" s="88">
        <v>4.6202589999999999</v>
      </c>
      <c r="Q123" s="88">
        <v>2.3592980000000008</v>
      </c>
      <c r="R123" s="88">
        <v>2.6056029999999994</v>
      </c>
      <c r="S123" s="88">
        <v>23.338471999999996</v>
      </c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680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2021</v>
      </c>
      <c r="B130" s="84" t="s">
        <v>338</v>
      </c>
      <c r="C130" s="88">
        <v>12.912000000000001</v>
      </c>
      <c r="D130" s="88">
        <v>36.649383</v>
      </c>
      <c r="E130" s="88">
        <v>11.43647</v>
      </c>
      <c r="F130" s="88">
        <v>201.30644000000001</v>
      </c>
      <c r="G130" s="88">
        <v>95.992022000000006</v>
      </c>
      <c r="H130" s="88">
        <v>47.132148999999998</v>
      </c>
      <c r="I130" s="88">
        <v>1.2780750000000001</v>
      </c>
      <c r="J130" s="88">
        <v>66.764567999999997</v>
      </c>
      <c r="K130" s="88">
        <v>2.4120010000000001</v>
      </c>
      <c r="L130" s="88">
        <v>6.886844</v>
      </c>
      <c r="M130" s="88">
        <v>2.786206</v>
      </c>
      <c r="N130" s="88">
        <v>1.5141960000000001</v>
      </c>
      <c r="O130" s="88">
        <v>20.445368999999999</v>
      </c>
      <c r="P130" s="88">
        <v>37.589255999999999</v>
      </c>
      <c r="Q130" s="88">
        <v>525.4993189999999</v>
      </c>
      <c r="R130" s="88">
        <v>615.13491099999976</v>
      </c>
      <c r="S130" s="88">
        <v>2.006113</v>
      </c>
      <c r="T130" s="87">
        <v>2021</v>
      </c>
      <c r="U130" s="84" t="s">
        <v>538</v>
      </c>
    </row>
    <row r="131" spans="1:21" x14ac:dyDescent="0.15">
      <c r="B131" s="84" t="s">
        <v>339</v>
      </c>
      <c r="C131" s="88">
        <v>16.146723000000001</v>
      </c>
      <c r="D131" s="88">
        <v>39.308087</v>
      </c>
      <c r="E131" s="88">
        <v>13.244372</v>
      </c>
      <c r="F131" s="88">
        <v>180.70550900000001</v>
      </c>
      <c r="G131" s="88">
        <v>99.964307000000005</v>
      </c>
      <c r="H131" s="88">
        <v>57.690262000000004</v>
      </c>
      <c r="I131" s="88">
        <v>1.1978089999999999</v>
      </c>
      <c r="J131" s="88">
        <v>74.800212999999999</v>
      </c>
      <c r="K131" s="88">
        <v>3.6970339999999995</v>
      </c>
      <c r="L131" s="88">
        <v>6.0002449999999996</v>
      </c>
      <c r="M131" s="88">
        <v>2.4790109999999999</v>
      </c>
      <c r="N131" s="88">
        <v>1.462658</v>
      </c>
      <c r="O131" s="88">
        <v>21.841168999999997</v>
      </c>
      <c r="P131" s="88">
        <v>37.765547999999995</v>
      </c>
      <c r="Q131" s="88">
        <v>573.98671399999989</v>
      </c>
      <c r="R131" s="88">
        <v>579.35930599999983</v>
      </c>
      <c r="S131" s="88">
        <v>2.5435910000000002</v>
      </c>
      <c r="U131" s="84" t="s">
        <v>539</v>
      </c>
    </row>
    <row r="132" spans="1:21" x14ac:dyDescent="0.15">
      <c r="B132" s="84" t="s">
        <v>340</v>
      </c>
      <c r="C132" s="88">
        <v>18.004311999999999</v>
      </c>
      <c r="D132" s="88">
        <v>50.227169000000011</v>
      </c>
      <c r="E132" s="88">
        <v>15.729490999999999</v>
      </c>
      <c r="F132" s="88">
        <v>268.58964099999997</v>
      </c>
      <c r="G132" s="88">
        <v>119.61296999999996</v>
      </c>
      <c r="H132" s="88">
        <v>67.063845000000001</v>
      </c>
      <c r="I132" s="88">
        <v>1.6633010000000001</v>
      </c>
      <c r="J132" s="88">
        <v>89.145790000000005</v>
      </c>
      <c r="K132" s="88">
        <v>4.4392200000000006</v>
      </c>
      <c r="L132" s="88">
        <v>7.8224100000000005</v>
      </c>
      <c r="M132" s="88">
        <v>2.5739380000000001</v>
      </c>
      <c r="N132" s="88">
        <v>1.56152</v>
      </c>
      <c r="O132" s="88">
        <v>27.518815</v>
      </c>
      <c r="P132" s="88">
        <v>45.437654999999999</v>
      </c>
      <c r="Q132" s="88">
        <v>719.73112100000003</v>
      </c>
      <c r="R132" s="88">
        <v>697.22136500000011</v>
      </c>
      <c r="S132" s="88">
        <v>6.3844080000000005</v>
      </c>
      <c r="U132" s="84" t="s">
        <v>540</v>
      </c>
    </row>
    <row r="133" spans="1:21" x14ac:dyDescent="0.15">
      <c r="B133" s="84" t="s">
        <v>341</v>
      </c>
      <c r="C133" s="88">
        <v>19.184983000000003</v>
      </c>
      <c r="D133" s="88">
        <v>46.450809999999997</v>
      </c>
      <c r="E133" s="88">
        <v>13.498620000000001</v>
      </c>
      <c r="F133" s="88">
        <v>276.88319100000001</v>
      </c>
      <c r="G133" s="88">
        <v>120.82769999999998</v>
      </c>
      <c r="H133" s="88">
        <v>61.105983999999999</v>
      </c>
      <c r="I133" s="88">
        <v>1.964739</v>
      </c>
      <c r="J133" s="88">
        <v>83.242166999999995</v>
      </c>
      <c r="K133" s="88">
        <v>2.163341</v>
      </c>
      <c r="L133" s="88">
        <v>8.3766029999999994</v>
      </c>
      <c r="M133" s="88">
        <v>2.4277470000000001</v>
      </c>
      <c r="N133" s="88">
        <v>1.5893370000000002</v>
      </c>
      <c r="O133" s="88">
        <v>23.216246999999999</v>
      </c>
      <c r="P133" s="88">
        <v>43.043804000000002</v>
      </c>
      <c r="Q133" s="88">
        <v>625.60976300000004</v>
      </c>
      <c r="R133" s="88">
        <v>657.62360199999989</v>
      </c>
      <c r="S133" s="88">
        <v>2.0613989999999998</v>
      </c>
      <c r="U133" s="84" t="s">
        <v>541</v>
      </c>
    </row>
    <row r="134" spans="1:21" x14ac:dyDescent="0.15">
      <c r="B134" s="84" t="s">
        <v>342</v>
      </c>
      <c r="C134" s="88">
        <v>19.410341999999996</v>
      </c>
      <c r="D134" s="88">
        <v>49.063055999999996</v>
      </c>
      <c r="E134" s="88">
        <v>18.791815</v>
      </c>
      <c r="F134" s="88">
        <v>308.99991</v>
      </c>
      <c r="G134" s="88">
        <v>124.689498</v>
      </c>
      <c r="H134" s="88">
        <v>62.856977000000001</v>
      </c>
      <c r="I134" s="88">
        <v>1.481338</v>
      </c>
      <c r="J134" s="88">
        <v>85.764480000000006</v>
      </c>
      <c r="K134" s="88">
        <v>5.1008329999999997</v>
      </c>
      <c r="L134" s="88">
        <v>7.8665459999999996</v>
      </c>
      <c r="M134" s="88">
        <v>2.4424710000000003</v>
      </c>
      <c r="N134" s="88">
        <v>1.7463649999999999</v>
      </c>
      <c r="O134" s="88">
        <v>22.479956999999999</v>
      </c>
      <c r="P134" s="88">
        <v>38.311453999999998</v>
      </c>
      <c r="Q134" s="88">
        <v>607.94979900000021</v>
      </c>
      <c r="R134" s="88">
        <v>637.5320300000003</v>
      </c>
      <c r="S134" s="88">
        <v>5.7218240000000016</v>
      </c>
      <c r="U134" s="84" t="s">
        <v>542</v>
      </c>
    </row>
    <row r="135" spans="1:21" x14ac:dyDescent="0.15">
      <c r="B135" s="84" t="s">
        <v>343</v>
      </c>
      <c r="C135" s="88">
        <v>22.440968000000002</v>
      </c>
      <c r="D135" s="88">
        <v>44.669143999999996</v>
      </c>
      <c r="E135" s="88">
        <v>17.839416</v>
      </c>
      <c r="F135" s="88">
        <v>332.42818699999998</v>
      </c>
      <c r="G135" s="88">
        <v>118.07703199999999</v>
      </c>
      <c r="H135" s="88">
        <v>56.492092</v>
      </c>
      <c r="I135" s="88">
        <v>1.8485159999999998</v>
      </c>
      <c r="J135" s="88">
        <v>86.634209000000013</v>
      </c>
      <c r="K135" s="88">
        <v>4.6028240000000009</v>
      </c>
      <c r="L135" s="88">
        <v>8.3923820000000013</v>
      </c>
      <c r="M135" s="88">
        <v>1.485106</v>
      </c>
      <c r="N135" s="88">
        <v>2.478885</v>
      </c>
      <c r="O135" s="88">
        <v>22.987520000000004</v>
      </c>
      <c r="P135" s="88">
        <v>42.868846000000005</v>
      </c>
      <c r="Q135" s="88">
        <v>656.97135900000023</v>
      </c>
      <c r="R135" s="88">
        <v>605.12532399999975</v>
      </c>
      <c r="S135" s="88">
        <v>1.7507159999999999</v>
      </c>
      <c r="U135" s="84" t="s">
        <v>543</v>
      </c>
    </row>
    <row r="136" spans="1:21" x14ac:dyDescent="0.15">
      <c r="B136" s="84" t="s">
        <v>344</v>
      </c>
      <c r="C136" s="88">
        <v>19.923493999999998</v>
      </c>
      <c r="D136" s="88">
        <v>46.719685999999996</v>
      </c>
      <c r="E136" s="88">
        <v>22.299396999999999</v>
      </c>
      <c r="F136" s="88">
        <v>298.24760400000002</v>
      </c>
      <c r="G136" s="88">
        <v>125.62448799999999</v>
      </c>
      <c r="H136" s="88">
        <v>68.361930000000001</v>
      </c>
      <c r="I136" s="88">
        <v>1.3616709999999999</v>
      </c>
      <c r="J136" s="88">
        <v>90.066423999999998</v>
      </c>
      <c r="K136" s="88">
        <v>8.4497540000000004</v>
      </c>
      <c r="L136" s="88">
        <v>8.9328029999999998</v>
      </c>
      <c r="M136" s="88">
        <v>1.7812570000000001</v>
      </c>
      <c r="N136" s="88">
        <v>1.7955110000000001</v>
      </c>
      <c r="O136" s="88">
        <v>22.899824000000002</v>
      </c>
      <c r="P136" s="88">
        <v>51.661682000000006</v>
      </c>
      <c r="Q136" s="88">
        <v>605.04005299999994</v>
      </c>
      <c r="R136" s="88">
        <v>632.81683000000044</v>
      </c>
      <c r="S136" s="88">
        <v>2.6878389999999999</v>
      </c>
      <c r="U136" s="84" t="s">
        <v>544</v>
      </c>
    </row>
    <row r="137" spans="1:21" x14ac:dyDescent="0.15">
      <c r="B137" s="84" t="s">
        <v>345</v>
      </c>
      <c r="C137" s="88">
        <v>13.766653999999999</v>
      </c>
      <c r="D137" s="88">
        <v>37.598982999999997</v>
      </c>
      <c r="E137" s="88">
        <v>14.980796</v>
      </c>
      <c r="F137" s="88">
        <v>266.81726399999997</v>
      </c>
      <c r="G137" s="88">
        <v>95.442836999999997</v>
      </c>
      <c r="H137" s="88">
        <v>42.342402999999997</v>
      </c>
      <c r="I137" s="88">
        <v>0.83306899999999995</v>
      </c>
      <c r="J137" s="88">
        <v>65.926040999999998</v>
      </c>
      <c r="K137" s="88">
        <v>5.4515709999999995</v>
      </c>
      <c r="L137" s="88">
        <v>5.3722709999999996</v>
      </c>
      <c r="M137" s="88">
        <v>3.513153</v>
      </c>
      <c r="N137" s="88">
        <v>2.149146</v>
      </c>
      <c r="O137" s="88">
        <v>18.459626000000004</v>
      </c>
      <c r="P137" s="88">
        <v>28.260889999999993</v>
      </c>
      <c r="Q137" s="88">
        <v>451.76524999999998</v>
      </c>
      <c r="R137" s="88">
        <v>573.92512200000044</v>
      </c>
      <c r="S137" s="88">
        <v>1.5308139999999999</v>
      </c>
      <c r="U137" s="84" t="s">
        <v>545</v>
      </c>
    </row>
    <row r="138" spans="1:21" x14ac:dyDescent="0.15">
      <c r="B138" s="84" t="s">
        <v>346</v>
      </c>
      <c r="C138" s="88">
        <v>21.107541000000001</v>
      </c>
      <c r="D138" s="88">
        <v>45.208059999999996</v>
      </c>
      <c r="E138" s="88">
        <v>23.437221000000001</v>
      </c>
      <c r="F138" s="88">
        <v>316.51199599999995</v>
      </c>
      <c r="G138" s="88">
        <v>124.39938299999999</v>
      </c>
      <c r="H138" s="88">
        <v>64.260726000000005</v>
      </c>
      <c r="I138" s="88">
        <v>1.154933</v>
      </c>
      <c r="J138" s="88">
        <v>102.04897699999999</v>
      </c>
      <c r="K138" s="88">
        <v>4.9387380000000007</v>
      </c>
      <c r="L138" s="88">
        <v>8.7768560000000004</v>
      </c>
      <c r="M138" s="88">
        <v>1.2969109999999999</v>
      </c>
      <c r="N138" s="88">
        <v>2.061661</v>
      </c>
      <c r="O138" s="88">
        <v>25.286184999999996</v>
      </c>
      <c r="P138" s="88">
        <v>43.59366</v>
      </c>
      <c r="Q138" s="88">
        <v>590.03024300000004</v>
      </c>
      <c r="R138" s="88">
        <v>708.45399700000007</v>
      </c>
      <c r="S138" s="88">
        <v>2.538707</v>
      </c>
      <c r="U138" s="84" t="s">
        <v>546</v>
      </c>
    </row>
    <row r="139" spans="1:21" x14ac:dyDescent="0.15">
      <c r="B139" s="84" t="s">
        <v>347</v>
      </c>
      <c r="C139" s="88">
        <v>19.717821000000001</v>
      </c>
      <c r="D139" s="88">
        <v>44.769519000000003</v>
      </c>
      <c r="E139" s="88">
        <v>20.057458</v>
      </c>
      <c r="F139" s="88">
        <v>437.31621699999999</v>
      </c>
      <c r="G139" s="88">
        <v>126.73009400000002</v>
      </c>
      <c r="H139" s="88">
        <v>59.774966000000006</v>
      </c>
      <c r="I139" s="88">
        <v>1.6839230000000001</v>
      </c>
      <c r="J139" s="88">
        <v>102.232912</v>
      </c>
      <c r="K139" s="88">
        <v>5.3476230000000005</v>
      </c>
      <c r="L139" s="88">
        <v>14.572787999999999</v>
      </c>
      <c r="M139" s="88">
        <v>4.6167340000000001</v>
      </c>
      <c r="N139" s="88">
        <v>2.6381060000000001</v>
      </c>
      <c r="O139" s="88">
        <v>22.559808</v>
      </c>
      <c r="P139" s="88">
        <v>45.576950000000004</v>
      </c>
      <c r="Q139" s="88">
        <v>606.25146699999959</v>
      </c>
      <c r="R139" s="88">
        <v>677.76312900000039</v>
      </c>
      <c r="S139" s="88">
        <v>2.5027619999999997</v>
      </c>
      <c r="U139" s="84" t="s">
        <v>547</v>
      </c>
    </row>
    <row r="140" spans="1:21" x14ac:dyDescent="0.15">
      <c r="B140" s="84" t="s">
        <v>348</v>
      </c>
      <c r="C140" s="88">
        <v>22.344602999999999</v>
      </c>
      <c r="D140" s="88">
        <v>49.30745000000001</v>
      </c>
      <c r="E140" s="88">
        <v>22.219256999999999</v>
      </c>
      <c r="F140" s="88">
        <v>349.18775700000015</v>
      </c>
      <c r="G140" s="88">
        <v>146.05621599999998</v>
      </c>
      <c r="H140" s="88">
        <v>59.731353000000006</v>
      </c>
      <c r="I140" s="88">
        <v>1.280626</v>
      </c>
      <c r="J140" s="88">
        <v>111.656447</v>
      </c>
      <c r="K140" s="88">
        <v>6.0018269999999996</v>
      </c>
      <c r="L140" s="88">
        <v>11.172317</v>
      </c>
      <c r="M140" s="88">
        <v>2.0506159999999998</v>
      </c>
      <c r="N140" s="88">
        <v>2.0938590000000001</v>
      </c>
      <c r="O140" s="88">
        <v>29.178125000000005</v>
      </c>
      <c r="P140" s="88">
        <v>46.318064999999997</v>
      </c>
      <c r="Q140" s="88">
        <v>751.63758099999984</v>
      </c>
      <c r="R140" s="88">
        <v>829.81104200000027</v>
      </c>
      <c r="S140" s="88">
        <v>2.2272849999999997</v>
      </c>
      <c r="U140" s="84" t="s">
        <v>548</v>
      </c>
    </row>
    <row r="141" spans="1:21" x14ac:dyDescent="0.15">
      <c r="B141" s="84" t="s">
        <v>349</v>
      </c>
      <c r="C141" s="88">
        <v>21.987230999999998</v>
      </c>
      <c r="D141" s="88">
        <v>43.969261000000003</v>
      </c>
      <c r="E141" s="88">
        <v>27.95251</v>
      </c>
      <c r="F141" s="88">
        <v>251.57410400000006</v>
      </c>
      <c r="G141" s="88">
        <v>127.50563799999998</v>
      </c>
      <c r="H141" s="88">
        <v>50.273840999999997</v>
      </c>
      <c r="I141" s="88">
        <v>1.747681</v>
      </c>
      <c r="J141" s="88">
        <v>81.213235999999995</v>
      </c>
      <c r="K141" s="88">
        <v>4.6839150000000007</v>
      </c>
      <c r="L141" s="88">
        <v>9.8005959999999988</v>
      </c>
      <c r="M141" s="88">
        <v>4.2488869999999999</v>
      </c>
      <c r="N141" s="88">
        <v>1.7962389999999999</v>
      </c>
      <c r="O141" s="88">
        <v>25.035871</v>
      </c>
      <c r="P141" s="88">
        <v>38.066254000000001</v>
      </c>
      <c r="Q141" s="88">
        <v>776.07286399999964</v>
      </c>
      <c r="R141" s="88">
        <v>764.01398799999993</v>
      </c>
      <c r="S141" s="88">
        <v>2.089502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2022</v>
      </c>
      <c r="B143" s="84" t="s">
        <v>338</v>
      </c>
      <c r="C143" s="88">
        <v>20.177506999999999</v>
      </c>
      <c r="D143" s="88">
        <v>51.822675000000004</v>
      </c>
      <c r="E143" s="88">
        <v>19.870072</v>
      </c>
      <c r="F143" s="88">
        <v>409.40046399999994</v>
      </c>
      <c r="G143" s="88">
        <v>133.779484</v>
      </c>
      <c r="H143" s="88">
        <v>70.55229700000001</v>
      </c>
      <c r="I143" s="88">
        <v>1.099718</v>
      </c>
      <c r="J143" s="88">
        <v>99.706797000000009</v>
      </c>
      <c r="K143" s="88">
        <v>5.8714609999999992</v>
      </c>
      <c r="L143" s="88">
        <v>10.705738</v>
      </c>
      <c r="M143" s="88">
        <v>6.3370759999999997</v>
      </c>
      <c r="N143" s="88">
        <v>1.867669</v>
      </c>
      <c r="O143" s="88">
        <v>23.462689000000005</v>
      </c>
      <c r="P143" s="88">
        <v>46.537019000000001</v>
      </c>
      <c r="Q143" s="88">
        <v>613.59657300000003</v>
      </c>
      <c r="R143" s="88">
        <v>734.38791800000058</v>
      </c>
      <c r="S143" s="88">
        <v>1.338328</v>
      </c>
      <c r="T143" s="87">
        <v>2022</v>
      </c>
      <c r="U143" s="84" t="s">
        <v>538</v>
      </c>
    </row>
    <row r="144" spans="1:21" x14ac:dyDescent="0.15">
      <c r="B144" s="84" t="s">
        <v>339</v>
      </c>
      <c r="C144" s="88">
        <v>23.386724000000001</v>
      </c>
      <c r="D144" s="88">
        <v>52.491816</v>
      </c>
      <c r="E144" s="88">
        <v>20.528538000000001</v>
      </c>
      <c r="F144" s="88">
        <v>316.27295599999997</v>
      </c>
      <c r="G144" s="88">
        <v>140.127624</v>
      </c>
      <c r="H144" s="88">
        <v>73.093778999999998</v>
      </c>
      <c r="I144" s="88">
        <v>1.8513600000000001</v>
      </c>
      <c r="J144" s="88">
        <v>116.25165000000001</v>
      </c>
      <c r="K144" s="88">
        <v>4.7184349999999995</v>
      </c>
      <c r="L144" s="88">
        <v>10.875425</v>
      </c>
      <c r="M144" s="88">
        <v>7.1019030000000001</v>
      </c>
      <c r="N144" s="88">
        <v>2.0220020000000001</v>
      </c>
      <c r="O144" s="88">
        <v>23.758642999999999</v>
      </c>
      <c r="P144" s="88">
        <v>47.526198999999998</v>
      </c>
      <c r="Q144" s="88">
        <v>583.82005600000014</v>
      </c>
      <c r="R144" s="88">
        <v>754.03995399999985</v>
      </c>
      <c r="S144" s="88">
        <v>1.306141</v>
      </c>
      <c r="U144" s="84" t="s">
        <v>539</v>
      </c>
    </row>
    <row r="145" spans="1:21" x14ac:dyDescent="0.15">
      <c r="B145" s="84" t="s">
        <v>340</v>
      </c>
      <c r="C145" s="88">
        <v>24.358218000000001</v>
      </c>
      <c r="D145" s="88">
        <v>53.726814999999995</v>
      </c>
      <c r="E145" s="88">
        <v>25.306260999999999</v>
      </c>
      <c r="F145" s="88">
        <v>314.21308499999992</v>
      </c>
      <c r="G145" s="88">
        <v>160.32953300000003</v>
      </c>
      <c r="H145" s="88">
        <v>84.434125000000009</v>
      </c>
      <c r="I145" s="88">
        <v>2.0541130000000001</v>
      </c>
      <c r="J145" s="88">
        <v>135.14570000000001</v>
      </c>
      <c r="K145" s="88">
        <v>6.1320589999999999</v>
      </c>
      <c r="L145" s="88">
        <v>12.317944000000001</v>
      </c>
      <c r="M145" s="88">
        <v>3.1115719999999998</v>
      </c>
      <c r="N145" s="88">
        <v>2.792713</v>
      </c>
      <c r="O145" s="88">
        <v>28.670653999999999</v>
      </c>
      <c r="P145" s="88">
        <v>53.799050000000008</v>
      </c>
      <c r="Q145" s="88">
        <v>696.67998299999988</v>
      </c>
      <c r="R145" s="88">
        <v>844.77978999999982</v>
      </c>
      <c r="S145" s="88">
        <v>1.911861</v>
      </c>
      <c r="U145" s="84" t="s">
        <v>540</v>
      </c>
    </row>
    <row r="146" spans="1:21" x14ac:dyDescent="0.15">
      <c r="B146" s="84" t="s">
        <v>341</v>
      </c>
      <c r="C146" s="88">
        <v>22.995125999999999</v>
      </c>
      <c r="D146" s="88">
        <v>53.750766999999996</v>
      </c>
      <c r="E146" s="88">
        <v>26.764151999999996</v>
      </c>
      <c r="F146" s="88">
        <v>395.25358699999992</v>
      </c>
      <c r="G146" s="88">
        <v>142.12813499999996</v>
      </c>
      <c r="H146" s="88">
        <v>83.100470999999999</v>
      </c>
      <c r="I146" s="88">
        <v>2.1451349999999998</v>
      </c>
      <c r="J146" s="88">
        <v>134.018517</v>
      </c>
      <c r="K146" s="88">
        <v>4.0125779999999995</v>
      </c>
      <c r="L146" s="88">
        <v>12.075460999999999</v>
      </c>
      <c r="M146" s="88">
        <v>6.2908140000000001</v>
      </c>
      <c r="N146" s="88">
        <v>2.5925599999999993</v>
      </c>
      <c r="O146" s="88">
        <v>24.759693000000002</v>
      </c>
      <c r="P146" s="88">
        <v>49.090158000000002</v>
      </c>
      <c r="Q146" s="88">
        <v>622.71845199999973</v>
      </c>
      <c r="R146" s="88">
        <v>749.48881299999994</v>
      </c>
      <c r="S146" s="88">
        <v>1.6015440000000001</v>
      </c>
      <c r="U146" s="84" t="s">
        <v>541</v>
      </c>
    </row>
    <row r="147" spans="1:21" x14ac:dyDescent="0.15">
      <c r="B147" s="84" t="s">
        <v>342</v>
      </c>
      <c r="C147" s="88">
        <v>23.936147999999999</v>
      </c>
      <c r="D147" s="88">
        <v>62.919086000000007</v>
      </c>
      <c r="E147" s="88">
        <v>26.793049</v>
      </c>
      <c r="F147" s="88">
        <v>369.82112100000001</v>
      </c>
      <c r="G147" s="88">
        <v>163.63578200000003</v>
      </c>
      <c r="H147" s="88">
        <v>84.443076999999988</v>
      </c>
      <c r="I147" s="88">
        <v>2.002488</v>
      </c>
      <c r="J147" s="88">
        <v>153.78913999999997</v>
      </c>
      <c r="K147" s="88">
        <v>5.5916499999999996</v>
      </c>
      <c r="L147" s="88">
        <v>13.653138</v>
      </c>
      <c r="M147" s="88">
        <v>9.4758379999999995</v>
      </c>
      <c r="N147" s="88">
        <v>4.0717490000000005</v>
      </c>
      <c r="O147" s="88">
        <v>31.287369999999999</v>
      </c>
      <c r="P147" s="88">
        <v>51.992670000000004</v>
      </c>
      <c r="Q147" s="88">
        <v>676.44106199999999</v>
      </c>
      <c r="R147" s="88">
        <v>843.37831999999889</v>
      </c>
      <c r="S147" s="88">
        <v>2.876261</v>
      </c>
      <c r="U147" s="84" t="s">
        <v>542</v>
      </c>
    </row>
    <row r="148" spans="1:21" x14ac:dyDescent="0.15">
      <c r="B148" s="84" t="s">
        <v>343</v>
      </c>
      <c r="C148" s="88">
        <v>23.475783</v>
      </c>
      <c r="D148" s="88">
        <v>60.276398999999998</v>
      </c>
      <c r="E148" s="88">
        <v>25.572924000000008</v>
      </c>
      <c r="F148" s="88">
        <v>336.95651799999996</v>
      </c>
      <c r="G148" s="88">
        <v>153.514939</v>
      </c>
      <c r="H148" s="88">
        <v>84.738080999999994</v>
      </c>
      <c r="I148" s="88">
        <v>1.786152</v>
      </c>
      <c r="J148" s="88">
        <v>138.58627800000002</v>
      </c>
      <c r="K148" s="88">
        <v>4.5304820000000001</v>
      </c>
      <c r="L148" s="88">
        <v>10.874442999999999</v>
      </c>
      <c r="M148" s="88">
        <v>8.2845499999999994</v>
      </c>
      <c r="N148" s="88">
        <v>2.0609799999999998</v>
      </c>
      <c r="O148" s="88">
        <v>26.205334000000001</v>
      </c>
      <c r="P148" s="88">
        <v>51.667293000000001</v>
      </c>
      <c r="Q148" s="88">
        <v>677.96046100000012</v>
      </c>
      <c r="R148" s="88">
        <v>833.79643300000089</v>
      </c>
      <c r="S148" s="88">
        <v>2.9053520000000002</v>
      </c>
      <c r="U148" s="84" t="s">
        <v>543</v>
      </c>
    </row>
    <row r="149" spans="1:21" x14ac:dyDescent="0.15">
      <c r="B149" s="84" t="s">
        <v>344</v>
      </c>
      <c r="C149" s="88">
        <v>23.591562999999997</v>
      </c>
      <c r="D149" s="88">
        <v>65.866898999999989</v>
      </c>
      <c r="E149" s="88">
        <v>26.630155000000002</v>
      </c>
      <c r="F149" s="88">
        <v>463.32265900000016</v>
      </c>
      <c r="G149" s="88">
        <v>162.05685199999999</v>
      </c>
      <c r="H149" s="88">
        <v>77.871178</v>
      </c>
      <c r="I149" s="88">
        <v>2.932585</v>
      </c>
      <c r="J149" s="88">
        <v>115.106437</v>
      </c>
      <c r="K149" s="88">
        <v>5.1913219999999995</v>
      </c>
      <c r="L149" s="88">
        <v>14.510645999999999</v>
      </c>
      <c r="M149" s="88">
        <v>12.813699000000002</v>
      </c>
      <c r="N149" s="88">
        <v>3.3926279999999998</v>
      </c>
      <c r="O149" s="88">
        <v>30.695048999999987</v>
      </c>
      <c r="P149" s="88">
        <v>49.535826</v>
      </c>
      <c r="Q149" s="88">
        <v>638.45146200000022</v>
      </c>
      <c r="R149" s="88">
        <v>873.86459999999943</v>
      </c>
      <c r="S149" s="88">
        <v>2.8558630000000003</v>
      </c>
      <c r="U149" s="84" t="s">
        <v>544</v>
      </c>
    </row>
    <row r="150" spans="1:21" x14ac:dyDescent="0.15">
      <c r="B150" s="84" t="s">
        <v>345</v>
      </c>
      <c r="C150" s="88">
        <v>20.492875999999999</v>
      </c>
      <c r="D150" s="88">
        <v>52.527388000000002</v>
      </c>
      <c r="E150" s="88">
        <v>21.721098999999999</v>
      </c>
      <c r="F150" s="88">
        <v>289.51697799999999</v>
      </c>
      <c r="G150" s="88">
        <v>120.89602900000003</v>
      </c>
      <c r="H150" s="88">
        <v>49.313666999999995</v>
      </c>
      <c r="I150" s="88">
        <v>1.403818</v>
      </c>
      <c r="J150" s="88">
        <v>76.554957000000002</v>
      </c>
      <c r="K150" s="88">
        <v>3.6017400000000004</v>
      </c>
      <c r="L150" s="88">
        <v>8.3822969999999994</v>
      </c>
      <c r="M150" s="88">
        <v>5.1393310000000003</v>
      </c>
      <c r="N150" s="88">
        <v>2.3330489999999999</v>
      </c>
      <c r="O150" s="88">
        <v>23.581247999999995</v>
      </c>
      <c r="P150" s="88">
        <v>38.168924999999994</v>
      </c>
      <c r="Q150" s="88">
        <v>572.62056699999982</v>
      </c>
      <c r="R150" s="88">
        <v>872.73703099999932</v>
      </c>
      <c r="S150" s="88">
        <v>1.032864</v>
      </c>
      <c r="U150" s="84" t="s">
        <v>545</v>
      </c>
    </row>
    <row r="151" spans="1:21" x14ac:dyDescent="0.15">
      <c r="B151" s="84" t="s">
        <v>346</v>
      </c>
      <c r="C151" s="88">
        <v>25.698012999999996</v>
      </c>
      <c r="D151" s="88">
        <v>64.226680000000002</v>
      </c>
      <c r="E151" s="88">
        <v>33.246416000000004</v>
      </c>
      <c r="F151" s="88">
        <v>298.19581099999999</v>
      </c>
      <c r="G151" s="88">
        <v>162.70907200000005</v>
      </c>
      <c r="H151" s="88">
        <v>69.798795999999996</v>
      </c>
      <c r="I151" s="88">
        <v>2.3494359999999999</v>
      </c>
      <c r="J151" s="88">
        <v>113.26648599999999</v>
      </c>
      <c r="K151" s="88">
        <v>3.0004479999999996</v>
      </c>
      <c r="L151" s="88">
        <v>9.4447530000000004</v>
      </c>
      <c r="M151" s="88">
        <v>7.4740780000000004</v>
      </c>
      <c r="N151" s="88">
        <v>2.479654</v>
      </c>
      <c r="O151" s="88">
        <v>29.063564</v>
      </c>
      <c r="P151" s="88">
        <v>58.259807000000009</v>
      </c>
      <c r="Q151" s="88">
        <v>733.42268800000011</v>
      </c>
      <c r="R151" s="88">
        <v>1020.295046</v>
      </c>
      <c r="S151" s="88">
        <v>1.9683740000000001</v>
      </c>
      <c r="U151" s="84" t="s">
        <v>546</v>
      </c>
    </row>
    <row r="152" spans="1:21" x14ac:dyDescent="0.15">
      <c r="B152" s="84" t="s">
        <v>347</v>
      </c>
      <c r="C152" s="88">
        <v>28.873754000000002</v>
      </c>
      <c r="D152" s="88">
        <v>65.763587000000001</v>
      </c>
      <c r="E152" s="88">
        <v>34.990300999999995</v>
      </c>
      <c r="F152" s="88">
        <v>332.825378</v>
      </c>
      <c r="G152" s="88">
        <v>163.51510999999999</v>
      </c>
      <c r="H152" s="88">
        <v>74.940742</v>
      </c>
      <c r="I152" s="88">
        <v>1.491935</v>
      </c>
      <c r="J152" s="88">
        <v>104.32476400000002</v>
      </c>
      <c r="K152" s="88">
        <v>3.906533</v>
      </c>
      <c r="L152" s="88">
        <v>12.592261000000001</v>
      </c>
      <c r="M152" s="88">
        <v>1.7830509999999999</v>
      </c>
      <c r="N152" s="88">
        <v>3.3897430000000002</v>
      </c>
      <c r="O152" s="88">
        <v>26.980574999999995</v>
      </c>
      <c r="P152" s="88">
        <v>54.905166000000001</v>
      </c>
      <c r="Q152" s="88">
        <v>699.09401600000001</v>
      </c>
      <c r="R152" s="88">
        <v>1018.1527120000001</v>
      </c>
      <c r="S152" s="88">
        <v>1.6379630000000001</v>
      </c>
      <c r="U152" s="84" t="s">
        <v>547</v>
      </c>
    </row>
    <row r="153" spans="1:21" x14ac:dyDescent="0.15">
      <c r="B153" s="84" t="s">
        <v>348</v>
      </c>
      <c r="C153" s="88">
        <v>23.444476999999999</v>
      </c>
      <c r="D153" s="88">
        <v>61.082979999999999</v>
      </c>
      <c r="E153" s="88">
        <v>35.485854999999987</v>
      </c>
      <c r="F153" s="88">
        <v>289.69551000000001</v>
      </c>
      <c r="G153" s="88">
        <v>161.30886800000002</v>
      </c>
      <c r="H153" s="88">
        <v>75.140512000000001</v>
      </c>
      <c r="I153" s="88">
        <v>1.7637299999999998</v>
      </c>
      <c r="J153" s="88">
        <v>106.75508600000001</v>
      </c>
      <c r="K153" s="88">
        <v>6.0720890000000001</v>
      </c>
      <c r="L153" s="88">
        <v>11.006429000000001</v>
      </c>
      <c r="M153" s="88">
        <v>3.1469689999999999</v>
      </c>
      <c r="N153" s="88">
        <v>4.1869149999999991</v>
      </c>
      <c r="O153" s="88">
        <v>27.102897000000002</v>
      </c>
      <c r="P153" s="88">
        <v>53.266705999999992</v>
      </c>
      <c r="Q153" s="88">
        <v>727.40410900000006</v>
      </c>
      <c r="R153" s="88">
        <v>1051.1949979999993</v>
      </c>
      <c r="S153" s="88">
        <v>3.1649539999999998</v>
      </c>
      <c r="U153" s="84" t="s">
        <v>548</v>
      </c>
    </row>
    <row r="154" spans="1:21" x14ac:dyDescent="0.15">
      <c r="B154" s="84" t="s">
        <v>349</v>
      </c>
      <c r="C154" s="88">
        <v>20.973831999999998</v>
      </c>
      <c r="D154" s="88">
        <v>51.616503999999999</v>
      </c>
      <c r="E154" s="88">
        <v>30.650903999999997</v>
      </c>
      <c r="F154" s="88">
        <v>293.06159600000001</v>
      </c>
      <c r="G154" s="88">
        <v>145.48290699999998</v>
      </c>
      <c r="H154" s="88">
        <v>64.036665999999997</v>
      </c>
      <c r="I154" s="88">
        <v>1.8739999999999999</v>
      </c>
      <c r="J154" s="88">
        <v>89.183497000000003</v>
      </c>
      <c r="K154" s="88">
        <v>4.7577949999999998</v>
      </c>
      <c r="L154" s="88">
        <v>8.4043859999999988</v>
      </c>
      <c r="M154" s="88">
        <v>2.0112209999999999</v>
      </c>
      <c r="N154" s="88">
        <v>2.7228539999999999</v>
      </c>
      <c r="O154" s="88">
        <v>25.777518000000004</v>
      </c>
      <c r="P154" s="88">
        <v>40.842575000000011</v>
      </c>
      <c r="Q154" s="88">
        <v>695.02217099999996</v>
      </c>
      <c r="R154" s="88">
        <v>829.95546300000024</v>
      </c>
      <c r="S154" s="88">
        <v>3.3469639999999998</v>
      </c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680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2021</v>
      </c>
      <c r="B161" s="84" t="s">
        <v>338</v>
      </c>
      <c r="C161" s="88">
        <v>611.93831900000009</v>
      </c>
      <c r="D161" s="88">
        <v>13.889607999999999</v>
      </c>
      <c r="E161" s="88">
        <v>0.67427499999999996</v>
      </c>
      <c r="F161" s="88">
        <v>122.242746</v>
      </c>
      <c r="G161" s="88">
        <v>11.276881000000001</v>
      </c>
      <c r="H161" s="88">
        <v>2.8617409999999999</v>
      </c>
      <c r="I161" s="88">
        <v>3.9200739999999996</v>
      </c>
      <c r="J161" s="88">
        <v>91.662323000000015</v>
      </c>
      <c r="K161" s="88">
        <v>21.360125999999998</v>
      </c>
      <c r="L161" s="88">
        <v>21.647492</v>
      </c>
      <c r="M161" s="88">
        <v>0.86211799999999994</v>
      </c>
      <c r="N161" s="88">
        <v>0</v>
      </c>
      <c r="O161" s="88">
        <v>0</v>
      </c>
      <c r="P161" s="87">
        <v>2021</v>
      </c>
      <c r="Q161" s="84" t="s">
        <v>538</v>
      </c>
    </row>
    <row r="162" spans="1:17" x14ac:dyDescent="0.15">
      <c r="B162" s="84" t="s">
        <v>339</v>
      </c>
      <c r="C162" s="88">
        <v>675.508196</v>
      </c>
      <c r="D162" s="88">
        <v>21.960639999999991</v>
      </c>
      <c r="E162" s="88">
        <v>3.4396720000000003</v>
      </c>
      <c r="F162" s="88">
        <v>127.86927099999998</v>
      </c>
      <c r="G162" s="88">
        <v>8.81968</v>
      </c>
      <c r="H162" s="88">
        <v>2.9857610000000001</v>
      </c>
      <c r="I162" s="88">
        <v>2.5846640000000001</v>
      </c>
      <c r="J162" s="88">
        <v>93.252680000000012</v>
      </c>
      <c r="K162" s="88">
        <v>23.654038999999997</v>
      </c>
      <c r="L162" s="88">
        <v>19.244903999999998</v>
      </c>
      <c r="M162" s="88">
        <v>2.4153029999999998</v>
      </c>
      <c r="N162" s="88">
        <v>0</v>
      </c>
      <c r="O162" s="88">
        <v>0</v>
      </c>
      <c r="P162" s="83"/>
      <c r="Q162" s="84" t="s">
        <v>539</v>
      </c>
    </row>
    <row r="163" spans="1:17" x14ac:dyDescent="0.15">
      <c r="B163" s="84" t="s">
        <v>340</v>
      </c>
      <c r="C163" s="88">
        <v>769.68137999999999</v>
      </c>
      <c r="D163" s="88">
        <v>100.34608499999999</v>
      </c>
      <c r="E163" s="88">
        <v>9.8219349999999999</v>
      </c>
      <c r="F163" s="88">
        <v>166.587366</v>
      </c>
      <c r="G163" s="88">
        <v>7.4289039999999993</v>
      </c>
      <c r="H163" s="88">
        <v>3.7457159999999998</v>
      </c>
      <c r="I163" s="88">
        <v>3.100047</v>
      </c>
      <c r="J163" s="88">
        <v>107.878995</v>
      </c>
      <c r="K163" s="88">
        <v>33.449091000000003</v>
      </c>
      <c r="L163" s="88">
        <v>25.97899</v>
      </c>
      <c r="M163" s="88">
        <v>3.8624559999999994</v>
      </c>
      <c r="N163" s="88">
        <v>0</v>
      </c>
      <c r="O163" s="88">
        <v>0</v>
      </c>
      <c r="P163" s="83"/>
      <c r="Q163" s="84" t="s">
        <v>540</v>
      </c>
    </row>
    <row r="164" spans="1:17" x14ac:dyDescent="0.15">
      <c r="B164" s="84" t="s">
        <v>341</v>
      </c>
      <c r="C164" s="88">
        <v>686.21536000000003</v>
      </c>
      <c r="D164" s="88">
        <v>129.642461</v>
      </c>
      <c r="E164" s="88">
        <v>2.802797</v>
      </c>
      <c r="F164" s="88">
        <v>148.350617</v>
      </c>
      <c r="G164" s="88">
        <v>16.612435999999999</v>
      </c>
      <c r="H164" s="88">
        <v>3.6230190000000002</v>
      </c>
      <c r="I164" s="88">
        <v>4.4495240000000003</v>
      </c>
      <c r="J164" s="88">
        <v>113.044759</v>
      </c>
      <c r="K164" s="88">
        <v>31.092100000000006</v>
      </c>
      <c r="L164" s="88">
        <v>23.268922999999997</v>
      </c>
      <c r="M164" s="88">
        <v>0.90164000000000033</v>
      </c>
      <c r="N164" s="88">
        <v>0</v>
      </c>
      <c r="O164" s="88">
        <v>0</v>
      </c>
      <c r="P164" s="83"/>
      <c r="Q164" s="84" t="s">
        <v>541</v>
      </c>
    </row>
    <row r="165" spans="1:17" x14ac:dyDescent="0.15">
      <c r="B165" s="84" t="s">
        <v>342</v>
      </c>
      <c r="C165" s="88">
        <v>659.67432499999995</v>
      </c>
      <c r="D165" s="88">
        <v>24.129238000000008</v>
      </c>
      <c r="E165" s="88">
        <v>2.873656</v>
      </c>
      <c r="F165" s="88">
        <v>150.492186</v>
      </c>
      <c r="G165" s="88">
        <v>13.648899999999999</v>
      </c>
      <c r="H165" s="88">
        <v>3.1508729999999998</v>
      </c>
      <c r="I165" s="88">
        <v>6.7017680000000004</v>
      </c>
      <c r="J165" s="88">
        <v>111.84720799999999</v>
      </c>
      <c r="K165" s="88">
        <v>33.884582999999999</v>
      </c>
      <c r="L165" s="88">
        <v>24.486422000000001</v>
      </c>
      <c r="M165" s="88">
        <v>0.7475569999999998</v>
      </c>
      <c r="N165" s="88">
        <v>13.941086</v>
      </c>
      <c r="O165" s="88">
        <v>0</v>
      </c>
      <c r="P165" s="83"/>
      <c r="Q165" s="84" t="s">
        <v>542</v>
      </c>
    </row>
    <row r="166" spans="1:17" x14ac:dyDescent="0.15">
      <c r="B166" s="84" t="s">
        <v>343</v>
      </c>
      <c r="C166" s="88">
        <v>640.66574700000001</v>
      </c>
      <c r="D166" s="88">
        <v>11.145980000000002</v>
      </c>
      <c r="E166" s="88">
        <v>5.7655479999999999</v>
      </c>
      <c r="F166" s="88">
        <v>157.66583799999998</v>
      </c>
      <c r="G166" s="88">
        <v>14.829111999999999</v>
      </c>
      <c r="H166" s="88">
        <v>3.7443610000000001</v>
      </c>
      <c r="I166" s="88">
        <v>3.9155210000000005</v>
      </c>
      <c r="J166" s="88">
        <v>107.79776000000001</v>
      </c>
      <c r="K166" s="88">
        <v>33.155348000000004</v>
      </c>
      <c r="L166" s="88">
        <v>26.173276000000001</v>
      </c>
      <c r="M166" s="88">
        <v>2.4934410000000002</v>
      </c>
      <c r="N166" s="88">
        <v>0</v>
      </c>
      <c r="O166" s="88">
        <v>0</v>
      </c>
      <c r="P166" s="83"/>
      <c r="Q166" s="84" t="s">
        <v>543</v>
      </c>
    </row>
    <row r="167" spans="1:17" x14ac:dyDescent="0.15">
      <c r="B167" s="84" t="s">
        <v>344</v>
      </c>
      <c r="C167" s="88">
        <v>675.56801100000007</v>
      </c>
      <c r="D167" s="88">
        <v>86.72114400000001</v>
      </c>
      <c r="E167" s="88">
        <v>5.9667959999999995</v>
      </c>
      <c r="F167" s="88">
        <v>156.24379500000003</v>
      </c>
      <c r="G167" s="88">
        <v>14.366614999999999</v>
      </c>
      <c r="H167" s="88">
        <v>3.3367650000000002</v>
      </c>
      <c r="I167" s="88">
        <v>3.2283379999999999</v>
      </c>
      <c r="J167" s="88">
        <v>111.15173599999997</v>
      </c>
      <c r="K167" s="88">
        <v>32.705907999999994</v>
      </c>
      <c r="L167" s="88">
        <v>26.595052000000003</v>
      </c>
      <c r="M167" s="88">
        <v>1.1506470000000002</v>
      </c>
      <c r="N167" s="88">
        <v>0</v>
      </c>
      <c r="O167" s="88">
        <v>0</v>
      </c>
      <c r="P167" s="83"/>
      <c r="Q167" s="84" t="s">
        <v>544</v>
      </c>
    </row>
    <row r="168" spans="1:17" x14ac:dyDescent="0.15">
      <c r="B168" s="84" t="s">
        <v>345</v>
      </c>
      <c r="C168" s="88">
        <v>439.00630200000001</v>
      </c>
      <c r="D168" s="88">
        <v>66.787954999999997</v>
      </c>
      <c r="E168" s="88">
        <v>4.6217759999999997</v>
      </c>
      <c r="F168" s="88">
        <v>126.07735299999999</v>
      </c>
      <c r="G168" s="88">
        <v>10.212355000000001</v>
      </c>
      <c r="H168" s="88">
        <v>3.2242329999999999</v>
      </c>
      <c r="I168" s="88">
        <v>2.2539599999999997</v>
      </c>
      <c r="J168" s="88">
        <v>93.04300600000002</v>
      </c>
      <c r="K168" s="88">
        <v>31.261375000000005</v>
      </c>
      <c r="L168" s="88">
        <v>24.893458000000003</v>
      </c>
      <c r="M168" s="88">
        <v>0.94758399999999987</v>
      </c>
      <c r="N168" s="88">
        <v>0</v>
      </c>
      <c r="O168" s="88">
        <v>0</v>
      </c>
      <c r="P168" s="83"/>
      <c r="Q168" s="84" t="s">
        <v>545</v>
      </c>
    </row>
    <row r="169" spans="1:17" x14ac:dyDescent="0.15">
      <c r="B169" s="84" t="s">
        <v>346</v>
      </c>
      <c r="C169" s="88">
        <v>614.47948499999995</v>
      </c>
      <c r="D169" s="88">
        <v>40.417166999999999</v>
      </c>
      <c r="E169" s="88">
        <v>2.2719399999999998</v>
      </c>
      <c r="F169" s="88">
        <v>152.41137199999997</v>
      </c>
      <c r="G169" s="88">
        <v>15.607822000000001</v>
      </c>
      <c r="H169" s="88">
        <v>3.9746390000000003</v>
      </c>
      <c r="I169" s="88">
        <v>3.6499320000000002</v>
      </c>
      <c r="J169" s="88">
        <v>118.73193200000001</v>
      </c>
      <c r="K169" s="88">
        <v>48.516291999999986</v>
      </c>
      <c r="L169" s="88">
        <v>26.794181999999999</v>
      </c>
      <c r="M169" s="88">
        <v>5.579156000000002</v>
      </c>
      <c r="N169" s="88">
        <v>0</v>
      </c>
      <c r="O169" s="88">
        <v>0</v>
      </c>
      <c r="P169" s="83"/>
      <c r="Q169" s="84" t="s">
        <v>546</v>
      </c>
    </row>
    <row r="170" spans="1:17" x14ac:dyDescent="0.15">
      <c r="B170" s="84" t="s">
        <v>347</v>
      </c>
      <c r="C170" s="88">
        <v>648.96833600000002</v>
      </c>
      <c r="D170" s="88">
        <v>22.645148999999996</v>
      </c>
      <c r="E170" s="88">
        <v>45.751817000000003</v>
      </c>
      <c r="F170" s="88">
        <v>145.72991800000003</v>
      </c>
      <c r="G170" s="88">
        <v>16.076089999999997</v>
      </c>
      <c r="H170" s="88">
        <v>4.5646990000000001</v>
      </c>
      <c r="I170" s="88">
        <v>5.6425999999999998</v>
      </c>
      <c r="J170" s="88">
        <v>119.97250899999999</v>
      </c>
      <c r="K170" s="88">
        <v>63.632359999999991</v>
      </c>
      <c r="L170" s="88">
        <v>25.690894</v>
      </c>
      <c r="M170" s="88">
        <v>1.337513</v>
      </c>
      <c r="N170" s="88">
        <v>0</v>
      </c>
      <c r="O170" s="88">
        <v>0</v>
      </c>
      <c r="P170" s="83"/>
      <c r="Q170" s="84" t="s">
        <v>547</v>
      </c>
    </row>
    <row r="171" spans="1:17" x14ac:dyDescent="0.15">
      <c r="B171" s="84" t="s">
        <v>348</v>
      </c>
      <c r="C171" s="88">
        <v>783.35497099999998</v>
      </c>
      <c r="D171" s="88">
        <v>24.538404</v>
      </c>
      <c r="E171" s="88">
        <v>3.8974010000000003</v>
      </c>
      <c r="F171" s="88">
        <v>162.31458400000002</v>
      </c>
      <c r="G171" s="88">
        <v>20.77131</v>
      </c>
      <c r="H171" s="88">
        <v>4.7867280000000001</v>
      </c>
      <c r="I171" s="88">
        <v>3.1356710000000003</v>
      </c>
      <c r="J171" s="88">
        <v>123.63439900000002</v>
      </c>
      <c r="K171" s="88">
        <v>65.732898999999989</v>
      </c>
      <c r="L171" s="88">
        <v>29.187238000000001</v>
      </c>
      <c r="M171" s="88">
        <v>4.0827410000000013</v>
      </c>
      <c r="N171" s="88">
        <v>0.80661000000000005</v>
      </c>
      <c r="O171" s="88">
        <v>0</v>
      </c>
      <c r="P171" s="83"/>
      <c r="Q171" s="84" t="s">
        <v>548</v>
      </c>
    </row>
    <row r="172" spans="1:17" x14ac:dyDescent="0.15">
      <c r="B172" s="84" t="s">
        <v>349</v>
      </c>
      <c r="C172" s="88">
        <v>703.4910000000001</v>
      </c>
      <c r="D172" s="88">
        <v>28.412415000000003</v>
      </c>
      <c r="E172" s="88">
        <v>5.1578439999999999</v>
      </c>
      <c r="F172" s="88">
        <v>176.87288899999999</v>
      </c>
      <c r="G172" s="88">
        <v>16.576733000000001</v>
      </c>
      <c r="H172" s="88">
        <v>4.9351639999999994</v>
      </c>
      <c r="I172" s="88">
        <v>3.320379</v>
      </c>
      <c r="J172" s="88">
        <v>119.38766900000002</v>
      </c>
      <c r="K172" s="88">
        <v>47.399393000000003</v>
      </c>
      <c r="L172" s="88">
        <v>30.650915999999999</v>
      </c>
      <c r="M172" s="88">
        <v>1.4454809999999996</v>
      </c>
      <c r="N172" s="88">
        <v>0</v>
      </c>
      <c r="O172" s="88">
        <v>0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2022</v>
      </c>
      <c r="B174" s="84" t="s">
        <v>338</v>
      </c>
      <c r="C174" s="88">
        <v>654.97010699999998</v>
      </c>
      <c r="D174" s="88">
        <v>45.833258000000015</v>
      </c>
      <c r="E174" s="88">
        <v>2.7014399999999998</v>
      </c>
      <c r="F174" s="88">
        <v>143.60211000000004</v>
      </c>
      <c r="G174" s="88">
        <v>13.982261999999999</v>
      </c>
      <c r="H174" s="88">
        <v>2.8856820000000001</v>
      </c>
      <c r="I174" s="88">
        <v>5.0767249999999997</v>
      </c>
      <c r="J174" s="88">
        <v>108.06560300000001</v>
      </c>
      <c r="K174" s="88">
        <v>31.003867</v>
      </c>
      <c r="L174" s="88">
        <v>26.329345000000004</v>
      </c>
      <c r="M174" s="88">
        <v>6.4603010000000003</v>
      </c>
      <c r="N174" s="88">
        <v>0</v>
      </c>
      <c r="O174" s="88">
        <v>0</v>
      </c>
      <c r="P174" s="87">
        <v>2022</v>
      </c>
      <c r="Q174" s="84" t="s">
        <v>538</v>
      </c>
    </row>
    <row r="175" spans="1:17" x14ac:dyDescent="0.15">
      <c r="B175" s="84" t="s">
        <v>339</v>
      </c>
      <c r="C175" s="88">
        <v>784.73405300000002</v>
      </c>
      <c r="D175" s="88">
        <v>27.188348000000005</v>
      </c>
      <c r="E175" s="88">
        <v>2.6346800000000004</v>
      </c>
      <c r="F175" s="88">
        <v>151.730388</v>
      </c>
      <c r="G175" s="88">
        <v>15.440881999999998</v>
      </c>
      <c r="H175" s="88">
        <v>2.8309460000000004</v>
      </c>
      <c r="I175" s="88">
        <v>3.2512449999999999</v>
      </c>
      <c r="J175" s="88">
        <v>113.471727</v>
      </c>
      <c r="K175" s="88">
        <v>29.951104999999995</v>
      </c>
      <c r="L175" s="88">
        <v>25.194516999999998</v>
      </c>
      <c r="M175" s="88">
        <v>2.0061269999999998</v>
      </c>
      <c r="N175" s="88">
        <v>0</v>
      </c>
      <c r="O175" s="88">
        <v>7.9999999999999996E-6</v>
      </c>
      <c r="P175" s="83"/>
      <c r="Q175" s="84" t="s">
        <v>539</v>
      </c>
    </row>
    <row r="176" spans="1:17" x14ac:dyDescent="0.15">
      <c r="B176" s="84" t="s">
        <v>340</v>
      </c>
      <c r="C176" s="88">
        <v>846.37831200000005</v>
      </c>
      <c r="D176" s="88">
        <v>123.88078</v>
      </c>
      <c r="E176" s="88">
        <v>2.3410540000000002</v>
      </c>
      <c r="F176" s="88">
        <v>183.150936</v>
      </c>
      <c r="G176" s="88">
        <v>14.692769</v>
      </c>
      <c r="H176" s="88">
        <v>3.2733269999999997</v>
      </c>
      <c r="I176" s="88">
        <v>3.5539000000000001</v>
      </c>
      <c r="J176" s="88">
        <v>122.95691000000001</v>
      </c>
      <c r="K176" s="88">
        <v>38.094895000000008</v>
      </c>
      <c r="L176" s="88">
        <v>30.434648000000003</v>
      </c>
      <c r="M176" s="88">
        <v>2.4552529999999995</v>
      </c>
      <c r="N176" s="88">
        <v>0</v>
      </c>
      <c r="O176" s="88">
        <v>0</v>
      </c>
      <c r="P176" s="83"/>
      <c r="Q176" s="84" t="s">
        <v>540</v>
      </c>
    </row>
    <row r="177" spans="2:19" x14ac:dyDescent="0.15">
      <c r="B177" s="84" t="s">
        <v>341</v>
      </c>
      <c r="C177" s="88">
        <v>725.58815599999991</v>
      </c>
      <c r="D177" s="88">
        <v>116.20406499999999</v>
      </c>
      <c r="E177" s="88">
        <v>4.51938</v>
      </c>
      <c r="F177" s="88">
        <v>160.16605900000002</v>
      </c>
      <c r="G177" s="88">
        <v>16.309646999999998</v>
      </c>
      <c r="H177" s="88">
        <v>2.9956930000000002</v>
      </c>
      <c r="I177" s="88">
        <v>4.5179819999999999</v>
      </c>
      <c r="J177" s="88">
        <v>114.30018799999998</v>
      </c>
      <c r="K177" s="88">
        <v>43.971506000000005</v>
      </c>
      <c r="L177" s="88">
        <v>26.881945999999999</v>
      </c>
      <c r="M177" s="88">
        <v>1.2531729999999999</v>
      </c>
      <c r="N177" s="88">
        <v>1.775898</v>
      </c>
      <c r="O177" s="88">
        <v>0</v>
      </c>
      <c r="P177" s="83"/>
      <c r="Q177" s="84" t="s">
        <v>541</v>
      </c>
    </row>
    <row r="178" spans="2:19" x14ac:dyDescent="0.15">
      <c r="B178" s="84" t="s">
        <v>342</v>
      </c>
      <c r="C178" s="88">
        <v>874.56771600000002</v>
      </c>
      <c r="D178" s="88">
        <v>118.59014999999999</v>
      </c>
      <c r="E178" s="88">
        <v>3.4521440000000001</v>
      </c>
      <c r="F178" s="88">
        <v>170.040493</v>
      </c>
      <c r="G178" s="88">
        <v>18.061968</v>
      </c>
      <c r="H178" s="88">
        <v>3.1065100000000001</v>
      </c>
      <c r="I178" s="88">
        <v>3.3227189999999998</v>
      </c>
      <c r="J178" s="88">
        <v>139.84160500000002</v>
      </c>
      <c r="K178" s="88">
        <v>47.196150000000003</v>
      </c>
      <c r="L178" s="88">
        <v>32.451625999999997</v>
      </c>
      <c r="M178" s="88">
        <v>1.477724</v>
      </c>
      <c r="N178" s="88">
        <v>3.0324559999999998</v>
      </c>
      <c r="O178" s="88">
        <v>0</v>
      </c>
      <c r="P178" s="83"/>
      <c r="Q178" s="84" t="s">
        <v>542</v>
      </c>
    </row>
    <row r="179" spans="2:19" x14ac:dyDescent="0.15">
      <c r="B179" s="84" t="s">
        <v>343</v>
      </c>
      <c r="C179" s="88">
        <v>929.58587599999998</v>
      </c>
      <c r="D179" s="88">
        <v>31.143637999999996</v>
      </c>
      <c r="E179" s="88">
        <v>6.0972409999999995</v>
      </c>
      <c r="F179" s="88">
        <v>169.25018800000001</v>
      </c>
      <c r="G179" s="88">
        <v>17.839356000000002</v>
      </c>
      <c r="H179" s="88">
        <v>3.4202370000000002</v>
      </c>
      <c r="I179" s="88">
        <v>8.8083220000000004</v>
      </c>
      <c r="J179" s="88">
        <v>131.99284400000002</v>
      </c>
      <c r="K179" s="88">
        <v>38.080566999999988</v>
      </c>
      <c r="L179" s="88">
        <v>29.462889000000001</v>
      </c>
      <c r="M179" s="88">
        <v>2.8708380000000004</v>
      </c>
      <c r="N179" s="88">
        <v>0.48079899999999998</v>
      </c>
      <c r="O179" s="88">
        <v>0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838.5979040000002</v>
      </c>
      <c r="D180" s="88">
        <v>71.467154000000008</v>
      </c>
      <c r="E180" s="88">
        <v>7.3127719999999998</v>
      </c>
      <c r="F180" s="88">
        <v>172.78458700000002</v>
      </c>
      <c r="G180" s="88">
        <v>19.432398000000003</v>
      </c>
      <c r="H180" s="88">
        <v>3.1224700000000003</v>
      </c>
      <c r="I180" s="88">
        <v>4.0726469999999999</v>
      </c>
      <c r="J180" s="88">
        <v>128.465521</v>
      </c>
      <c r="K180" s="88">
        <v>42.171409000000004</v>
      </c>
      <c r="L180" s="88">
        <v>28.673938000000003</v>
      </c>
      <c r="M180" s="88">
        <v>1.7470449999999997</v>
      </c>
      <c r="N180" s="88">
        <v>1.604158</v>
      </c>
      <c r="O180" s="88">
        <v>0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726.34962199999995</v>
      </c>
      <c r="D181" s="88">
        <v>13.527667999999998</v>
      </c>
      <c r="E181" s="88">
        <v>18.866308</v>
      </c>
      <c r="F181" s="88">
        <v>154.66004100000001</v>
      </c>
      <c r="G181" s="88">
        <v>15.762674000000002</v>
      </c>
      <c r="H181" s="88">
        <v>3.230613</v>
      </c>
      <c r="I181" s="88">
        <v>3.0052479999999999</v>
      </c>
      <c r="J181" s="88">
        <v>118.212086</v>
      </c>
      <c r="K181" s="88">
        <v>49.974159999999998</v>
      </c>
      <c r="L181" s="88">
        <v>29.00187</v>
      </c>
      <c r="M181" s="88">
        <v>5.5945739999999997</v>
      </c>
      <c r="N181" s="88">
        <v>0.77487099999999998</v>
      </c>
      <c r="O181" s="88">
        <v>3.397E-2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>
        <v>914.77924199999995</v>
      </c>
      <c r="D182" s="88">
        <v>31.476760000000002</v>
      </c>
      <c r="E182" s="88">
        <v>3.5453769999999998</v>
      </c>
      <c r="F182" s="88">
        <v>178.80364700000004</v>
      </c>
      <c r="G182" s="88">
        <v>24.741710999999999</v>
      </c>
      <c r="H182" s="88">
        <v>3.5297909999999999</v>
      </c>
      <c r="I182" s="88">
        <v>4.7025170000000003</v>
      </c>
      <c r="J182" s="88">
        <v>142.45207099999999</v>
      </c>
      <c r="K182" s="88">
        <v>72.84317200000001</v>
      </c>
      <c r="L182" s="88">
        <v>31.302206000000002</v>
      </c>
      <c r="M182" s="88">
        <v>1.2463250000000001</v>
      </c>
      <c r="N182" s="88">
        <v>0.27183000000000002</v>
      </c>
      <c r="O182" s="88">
        <v>0</v>
      </c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>
        <v>934.52576599999998</v>
      </c>
      <c r="D183" s="88">
        <v>16.415122999999998</v>
      </c>
      <c r="E183" s="88">
        <v>1.786673</v>
      </c>
      <c r="F183" s="88">
        <v>169.56250299999999</v>
      </c>
      <c r="G183" s="88">
        <v>24.832048</v>
      </c>
      <c r="H183" s="88">
        <v>3.4091179999999999</v>
      </c>
      <c r="I183" s="88">
        <v>4.1424070000000004</v>
      </c>
      <c r="J183" s="88">
        <v>134.98876799999999</v>
      </c>
      <c r="K183" s="88">
        <v>72.77458399999999</v>
      </c>
      <c r="L183" s="88">
        <v>30.285152</v>
      </c>
      <c r="M183" s="88">
        <v>1.8419699999999999</v>
      </c>
      <c r="N183" s="88">
        <v>0</v>
      </c>
      <c r="O183" s="88">
        <v>0</v>
      </c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>
        <v>1006.2408840000001</v>
      </c>
      <c r="D184" s="88">
        <v>135.05096499999999</v>
      </c>
      <c r="E184" s="88">
        <v>2.3541879999999997</v>
      </c>
      <c r="F184" s="88">
        <v>184.22038300000003</v>
      </c>
      <c r="G184" s="88">
        <v>23.747869000000001</v>
      </c>
      <c r="H184" s="88">
        <v>3.8100100000000001</v>
      </c>
      <c r="I184" s="88">
        <v>4.3897599999999999</v>
      </c>
      <c r="J184" s="88">
        <v>128.55963599999998</v>
      </c>
      <c r="K184" s="88">
        <v>61.822079000000002</v>
      </c>
      <c r="L184" s="88">
        <v>33.893146000000002</v>
      </c>
      <c r="M184" s="88">
        <v>2.0875790000000003</v>
      </c>
      <c r="N184" s="88">
        <v>0.05</v>
      </c>
      <c r="O184" s="88">
        <v>0</v>
      </c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>
        <v>985.16471000000001</v>
      </c>
      <c r="D185" s="88">
        <v>133.68745199999998</v>
      </c>
      <c r="E185" s="88">
        <v>1.3912090000000001</v>
      </c>
      <c r="F185" s="88">
        <v>188.71707099999998</v>
      </c>
      <c r="G185" s="88">
        <v>22.699184000000002</v>
      </c>
      <c r="H185" s="88">
        <v>3.8076880000000002</v>
      </c>
      <c r="I185" s="88">
        <v>4.0916860000000002</v>
      </c>
      <c r="J185" s="88">
        <v>112.06599599999998</v>
      </c>
      <c r="K185" s="88">
        <v>45.715507000000002</v>
      </c>
      <c r="L185" s="88">
        <v>31.849540000000005</v>
      </c>
      <c r="M185" s="88">
        <v>1.8424990000000001</v>
      </c>
      <c r="N185" s="88">
        <v>3.0581960000000001</v>
      </c>
      <c r="O185" s="88">
        <v>0</v>
      </c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681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2021</v>
      </c>
      <c r="B6" s="84" t="s">
        <v>338</v>
      </c>
      <c r="C6" s="88">
        <v>10.584028999999999</v>
      </c>
      <c r="D6" s="88">
        <v>18.040447</v>
      </c>
      <c r="E6" s="88">
        <v>49.031060999999994</v>
      </c>
      <c r="F6" s="88">
        <v>22.881115000000001</v>
      </c>
      <c r="G6" s="88">
        <v>7.5515210000000002</v>
      </c>
      <c r="H6" s="88">
        <v>11.992756</v>
      </c>
      <c r="I6" s="88">
        <v>22.508678</v>
      </c>
      <c r="J6" s="88">
        <v>44.751330000000003</v>
      </c>
      <c r="K6" s="88">
        <v>8.5468369999999982</v>
      </c>
      <c r="L6" s="88">
        <v>4.1532639999999992</v>
      </c>
      <c r="M6" s="88">
        <v>5.0173369999999995</v>
      </c>
      <c r="N6" s="88">
        <v>10.141788</v>
      </c>
      <c r="O6" s="88">
        <v>9.3997999999999998E-2</v>
      </c>
      <c r="P6" s="88">
        <v>0.33845599999999998</v>
      </c>
      <c r="Q6" s="88">
        <v>72.243837999999997</v>
      </c>
      <c r="R6" s="88">
        <v>22.689233999999999</v>
      </c>
      <c r="S6" s="88">
        <v>7.1601799999999995</v>
      </c>
      <c r="T6" s="87">
        <v>2021</v>
      </c>
      <c r="U6" s="84" t="s">
        <v>538</v>
      </c>
    </row>
    <row r="7" spans="1:21" x14ac:dyDescent="0.15">
      <c r="B7" s="84" t="s">
        <v>339</v>
      </c>
      <c r="C7" s="88">
        <v>28.500001000000008</v>
      </c>
      <c r="D7" s="88">
        <v>23.464334000000001</v>
      </c>
      <c r="E7" s="88">
        <v>48.185952999999998</v>
      </c>
      <c r="F7" s="88">
        <v>37.961265999999995</v>
      </c>
      <c r="G7" s="88">
        <v>6.4778560000000009</v>
      </c>
      <c r="H7" s="88">
        <v>14.84564</v>
      </c>
      <c r="I7" s="88">
        <v>22.799129999999998</v>
      </c>
      <c r="J7" s="88">
        <v>41.086739000000001</v>
      </c>
      <c r="K7" s="88">
        <v>8.6057539999999992</v>
      </c>
      <c r="L7" s="88">
        <v>5.25197</v>
      </c>
      <c r="M7" s="88">
        <v>4.2561499999999999</v>
      </c>
      <c r="N7" s="88">
        <v>12.019600000000001</v>
      </c>
      <c r="O7" s="88">
        <v>0.23056100000000002</v>
      </c>
      <c r="P7" s="88">
        <v>0.428228</v>
      </c>
      <c r="Q7" s="88">
        <v>84.344435000000004</v>
      </c>
      <c r="R7" s="88">
        <v>24.995922</v>
      </c>
      <c r="S7" s="88">
        <v>6.3646000000000003</v>
      </c>
      <c r="U7" s="84" t="s">
        <v>539</v>
      </c>
    </row>
    <row r="8" spans="1:21" x14ac:dyDescent="0.15">
      <c r="B8" s="84" t="s">
        <v>340</v>
      </c>
      <c r="C8" s="88">
        <v>28.723372000000005</v>
      </c>
      <c r="D8" s="88">
        <v>25.643944999999995</v>
      </c>
      <c r="E8" s="88">
        <v>64.958624999999984</v>
      </c>
      <c r="F8" s="88">
        <v>32.722725999999994</v>
      </c>
      <c r="G8" s="88">
        <v>8.6262270000000001</v>
      </c>
      <c r="H8" s="88">
        <v>18.460805000000001</v>
      </c>
      <c r="I8" s="88">
        <v>28.708936999999999</v>
      </c>
      <c r="J8" s="88">
        <v>50.404889000000004</v>
      </c>
      <c r="K8" s="88">
        <v>10.208599</v>
      </c>
      <c r="L8" s="88">
        <v>6.7064589999999988</v>
      </c>
      <c r="M8" s="88">
        <v>5.0223949999999995</v>
      </c>
      <c r="N8" s="88">
        <v>10.431899</v>
      </c>
      <c r="O8" s="88">
        <v>0.22142299999999998</v>
      </c>
      <c r="P8" s="88">
        <v>0.429282</v>
      </c>
      <c r="Q8" s="88">
        <v>74.068908000000008</v>
      </c>
      <c r="R8" s="88">
        <v>31.321341999999994</v>
      </c>
      <c r="S8" s="88">
        <v>10.223741999999998</v>
      </c>
      <c r="U8" s="84" t="s">
        <v>540</v>
      </c>
    </row>
    <row r="9" spans="1:21" x14ac:dyDescent="0.15">
      <c r="B9" s="84" t="s">
        <v>341</v>
      </c>
      <c r="C9" s="88">
        <v>30.524817000000002</v>
      </c>
      <c r="D9" s="88">
        <v>21.369971</v>
      </c>
      <c r="E9" s="88">
        <v>52.32729599999999</v>
      </c>
      <c r="F9" s="88">
        <v>34.332542000000004</v>
      </c>
      <c r="G9" s="88">
        <v>6.6179900000000007</v>
      </c>
      <c r="H9" s="88">
        <v>20.56127</v>
      </c>
      <c r="I9" s="88">
        <v>30.592267</v>
      </c>
      <c r="J9" s="88">
        <v>53.705428999999995</v>
      </c>
      <c r="K9" s="88">
        <v>9.9734289999999994</v>
      </c>
      <c r="L9" s="88">
        <v>6.3188329999999988</v>
      </c>
      <c r="M9" s="88">
        <v>6.7886100000000003</v>
      </c>
      <c r="N9" s="88">
        <v>9.8431739999999994</v>
      </c>
      <c r="O9" s="88">
        <v>0.45531200000000005</v>
      </c>
      <c r="P9" s="88">
        <v>0.53070699999999993</v>
      </c>
      <c r="Q9" s="88">
        <v>68.532487000000017</v>
      </c>
      <c r="R9" s="88">
        <v>27.987803999999997</v>
      </c>
      <c r="S9" s="88">
        <v>9.2663419999999999</v>
      </c>
      <c r="U9" s="84" t="s">
        <v>541</v>
      </c>
    </row>
    <row r="10" spans="1:21" x14ac:dyDescent="0.15">
      <c r="B10" s="84" t="s">
        <v>342</v>
      </c>
      <c r="C10" s="88">
        <v>29.96596400000001</v>
      </c>
      <c r="D10" s="88">
        <v>22.686178999999989</v>
      </c>
      <c r="E10" s="88">
        <v>55.303744000000009</v>
      </c>
      <c r="F10" s="88">
        <v>36.441828000000001</v>
      </c>
      <c r="G10" s="88">
        <v>8.3694520000000008</v>
      </c>
      <c r="H10" s="88">
        <v>14.810714000000001</v>
      </c>
      <c r="I10" s="88">
        <v>32.740619000000002</v>
      </c>
      <c r="J10" s="88">
        <v>57.219851999999996</v>
      </c>
      <c r="K10" s="88">
        <v>10.009130000000004</v>
      </c>
      <c r="L10" s="88">
        <v>5.3892510000000007</v>
      </c>
      <c r="M10" s="88">
        <v>3.8013820000000011</v>
      </c>
      <c r="N10" s="88">
        <v>11.432040000000001</v>
      </c>
      <c r="O10" s="88">
        <v>7.9210000000000003E-2</v>
      </c>
      <c r="P10" s="88">
        <v>0.437135</v>
      </c>
      <c r="Q10" s="88">
        <v>81.770425999999986</v>
      </c>
      <c r="R10" s="88">
        <v>27.010197000000002</v>
      </c>
      <c r="S10" s="88">
        <v>10.474562000000001</v>
      </c>
      <c r="U10" s="84" t="s">
        <v>542</v>
      </c>
    </row>
    <row r="11" spans="1:21" x14ac:dyDescent="0.15">
      <c r="B11" s="84" t="s">
        <v>343</v>
      </c>
      <c r="C11" s="88">
        <v>25.914735999999998</v>
      </c>
      <c r="D11" s="88">
        <v>20.005733999999997</v>
      </c>
      <c r="E11" s="88">
        <v>60.883130000000008</v>
      </c>
      <c r="F11" s="88">
        <v>31.941356999999996</v>
      </c>
      <c r="G11" s="88">
        <v>8.5282979999999995</v>
      </c>
      <c r="H11" s="88">
        <v>8.840800999999999</v>
      </c>
      <c r="I11" s="88">
        <v>30.872126000000002</v>
      </c>
      <c r="J11" s="88">
        <v>70.622648999999996</v>
      </c>
      <c r="K11" s="88">
        <v>9.2353930000000002</v>
      </c>
      <c r="L11" s="88">
        <v>5.6210310000000003</v>
      </c>
      <c r="M11" s="88">
        <v>3.9663069999999996</v>
      </c>
      <c r="N11" s="88">
        <v>12.952629</v>
      </c>
      <c r="O11" s="88">
        <v>0.13808500000000001</v>
      </c>
      <c r="P11" s="88">
        <v>0.39358100000000001</v>
      </c>
      <c r="Q11" s="88">
        <v>67.074876999999987</v>
      </c>
      <c r="R11" s="88">
        <v>25.837451000000005</v>
      </c>
      <c r="S11" s="88">
        <v>8.8978129999999993</v>
      </c>
      <c r="U11" s="84" t="s">
        <v>543</v>
      </c>
    </row>
    <row r="12" spans="1:21" x14ac:dyDescent="0.15">
      <c r="B12" s="84" t="s">
        <v>344</v>
      </c>
      <c r="C12" s="88">
        <v>24.548673000000001</v>
      </c>
      <c r="D12" s="88">
        <v>20.325406000000001</v>
      </c>
      <c r="E12" s="88">
        <v>70.583345999999977</v>
      </c>
      <c r="F12" s="88">
        <v>28.031303000000001</v>
      </c>
      <c r="G12" s="88">
        <v>7.2623240000000013</v>
      </c>
      <c r="H12" s="88">
        <v>5.1256519999999997</v>
      </c>
      <c r="I12" s="88">
        <v>24.644019</v>
      </c>
      <c r="J12" s="88">
        <v>64.932629000000006</v>
      </c>
      <c r="K12" s="88">
        <v>9.7864440000000013</v>
      </c>
      <c r="L12" s="88">
        <v>5.8754299999999997</v>
      </c>
      <c r="M12" s="88">
        <v>3.1805690000000002</v>
      </c>
      <c r="N12" s="88">
        <v>8.9335400000000007</v>
      </c>
      <c r="O12" s="88">
        <v>0.17639300000000002</v>
      </c>
      <c r="P12" s="88">
        <v>0.37194500000000003</v>
      </c>
      <c r="Q12" s="88">
        <v>80.396684000000022</v>
      </c>
      <c r="R12" s="88">
        <v>30.095325000000003</v>
      </c>
      <c r="S12" s="88">
        <v>18.097476999999998</v>
      </c>
      <c r="U12" s="84" t="s">
        <v>544</v>
      </c>
    </row>
    <row r="13" spans="1:21" x14ac:dyDescent="0.15">
      <c r="B13" s="84" t="s">
        <v>345</v>
      </c>
      <c r="C13" s="88">
        <v>23.155023999999997</v>
      </c>
      <c r="D13" s="88">
        <v>17.369379000000002</v>
      </c>
      <c r="E13" s="88">
        <v>73.420506999999986</v>
      </c>
      <c r="F13" s="88">
        <v>27.157783999999999</v>
      </c>
      <c r="G13" s="88">
        <v>5.2290719999999995</v>
      </c>
      <c r="H13" s="88">
        <v>3.6806650000000003</v>
      </c>
      <c r="I13" s="88">
        <v>25.235699000000004</v>
      </c>
      <c r="J13" s="88">
        <v>72.422259999999994</v>
      </c>
      <c r="K13" s="88">
        <v>10.352877000000001</v>
      </c>
      <c r="L13" s="88">
        <v>6.0750400000000013</v>
      </c>
      <c r="M13" s="88">
        <v>3.9657549999999997</v>
      </c>
      <c r="N13" s="88">
        <v>3.954939</v>
      </c>
      <c r="O13" s="88">
        <v>5.7858999999999994E-2</v>
      </c>
      <c r="P13" s="88">
        <v>0.18815099999999998</v>
      </c>
      <c r="Q13" s="88">
        <v>64.01142200000001</v>
      </c>
      <c r="R13" s="88">
        <v>21.846304000000003</v>
      </c>
      <c r="S13" s="88">
        <v>13.509471</v>
      </c>
      <c r="U13" s="84" t="s">
        <v>545</v>
      </c>
    </row>
    <row r="14" spans="1:21" x14ac:dyDescent="0.15">
      <c r="B14" s="84" t="s">
        <v>346</v>
      </c>
      <c r="C14" s="88">
        <v>20.747774</v>
      </c>
      <c r="D14" s="88">
        <v>19.725955999999996</v>
      </c>
      <c r="E14" s="88">
        <v>87.339876000000018</v>
      </c>
      <c r="F14" s="88">
        <v>45.953699</v>
      </c>
      <c r="G14" s="88">
        <v>8.7653320000000008</v>
      </c>
      <c r="H14" s="88">
        <v>4.653238</v>
      </c>
      <c r="I14" s="88">
        <v>30.445732999999997</v>
      </c>
      <c r="J14" s="88">
        <v>97.002409999999998</v>
      </c>
      <c r="K14" s="88">
        <v>9.8977179999999993</v>
      </c>
      <c r="L14" s="88">
        <v>8.5259700000000009</v>
      </c>
      <c r="M14" s="88">
        <v>4.1965800000000009</v>
      </c>
      <c r="N14" s="88">
        <v>8.8736800000000002</v>
      </c>
      <c r="O14" s="88">
        <v>0.238594</v>
      </c>
      <c r="P14" s="88">
        <v>0.32150200000000001</v>
      </c>
      <c r="Q14" s="88">
        <v>75.305021000000011</v>
      </c>
      <c r="R14" s="88">
        <v>29.635566000000004</v>
      </c>
      <c r="S14" s="88">
        <v>16.796959999999999</v>
      </c>
      <c r="U14" s="84" t="s">
        <v>546</v>
      </c>
    </row>
    <row r="15" spans="1:21" x14ac:dyDescent="0.15">
      <c r="B15" s="84" t="s">
        <v>347</v>
      </c>
      <c r="C15" s="88">
        <v>19.101414000000005</v>
      </c>
      <c r="D15" s="88">
        <v>17.481310000000001</v>
      </c>
      <c r="E15" s="88">
        <v>91.552469999999985</v>
      </c>
      <c r="F15" s="88">
        <v>35.878599000000008</v>
      </c>
      <c r="G15" s="88">
        <v>8.5333679999999994</v>
      </c>
      <c r="H15" s="88">
        <v>6.4274680000000002</v>
      </c>
      <c r="I15" s="88">
        <v>31.955366999999999</v>
      </c>
      <c r="J15" s="88">
        <v>92.017065000000002</v>
      </c>
      <c r="K15" s="88">
        <v>9.7736139999999985</v>
      </c>
      <c r="L15" s="88">
        <v>10.287804</v>
      </c>
      <c r="M15" s="88">
        <v>3.3722650000000005</v>
      </c>
      <c r="N15" s="88">
        <v>10.246276</v>
      </c>
      <c r="O15" s="88">
        <v>0.208535</v>
      </c>
      <c r="P15" s="88">
        <v>0.52862000000000009</v>
      </c>
      <c r="Q15" s="88">
        <v>82.466815000000025</v>
      </c>
      <c r="R15" s="88">
        <v>26.369171999999999</v>
      </c>
      <c r="S15" s="88">
        <v>12.689539</v>
      </c>
      <c r="U15" s="84" t="s">
        <v>547</v>
      </c>
    </row>
    <row r="16" spans="1:21" x14ac:dyDescent="0.15">
      <c r="B16" s="84" t="s">
        <v>348</v>
      </c>
      <c r="C16" s="88">
        <v>24.691268999999998</v>
      </c>
      <c r="D16" s="88">
        <v>22.125173999999994</v>
      </c>
      <c r="E16" s="88">
        <v>87.527118999999999</v>
      </c>
      <c r="F16" s="88">
        <v>40.146082000000014</v>
      </c>
      <c r="G16" s="88">
        <v>8.4902109999999986</v>
      </c>
      <c r="H16" s="88">
        <v>7.9474670000000005</v>
      </c>
      <c r="I16" s="88">
        <v>34.202984999999998</v>
      </c>
      <c r="J16" s="88">
        <v>73.061184999999981</v>
      </c>
      <c r="K16" s="88">
        <v>10.995663</v>
      </c>
      <c r="L16" s="88">
        <v>12.127124999999999</v>
      </c>
      <c r="M16" s="88">
        <v>4.7617279999999997</v>
      </c>
      <c r="N16" s="88">
        <v>9.3010319999999993</v>
      </c>
      <c r="O16" s="88">
        <v>0.13062400000000002</v>
      </c>
      <c r="P16" s="88">
        <v>0.46946500000000002</v>
      </c>
      <c r="Q16" s="88">
        <v>144.856932</v>
      </c>
      <c r="R16" s="88">
        <v>27.621279999999999</v>
      </c>
      <c r="S16" s="88">
        <v>10.595309</v>
      </c>
      <c r="U16" s="84" t="s">
        <v>548</v>
      </c>
    </row>
    <row r="17" spans="1:21" x14ac:dyDescent="0.15">
      <c r="B17" s="84" t="s">
        <v>349</v>
      </c>
      <c r="C17" s="88">
        <v>20.306049999999999</v>
      </c>
      <c r="D17" s="88">
        <v>20.792954000000005</v>
      </c>
      <c r="E17" s="88">
        <v>80.938375000000008</v>
      </c>
      <c r="F17" s="88">
        <v>33.533165999999994</v>
      </c>
      <c r="G17" s="88">
        <v>7.005037999999999</v>
      </c>
      <c r="H17" s="88">
        <v>9.1511049999999994</v>
      </c>
      <c r="I17" s="88">
        <v>35.910795</v>
      </c>
      <c r="J17" s="88">
        <v>79.057255000000012</v>
      </c>
      <c r="K17" s="88">
        <v>11.06536</v>
      </c>
      <c r="L17" s="88">
        <v>11.319553000000003</v>
      </c>
      <c r="M17" s="88">
        <v>4.278912</v>
      </c>
      <c r="N17" s="88">
        <v>8.4897010000000002</v>
      </c>
      <c r="O17" s="88">
        <v>0.57849600000000001</v>
      </c>
      <c r="P17" s="88">
        <v>0.53348600000000002</v>
      </c>
      <c r="Q17" s="88">
        <v>170.50815599999999</v>
      </c>
      <c r="R17" s="88">
        <v>24.856849999999998</v>
      </c>
      <c r="S17" s="88">
        <v>9.4377440000000004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2022</v>
      </c>
      <c r="B19" s="84" t="s">
        <v>338</v>
      </c>
      <c r="C19" s="88">
        <v>25.937640999999989</v>
      </c>
      <c r="D19" s="88">
        <v>16.271994999999997</v>
      </c>
      <c r="E19" s="88">
        <v>60.368640999999997</v>
      </c>
      <c r="F19" s="88">
        <v>35.080581000000009</v>
      </c>
      <c r="G19" s="88">
        <v>7.6701350000000001</v>
      </c>
      <c r="H19" s="88">
        <v>12.19191</v>
      </c>
      <c r="I19" s="88">
        <v>25.354578</v>
      </c>
      <c r="J19" s="88">
        <v>50.238258999999999</v>
      </c>
      <c r="K19" s="88">
        <v>10.73462</v>
      </c>
      <c r="L19" s="88">
        <v>10.515814000000002</v>
      </c>
      <c r="M19" s="88">
        <v>6.7490029999999992</v>
      </c>
      <c r="N19" s="88">
        <v>18.432807</v>
      </c>
      <c r="O19" s="88">
        <v>0.216117</v>
      </c>
      <c r="P19" s="88">
        <v>0.29586899999999999</v>
      </c>
      <c r="Q19" s="88">
        <v>122.24116800000002</v>
      </c>
      <c r="R19" s="88">
        <v>25.478452000000004</v>
      </c>
      <c r="S19" s="88">
        <v>12.337301999999996</v>
      </c>
      <c r="T19" s="87">
        <v>2022</v>
      </c>
      <c r="U19" s="84" t="s">
        <v>538</v>
      </c>
    </row>
    <row r="20" spans="1:21" x14ac:dyDescent="0.15">
      <c r="B20" s="84" t="s">
        <v>339</v>
      </c>
      <c r="C20" s="88">
        <v>24.706899999999997</v>
      </c>
      <c r="D20" s="88">
        <v>19.137230000000002</v>
      </c>
      <c r="E20" s="88">
        <v>70.033660999999995</v>
      </c>
      <c r="F20" s="88">
        <v>37.880656999999999</v>
      </c>
      <c r="G20" s="88">
        <v>7.5897519999999998</v>
      </c>
      <c r="H20" s="88">
        <v>15.395811</v>
      </c>
      <c r="I20" s="88">
        <v>26.863695</v>
      </c>
      <c r="J20" s="88">
        <v>55.775926000000005</v>
      </c>
      <c r="K20" s="88">
        <v>10.247194</v>
      </c>
      <c r="L20" s="88">
        <v>10.446339999999999</v>
      </c>
      <c r="M20" s="88">
        <v>6.7079229999999992</v>
      </c>
      <c r="N20" s="88">
        <v>22.634566</v>
      </c>
      <c r="O20" s="88">
        <v>0.277422</v>
      </c>
      <c r="P20" s="88">
        <v>0.33038900000000004</v>
      </c>
      <c r="Q20" s="88">
        <v>121.216104</v>
      </c>
      <c r="R20" s="88">
        <v>30.400110000000002</v>
      </c>
      <c r="S20" s="88">
        <v>8.7741110000000013</v>
      </c>
      <c r="U20" s="84" t="s">
        <v>539</v>
      </c>
    </row>
    <row r="21" spans="1:21" x14ac:dyDescent="0.15">
      <c r="B21" s="84" t="s">
        <v>340</v>
      </c>
      <c r="C21" s="88">
        <v>33.199046000000003</v>
      </c>
      <c r="D21" s="88">
        <v>23.510916999999999</v>
      </c>
      <c r="E21" s="88">
        <v>74.514752000000001</v>
      </c>
      <c r="F21" s="88">
        <v>50.859939999999995</v>
      </c>
      <c r="G21" s="88">
        <v>7.8710310000000003</v>
      </c>
      <c r="H21" s="88">
        <v>17.714555999999998</v>
      </c>
      <c r="I21" s="88">
        <v>31.35444</v>
      </c>
      <c r="J21" s="88">
        <v>65.184563000000011</v>
      </c>
      <c r="K21" s="88">
        <v>10.859459999999999</v>
      </c>
      <c r="L21" s="88">
        <v>10.765387000000002</v>
      </c>
      <c r="M21" s="88">
        <v>5.8715339999999996</v>
      </c>
      <c r="N21" s="88">
        <v>12.460892000000001</v>
      </c>
      <c r="O21" s="88">
        <v>0.17346499999999998</v>
      </c>
      <c r="P21" s="88">
        <v>0.54577299999999995</v>
      </c>
      <c r="Q21" s="88">
        <v>109.417868</v>
      </c>
      <c r="R21" s="88">
        <v>33.432403999999991</v>
      </c>
      <c r="S21" s="88">
        <v>11.495188999999998</v>
      </c>
      <c r="U21" s="84" t="s">
        <v>540</v>
      </c>
    </row>
    <row r="22" spans="1:21" x14ac:dyDescent="0.15">
      <c r="B22" s="84" t="s">
        <v>341</v>
      </c>
      <c r="C22" s="88">
        <v>32.400808999999995</v>
      </c>
      <c r="D22" s="88">
        <v>19.526150000000001</v>
      </c>
      <c r="E22" s="88">
        <v>72.318913000000009</v>
      </c>
      <c r="F22" s="88">
        <v>39.430376000000003</v>
      </c>
      <c r="G22" s="88">
        <v>7.7388569999999994</v>
      </c>
      <c r="H22" s="88">
        <v>19.700236</v>
      </c>
      <c r="I22" s="88">
        <v>29.596752000000002</v>
      </c>
      <c r="J22" s="88">
        <v>68.590115999999995</v>
      </c>
      <c r="K22" s="88">
        <v>9.4008420000000008</v>
      </c>
      <c r="L22" s="88">
        <v>11.194623</v>
      </c>
      <c r="M22" s="88">
        <v>5.3003520000000002</v>
      </c>
      <c r="N22" s="88">
        <v>15.940406000000003</v>
      </c>
      <c r="O22" s="88">
        <v>0.53456099999999995</v>
      </c>
      <c r="P22" s="88">
        <v>0.42547500000000005</v>
      </c>
      <c r="Q22" s="88">
        <v>118.75889100000001</v>
      </c>
      <c r="R22" s="88">
        <v>30.911736000000005</v>
      </c>
      <c r="S22" s="88">
        <v>10.172067999999998</v>
      </c>
      <c r="U22" s="84" t="s">
        <v>541</v>
      </c>
    </row>
    <row r="23" spans="1:21" x14ac:dyDescent="0.15">
      <c r="B23" s="84" t="s">
        <v>342</v>
      </c>
      <c r="C23" s="88">
        <v>36.139401000000014</v>
      </c>
      <c r="D23" s="88">
        <v>26.041243999999999</v>
      </c>
      <c r="E23" s="88">
        <v>80.029651999999984</v>
      </c>
      <c r="F23" s="88">
        <v>35.911564999999996</v>
      </c>
      <c r="G23" s="88">
        <v>9.1903860000000002</v>
      </c>
      <c r="H23" s="88">
        <v>18.826886999999999</v>
      </c>
      <c r="I23" s="88">
        <v>30.635168999999998</v>
      </c>
      <c r="J23" s="88">
        <v>74.243484000000009</v>
      </c>
      <c r="K23" s="88">
        <v>11.753962999999999</v>
      </c>
      <c r="L23" s="88">
        <v>9.6302450000000004</v>
      </c>
      <c r="M23" s="88">
        <v>6.0333399999999999</v>
      </c>
      <c r="N23" s="88">
        <v>19.269027999999999</v>
      </c>
      <c r="O23" s="88">
        <v>0.991838</v>
      </c>
      <c r="P23" s="88">
        <v>0.34068199999999998</v>
      </c>
      <c r="Q23" s="88">
        <v>150.91033699999997</v>
      </c>
      <c r="R23" s="88">
        <v>32.83095800000001</v>
      </c>
      <c r="S23" s="88">
        <v>11.956486999999999</v>
      </c>
      <c r="U23" s="84" t="s">
        <v>542</v>
      </c>
    </row>
    <row r="24" spans="1:21" x14ac:dyDescent="0.15">
      <c r="B24" s="84" t="s">
        <v>343</v>
      </c>
      <c r="C24" s="88">
        <v>26.380319</v>
      </c>
      <c r="D24" s="88">
        <v>31.425715000000004</v>
      </c>
      <c r="E24" s="88">
        <v>80.633740999999986</v>
      </c>
      <c r="F24" s="88">
        <v>38.406458000000001</v>
      </c>
      <c r="G24" s="88">
        <v>8.4247890000000005</v>
      </c>
      <c r="H24" s="88">
        <v>7.9321289999999998</v>
      </c>
      <c r="I24" s="88">
        <v>32.881658000000002</v>
      </c>
      <c r="J24" s="88">
        <v>89.672660999999991</v>
      </c>
      <c r="K24" s="88">
        <v>10.067006000000001</v>
      </c>
      <c r="L24" s="88">
        <v>9.5087299999999999</v>
      </c>
      <c r="M24" s="88">
        <v>5.9251770000000006</v>
      </c>
      <c r="N24" s="88">
        <v>16.666817000000002</v>
      </c>
      <c r="O24" s="88">
        <v>0.72371099999999999</v>
      </c>
      <c r="P24" s="88">
        <v>0.27147699999999997</v>
      </c>
      <c r="Q24" s="88">
        <v>114.55166699999999</v>
      </c>
      <c r="R24" s="88">
        <v>32.916823999999998</v>
      </c>
      <c r="S24" s="88">
        <v>11.690467999999999</v>
      </c>
      <c r="U24" s="84" t="s">
        <v>543</v>
      </c>
    </row>
    <row r="25" spans="1:21" x14ac:dyDescent="0.15">
      <c r="B25" s="84" t="s">
        <v>344</v>
      </c>
      <c r="C25" s="88">
        <v>32.970264</v>
      </c>
      <c r="D25" s="88">
        <v>25.655974999999998</v>
      </c>
      <c r="E25" s="88">
        <v>86.00772400000001</v>
      </c>
      <c r="F25" s="88">
        <v>36.160909999999994</v>
      </c>
      <c r="G25" s="88">
        <v>8.5424930000000003</v>
      </c>
      <c r="H25" s="88">
        <v>6.7875269999999999</v>
      </c>
      <c r="I25" s="88">
        <v>31.103194000000002</v>
      </c>
      <c r="J25" s="88">
        <v>75.902105000000006</v>
      </c>
      <c r="K25" s="88">
        <v>10.878611000000001</v>
      </c>
      <c r="L25" s="88">
        <v>10.668304000000001</v>
      </c>
      <c r="M25" s="88">
        <v>5.7831289999999989</v>
      </c>
      <c r="N25" s="88">
        <v>12.843995</v>
      </c>
      <c r="O25" s="88">
        <v>0.99225399999999975</v>
      </c>
      <c r="P25" s="88">
        <v>0.37331700000000001</v>
      </c>
      <c r="Q25" s="88">
        <v>117.767645</v>
      </c>
      <c r="R25" s="88">
        <v>34.480719000000001</v>
      </c>
      <c r="S25" s="88">
        <v>13.150922</v>
      </c>
      <c r="U25" s="84" t="s">
        <v>544</v>
      </c>
    </row>
    <row r="26" spans="1:21" x14ac:dyDescent="0.15">
      <c r="B26" s="84" t="s">
        <v>345</v>
      </c>
      <c r="C26" s="88">
        <v>27.514758999999998</v>
      </c>
      <c r="D26" s="88">
        <v>22.461582</v>
      </c>
      <c r="E26" s="88">
        <v>99.567672999999985</v>
      </c>
      <c r="F26" s="88">
        <v>37.023945999999995</v>
      </c>
      <c r="G26" s="88">
        <v>4.4353819999999997</v>
      </c>
      <c r="H26" s="88">
        <v>5.993512</v>
      </c>
      <c r="I26" s="88">
        <v>36.723854000000003</v>
      </c>
      <c r="J26" s="88">
        <v>84.929351999999994</v>
      </c>
      <c r="K26" s="88">
        <v>9.8511489999999995</v>
      </c>
      <c r="L26" s="88">
        <v>12.097935</v>
      </c>
      <c r="M26" s="88">
        <v>7.7945700000000011</v>
      </c>
      <c r="N26" s="88">
        <v>8.2893049999999988</v>
      </c>
      <c r="O26" s="88">
        <v>0.44259400000000004</v>
      </c>
      <c r="P26" s="88">
        <v>0.28168599999999999</v>
      </c>
      <c r="Q26" s="88">
        <v>123.85779099999999</v>
      </c>
      <c r="R26" s="88">
        <v>28.342284000000006</v>
      </c>
      <c r="S26" s="88">
        <v>16.134105999999999</v>
      </c>
      <c r="U26" s="84" t="s">
        <v>545</v>
      </c>
    </row>
    <row r="27" spans="1:21" x14ac:dyDescent="0.15">
      <c r="B27" s="84" t="s">
        <v>346</v>
      </c>
      <c r="C27" s="88">
        <v>39.412539000000002</v>
      </c>
      <c r="D27" s="88">
        <v>24.232328000000003</v>
      </c>
      <c r="E27" s="88">
        <v>102.53385099999998</v>
      </c>
      <c r="F27" s="88">
        <v>46.485694999999993</v>
      </c>
      <c r="G27" s="88">
        <v>7.9157679999999999</v>
      </c>
      <c r="H27" s="88">
        <v>4.3961459999999999</v>
      </c>
      <c r="I27" s="88">
        <v>35.876618999999998</v>
      </c>
      <c r="J27" s="88">
        <v>98.703400000000002</v>
      </c>
      <c r="K27" s="88">
        <v>11.488873999999996</v>
      </c>
      <c r="L27" s="88">
        <v>16.396445</v>
      </c>
      <c r="M27" s="88">
        <v>7.8120599999999989</v>
      </c>
      <c r="N27" s="88">
        <v>10.988843999999999</v>
      </c>
      <c r="O27" s="88">
        <v>0.51760499999999998</v>
      </c>
      <c r="P27" s="88">
        <v>0.22273399999999999</v>
      </c>
      <c r="Q27" s="88">
        <v>113.49296700000004</v>
      </c>
      <c r="R27" s="88">
        <v>37.622864000000007</v>
      </c>
      <c r="S27" s="88">
        <v>16.638625000000001</v>
      </c>
      <c r="U27" s="84" t="s">
        <v>546</v>
      </c>
    </row>
    <row r="28" spans="1:21" x14ac:dyDescent="0.15">
      <c r="B28" s="84" t="s">
        <v>347</v>
      </c>
      <c r="C28" s="88">
        <v>22.884236999999999</v>
      </c>
      <c r="D28" s="88">
        <v>22.060607000000001</v>
      </c>
      <c r="E28" s="88">
        <v>91.027774999999991</v>
      </c>
      <c r="F28" s="88">
        <v>41.599066999999998</v>
      </c>
      <c r="G28" s="88">
        <v>8.0987539999999996</v>
      </c>
      <c r="H28" s="88">
        <v>7.2905190000000006</v>
      </c>
      <c r="I28" s="88">
        <v>37.275915999999995</v>
      </c>
      <c r="J28" s="88">
        <v>91.883196000000012</v>
      </c>
      <c r="K28" s="88">
        <v>11.735952000000001</v>
      </c>
      <c r="L28" s="88">
        <v>21.606166999999999</v>
      </c>
      <c r="M28" s="88">
        <v>8.1609599999999993</v>
      </c>
      <c r="N28" s="88">
        <v>14.484124</v>
      </c>
      <c r="O28" s="88">
        <v>0.82235899999999984</v>
      </c>
      <c r="P28" s="88">
        <v>0.187088</v>
      </c>
      <c r="Q28" s="88">
        <v>103.05943299999998</v>
      </c>
      <c r="R28" s="88">
        <v>31.747281000000001</v>
      </c>
      <c r="S28" s="88">
        <v>14.491258999999999</v>
      </c>
      <c r="U28" s="84" t="s">
        <v>547</v>
      </c>
    </row>
    <row r="29" spans="1:21" x14ac:dyDescent="0.15">
      <c r="B29" s="84" t="s">
        <v>348</v>
      </c>
      <c r="C29" s="88">
        <v>36.806731999999997</v>
      </c>
      <c r="D29" s="88">
        <v>22.436440999999999</v>
      </c>
      <c r="E29" s="88">
        <v>78.224365000000006</v>
      </c>
      <c r="F29" s="88">
        <v>41.690392000000003</v>
      </c>
      <c r="G29" s="88">
        <v>8.174137</v>
      </c>
      <c r="H29" s="88">
        <v>7.337161</v>
      </c>
      <c r="I29" s="88">
        <v>40.029787999999996</v>
      </c>
      <c r="J29" s="88">
        <v>72.153587000000016</v>
      </c>
      <c r="K29" s="88">
        <v>11.814948000000005</v>
      </c>
      <c r="L29" s="88">
        <v>28.136648999999998</v>
      </c>
      <c r="M29" s="88">
        <v>8.8828869999999984</v>
      </c>
      <c r="N29" s="88">
        <v>10.219320999999999</v>
      </c>
      <c r="O29" s="88">
        <v>1.520416</v>
      </c>
      <c r="P29" s="88">
        <v>0.28379700000000002</v>
      </c>
      <c r="Q29" s="88">
        <v>158.85380400000003</v>
      </c>
      <c r="R29" s="88">
        <v>35.343123000000006</v>
      </c>
      <c r="S29" s="88">
        <v>17.863410999999999</v>
      </c>
      <c r="U29" s="84" t="s">
        <v>548</v>
      </c>
    </row>
    <row r="30" spans="1:21" x14ac:dyDescent="0.15">
      <c r="B30" s="84" t="s">
        <v>349</v>
      </c>
      <c r="C30" s="88">
        <v>23.391119</v>
      </c>
      <c r="D30" s="88">
        <v>20.694098999999998</v>
      </c>
      <c r="E30" s="88">
        <v>64.403840000000017</v>
      </c>
      <c r="F30" s="88">
        <v>36.120962000000006</v>
      </c>
      <c r="G30" s="88">
        <v>6.555002</v>
      </c>
      <c r="H30" s="88">
        <v>8.1117509999999999</v>
      </c>
      <c r="I30" s="88">
        <v>29.448905</v>
      </c>
      <c r="J30" s="88">
        <v>74.568435999999991</v>
      </c>
      <c r="K30" s="88">
        <v>9.5688089999999999</v>
      </c>
      <c r="L30" s="88">
        <v>22.342137000000001</v>
      </c>
      <c r="M30" s="88">
        <v>8.6192679999999999</v>
      </c>
      <c r="N30" s="88">
        <v>9.8811990000000005</v>
      </c>
      <c r="O30" s="88">
        <v>1.7199049999999998</v>
      </c>
      <c r="P30" s="88">
        <v>0.14505000000000001</v>
      </c>
      <c r="Q30" s="88">
        <v>141.50147599999994</v>
      </c>
      <c r="R30" s="88">
        <v>29.977910000000001</v>
      </c>
      <c r="S30" s="88">
        <v>15.688321</v>
      </c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681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2021</v>
      </c>
      <c r="B37" s="84" t="s">
        <v>338</v>
      </c>
      <c r="C37" s="88">
        <v>2.708126</v>
      </c>
      <c r="D37" s="88">
        <v>28.488328999999997</v>
      </c>
      <c r="E37" s="88">
        <v>34.062556000000058</v>
      </c>
      <c r="F37" s="88">
        <v>16.59074</v>
      </c>
      <c r="G37" s="88">
        <v>80.978432000000069</v>
      </c>
      <c r="H37" s="88">
        <v>19.040290000000002</v>
      </c>
      <c r="I37" s="88">
        <v>64.718195000000009</v>
      </c>
      <c r="J37" s="88">
        <v>21.122354000000001</v>
      </c>
      <c r="K37" s="88">
        <v>27.309643999999999</v>
      </c>
      <c r="L37" s="88">
        <v>265.05692900000003</v>
      </c>
      <c r="M37" s="88">
        <v>5.6582079999999992</v>
      </c>
      <c r="N37" s="88">
        <v>75.743040000000008</v>
      </c>
      <c r="O37" s="88">
        <v>94.293857999999972</v>
      </c>
      <c r="P37" s="88">
        <v>7.9367479999999997</v>
      </c>
      <c r="Q37" s="88">
        <v>15.791069999999998</v>
      </c>
      <c r="R37" s="88">
        <v>10.969592999999998</v>
      </c>
      <c r="S37" s="88">
        <v>11.668236</v>
      </c>
      <c r="T37" s="87">
        <v>2021</v>
      </c>
      <c r="U37" s="84" t="s">
        <v>538</v>
      </c>
    </row>
    <row r="38" spans="1:21" x14ac:dyDescent="0.15">
      <c r="B38" s="84" t="s">
        <v>339</v>
      </c>
      <c r="C38" s="88">
        <v>3.1157259999999996</v>
      </c>
      <c r="D38" s="88">
        <v>30.114091000000002</v>
      </c>
      <c r="E38" s="88">
        <v>37.674729000000099</v>
      </c>
      <c r="F38" s="88">
        <v>18.461283000000002</v>
      </c>
      <c r="G38" s="88">
        <v>84.631869000000052</v>
      </c>
      <c r="H38" s="88">
        <v>20.076150999999999</v>
      </c>
      <c r="I38" s="88">
        <v>56.987591999999999</v>
      </c>
      <c r="J38" s="88">
        <v>23.068603</v>
      </c>
      <c r="K38" s="88">
        <v>36.796995999999993</v>
      </c>
      <c r="L38" s="88">
        <v>341.64607999999998</v>
      </c>
      <c r="M38" s="88">
        <v>6.3362449999999981</v>
      </c>
      <c r="N38" s="88">
        <v>83.263720000000006</v>
      </c>
      <c r="O38" s="88">
        <v>81.134778000000011</v>
      </c>
      <c r="P38" s="88">
        <v>10.234107999999999</v>
      </c>
      <c r="Q38" s="88">
        <v>15.956422000000003</v>
      </c>
      <c r="R38" s="88">
        <v>13.393273000000001</v>
      </c>
      <c r="S38" s="88">
        <v>16.014900000000001</v>
      </c>
      <c r="U38" s="84" t="s">
        <v>539</v>
      </c>
    </row>
    <row r="39" spans="1:21" x14ac:dyDescent="0.15">
      <c r="B39" s="84" t="s">
        <v>340</v>
      </c>
      <c r="C39" s="88">
        <v>3.2810829999999997</v>
      </c>
      <c r="D39" s="88">
        <v>34.152852999999993</v>
      </c>
      <c r="E39" s="88">
        <v>46.370337000000369</v>
      </c>
      <c r="F39" s="88">
        <v>26.503182000000002</v>
      </c>
      <c r="G39" s="88">
        <v>116.75222800000002</v>
      </c>
      <c r="H39" s="88">
        <v>18.343042000000001</v>
      </c>
      <c r="I39" s="88">
        <v>52.907606000000001</v>
      </c>
      <c r="J39" s="88">
        <v>29.296788999999997</v>
      </c>
      <c r="K39" s="88">
        <v>45.749770999999996</v>
      </c>
      <c r="L39" s="88">
        <v>350.47673200000003</v>
      </c>
      <c r="M39" s="88">
        <v>18.707215999999999</v>
      </c>
      <c r="N39" s="88">
        <v>109.53799899999999</v>
      </c>
      <c r="O39" s="88">
        <v>126.95114000000001</v>
      </c>
      <c r="P39" s="88">
        <v>10.837892</v>
      </c>
      <c r="Q39" s="88">
        <v>21.282948999999995</v>
      </c>
      <c r="R39" s="88">
        <v>16.555666999999996</v>
      </c>
      <c r="S39" s="88">
        <v>18.424945999999998</v>
      </c>
      <c r="U39" s="84" t="s">
        <v>540</v>
      </c>
    </row>
    <row r="40" spans="1:21" x14ac:dyDescent="0.15">
      <c r="B40" s="84" t="s">
        <v>341</v>
      </c>
      <c r="C40" s="88">
        <v>3.270337</v>
      </c>
      <c r="D40" s="88">
        <v>33.451419999999999</v>
      </c>
      <c r="E40" s="88">
        <v>37.150205999999969</v>
      </c>
      <c r="F40" s="88">
        <v>20.119176</v>
      </c>
      <c r="G40" s="88">
        <v>106.98280900000002</v>
      </c>
      <c r="H40" s="88">
        <v>15.434952000000001</v>
      </c>
      <c r="I40" s="88">
        <v>49.772559999999999</v>
      </c>
      <c r="J40" s="88">
        <v>25.851352999999996</v>
      </c>
      <c r="K40" s="88">
        <v>55.795466999999995</v>
      </c>
      <c r="L40" s="88">
        <v>287.95869500000003</v>
      </c>
      <c r="M40" s="88">
        <v>8.6346279999999993</v>
      </c>
      <c r="N40" s="88">
        <v>94.148545000000013</v>
      </c>
      <c r="O40" s="88">
        <v>103.523585</v>
      </c>
      <c r="P40" s="88">
        <v>5.8583599999999993</v>
      </c>
      <c r="Q40" s="88">
        <v>18.321131999999999</v>
      </c>
      <c r="R40" s="88">
        <v>15.439551999999999</v>
      </c>
      <c r="S40" s="88">
        <v>17.186564000000004</v>
      </c>
      <c r="U40" s="84" t="s">
        <v>541</v>
      </c>
    </row>
    <row r="41" spans="1:21" x14ac:dyDescent="0.15">
      <c r="B41" s="84" t="s">
        <v>342</v>
      </c>
      <c r="C41" s="88">
        <v>3.0075409999999998</v>
      </c>
      <c r="D41" s="88">
        <v>32.870369999999994</v>
      </c>
      <c r="E41" s="88">
        <v>39.034992999999957</v>
      </c>
      <c r="F41" s="88">
        <v>22.906296000000001</v>
      </c>
      <c r="G41" s="88">
        <v>110.52180799999991</v>
      </c>
      <c r="H41" s="88">
        <v>18.452937000000002</v>
      </c>
      <c r="I41" s="88">
        <v>55.454912999999998</v>
      </c>
      <c r="J41" s="88">
        <v>26.434005999999997</v>
      </c>
      <c r="K41" s="88">
        <v>62.420437</v>
      </c>
      <c r="L41" s="88">
        <v>285.13282600000002</v>
      </c>
      <c r="M41" s="88">
        <v>7.5416319999999999</v>
      </c>
      <c r="N41" s="88">
        <v>97.964162999999999</v>
      </c>
      <c r="O41" s="88">
        <v>113.31300299999998</v>
      </c>
      <c r="P41" s="88">
        <v>9.1018129999999999</v>
      </c>
      <c r="Q41" s="88">
        <v>22.577957999999999</v>
      </c>
      <c r="R41" s="88">
        <v>15.858072999999994</v>
      </c>
      <c r="S41" s="88">
        <v>16.720696999999998</v>
      </c>
      <c r="U41" s="84" t="s">
        <v>542</v>
      </c>
    </row>
    <row r="42" spans="1:21" x14ac:dyDescent="0.15">
      <c r="B42" s="84" t="s">
        <v>343</v>
      </c>
      <c r="C42" s="88">
        <v>2.6065590000000003</v>
      </c>
      <c r="D42" s="88">
        <v>33.140673</v>
      </c>
      <c r="E42" s="88">
        <v>41.142612999999919</v>
      </c>
      <c r="F42" s="88">
        <v>22.293992000000003</v>
      </c>
      <c r="G42" s="88">
        <v>109.48286300000004</v>
      </c>
      <c r="H42" s="88">
        <v>17.578993999999998</v>
      </c>
      <c r="I42" s="88">
        <v>52.258234000000002</v>
      </c>
      <c r="J42" s="88">
        <v>27.417553000000005</v>
      </c>
      <c r="K42" s="88">
        <v>60.576222000000001</v>
      </c>
      <c r="L42" s="88">
        <v>290.42095300000005</v>
      </c>
      <c r="M42" s="88">
        <v>12.909916000000001</v>
      </c>
      <c r="N42" s="88">
        <v>101.51708099999999</v>
      </c>
      <c r="O42" s="88">
        <v>100.59571600000001</v>
      </c>
      <c r="P42" s="88">
        <v>13.735014</v>
      </c>
      <c r="Q42" s="88">
        <v>21.665014000000006</v>
      </c>
      <c r="R42" s="88">
        <v>15.087460999999992</v>
      </c>
      <c r="S42" s="88">
        <v>15.570439999999998</v>
      </c>
      <c r="U42" s="84" t="s">
        <v>543</v>
      </c>
    </row>
    <row r="43" spans="1:21" x14ac:dyDescent="0.15">
      <c r="B43" s="84" t="s">
        <v>344</v>
      </c>
      <c r="C43" s="88">
        <v>2.4167869999999994</v>
      </c>
      <c r="D43" s="88">
        <v>37.870479000000003</v>
      </c>
      <c r="E43" s="88">
        <v>39.156662999999611</v>
      </c>
      <c r="F43" s="88">
        <v>24.255110999999992</v>
      </c>
      <c r="G43" s="88">
        <v>115.34553800000009</v>
      </c>
      <c r="H43" s="88">
        <v>19.286351</v>
      </c>
      <c r="I43" s="88">
        <v>73.146407999999994</v>
      </c>
      <c r="J43" s="88">
        <v>29.652530000000006</v>
      </c>
      <c r="K43" s="88">
        <v>49.506636</v>
      </c>
      <c r="L43" s="88">
        <v>294.64829099999992</v>
      </c>
      <c r="M43" s="88">
        <v>9.8945959999999999</v>
      </c>
      <c r="N43" s="88">
        <v>77.143937000000008</v>
      </c>
      <c r="O43" s="88">
        <v>101.52414000000002</v>
      </c>
      <c r="P43" s="88">
        <v>11.632836000000001</v>
      </c>
      <c r="Q43" s="88">
        <v>22.972389000000007</v>
      </c>
      <c r="R43" s="88">
        <v>17.302390999999997</v>
      </c>
      <c r="S43" s="88">
        <v>16.702760999999999</v>
      </c>
      <c r="U43" s="84" t="s">
        <v>544</v>
      </c>
    </row>
    <row r="44" spans="1:21" x14ac:dyDescent="0.15">
      <c r="B44" s="84" t="s">
        <v>345</v>
      </c>
      <c r="C44" s="88">
        <v>3.455363999999999</v>
      </c>
      <c r="D44" s="88">
        <v>37.089282000000011</v>
      </c>
      <c r="E44" s="88">
        <v>37.566226000000519</v>
      </c>
      <c r="F44" s="88">
        <v>21.689064999999999</v>
      </c>
      <c r="G44" s="88">
        <v>92.671779999999998</v>
      </c>
      <c r="H44" s="88">
        <v>15.010829000000001</v>
      </c>
      <c r="I44" s="88">
        <v>70.362376999999995</v>
      </c>
      <c r="J44" s="88">
        <v>24.805856999999996</v>
      </c>
      <c r="K44" s="88">
        <v>47.879046000000002</v>
      </c>
      <c r="L44" s="88">
        <v>345.50148000000002</v>
      </c>
      <c r="M44" s="88">
        <v>15.773555999999999</v>
      </c>
      <c r="N44" s="88">
        <v>111.53834799999998</v>
      </c>
      <c r="O44" s="88">
        <v>102.61990700000001</v>
      </c>
      <c r="P44" s="88">
        <v>9.4798169999999988</v>
      </c>
      <c r="Q44" s="88">
        <v>15.215390999999999</v>
      </c>
      <c r="R44" s="88">
        <v>15.812009</v>
      </c>
      <c r="S44" s="88">
        <v>15.264336999999999</v>
      </c>
      <c r="U44" s="84" t="s">
        <v>545</v>
      </c>
    </row>
    <row r="45" spans="1:21" x14ac:dyDescent="0.15">
      <c r="B45" s="84" t="s">
        <v>346</v>
      </c>
      <c r="C45" s="88">
        <v>3.1786859999999999</v>
      </c>
      <c r="D45" s="88">
        <v>38.340109000000005</v>
      </c>
      <c r="E45" s="88">
        <v>39.37510000000033</v>
      </c>
      <c r="F45" s="88">
        <v>23.009014999999998</v>
      </c>
      <c r="G45" s="88">
        <v>123.93896499999995</v>
      </c>
      <c r="H45" s="88">
        <v>23.286096000000001</v>
      </c>
      <c r="I45" s="88">
        <v>68.971022000000005</v>
      </c>
      <c r="J45" s="88">
        <v>27.725809000000002</v>
      </c>
      <c r="K45" s="88">
        <v>56.927283000000003</v>
      </c>
      <c r="L45" s="88">
        <v>335.94593400000002</v>
      </c>
      <c r="M45" s="88">
        <v>8.6622989999999991</v>
      </c>
      <c r="N45" s="88">
        <v>111.71116700000002</v>
      </c>
      <c r="O45" s="88">
        <v>94.714375999999987</v>
      </c>
      <c r="P45" s="88">
        <v>13.888121</v>
      </c>
      <c r="Q45" s="88">
        <v>18.088832</v>
      </c>
      <c r="R45" s="88">
        <v>17.508355000000005</v>
      </c>
      <c r="S45" s="88">
        <v>18.872464999999998</v>
      </c>
      <c r="U45" s="84" t="s">
        <v>546</v>
      </c>
    </row>
    <row r="46" spans="1:21" x14ac:dyDescent="0.15">
      <c r="B46" s="84" t="s">
        <v>347</v>
      </c>
      <c r="C46" s="88">
        <v>4.5304020000000005</v>
      </c>
      <c r="D46" s="88">
        <v>32.961635000000001</v>
      </c>
      <c r="E46" s="88">
        <v>46.323290000000071</v>
      </c>
      <c r="F46" s="88">
        <v>23.334931000000001</v>
      </c>
      <c r="G46" s="88">
        <v>123.55598299999994</v>
      </c>
      <c r="H46" s="88">
        <v>16.750833999999998</v>
      </c>
      <c r="I46" s="88">
        <v>59.196133000000003</v>
      </c>
      <c r="J46" s="88">
        <v>24.107141999999989</v>
      </c>
      <c r="K46" s="88">
        <v>48.126525000000001</v>
      </c>
      <c r="L46" s="88">
        <v>318.47096000000005</v>
      </c>
      <c r="M46" s="88">
        <v>9.0710730000000002</v>
      </c>
      <c r="N46" s="88">
        <v>110.77078799999998</v>
      </c>
      <c r="O46" s="88">
        <v>96.824197999999967</v>
      </c>
      <c r="P46" s="88">
        <v>15.606811999999998</v>
      </c>
      <c r="Q46" s="88">
        <v>20.376084000000002</v>
      </c>
      <c r="R46" s="88">
        <v>19.371061999999995</v>
      </c>
      <c r="S46" s="88">
        <v>16.890960999999997</v>
      </c>
      <c r="U46" s="84" t="s">
        <v>547</v>
      </c>
    </row>
    <row r="47" spans="1:21" x14ac:dyDescent="0.15">
      <c r="B47" s="84" t="s">
        <v>348</v>
      </c>
      <c r="C47" s="88">
        <v>4.1570230000000006</v>
      </c>
      <c r="D47" s="88">
        <v>38.480579000000006</v>
      </c>
      <c r="E47" s="88">
        <v>51.493506000000096</v>
      </c>
      <c r="F47" s="88">
        <v>25.375174999999999</v>
      </c>
      <c r="G47" s="88">
        <v>131.88821899999994</v>
      </c>
      <c r="H47" s="88">
        <v>27.955256000000002</v>
      </c>
      <c r="I47" s="88">
        <v>71.798746000000008</v>
      </c>
      <c r="J47" s="88">
        <v>26.482890000000005</v>
      </c>
      <c r="K47" s="88">
        <v>58.804198</v>
      </c>
      <c r="L47" s="88">
        <v>242.78108199999997</v>
      </c>
      <c r="M47" s="88">
        <v>13.568083</v>
      </c>
      <c r="N47" s="88">
        <v>107.19889099999997</v>
      </c>
      <c r="O47" s="88">
        <v>93.618365000000011</v>
      </c>
      <c r="P47" s="88">
        <v>19.524767000000001</v>
      </c>
      <c r="Q47" s="88">
        <v>21.910190999999998</v>
      </c>
      <c r="R47" s="88">
        <v>22.57195200000001</v>
      </c>
      <c r="S47" s="88">
        <v>19.347621999999998</v>
      </c>
      <c r="U47" s="84" t="s">
        <v>548</v>
      </c>
    </row>
    <row r="48" spans="1:21" x14ac:dyDescent="0.15">
      <c r="B48" s="84" t="s">
        <v>349</v>
      </c>
      <c r="C48" s="88">
        <v>3.2208949999999996</v>
      </c>
      <c r="D48" s="88">
        <v>36.093120999999982</v>
      </c>
      <c r="E48" s="88">
        <v>41.04819000000029</v>
      </c>
      <c r="F48" s="88">
        <v>24.294997000000027</v>
      </c>
      <c r="G48" s="88">
        <v>98.107006999999967</v>
      </c>
      <c r="H48" s="88">
        <v>15.145125999999999</v>
      </c>
      <c r="I48" s="88">
        <v>44.166406000000002</v>
      </c>
      <c r="J48" s="88">
        <v>22.242871000000001</v>
      </c>
      <c r="K48" s="88">
        <v>85.29165900000001</v>
      </c>
      <c r="L48" s="88">
        <v>312.72415999999998</v>
      </c>
      <c r="M48" s="88">
        <v>9.984691999999999</v>
      </c>
      <c r="N48" s="88">
        <v>126.81307099999998</v>
      </c>
      <c r="O48" s="88">
        <v>115.303938</v>
      </c>
      <c r="P48" s="88">
        <v>23.374365999999998</v>
      </c>
      <c r="Q48" s="88">
        <v>16.322071000000001</v>
      </c>
      <c r="R48" s="88">
        <v>18.214511999999985</v>
      </c>
      <c r="S48" s="88">
        <v>14.672331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2022</v>
      </c>
      <c r="B50" s="84" t="s">
        <v>338</v>
      </c>
      <c r="C50" s="88">
        <v>3.256511999999999</v>
      </c>
      <c r="D50" s="88">
        <v>30.081199000000005</v>
      </c>
      <c r="E50" s="88">
        <v>46.509106999998892</v>
      </c>
      <c r="F50" s="88">
        <v>24.053566000000238</v>
      </c>
      <c r="G50" s="88">
        <v>92.504992999999999</v>
      </c>
      <c r="H50" s="88">
        <v>23.214262999999995</v>
      </c>
      <c r="I50" s="88">
        <v>53.309019999999997</v>
      </c>
      <c r="J50" s="88">
        <v>29.514775999999998</v>
      </c>
      <c r="K50" s="88">
        <v>42.28116</v>
      </c>
      <c r="L50" s="88">
        <v>429.466701</v>
      </c>
      <c r="M50" s="88">
        <v>8.5935600000000001</v>
      </c>
      <c r="N50" s="88">
        <v>105.845771</v>
      </c>
      <c r="O50" s="88">
        <v>103.27353600000001</v>
      </c>
      <c r="P50" s="88">
        <v>25.911021000000002</v>
      </c>
      <c r="Q50" s="88">
        <v>19.127566999999999</v>
      </c>
      <c r="R50" s="88">
        <v>14.760357000000004</v>
      </c>
      <c r="S50" s="88">
        <v>13.497843999999997</v>
      </c>
      <c r="T50" s="87">
        <v>2022</v>
      </c>
      <c r="U50" s="84" t="s">
        <v>538</v>
      </c>
    </row>
    <row r="51" spans="1:21" x14ac:dyDescent="0.15">
      <c r="B51" s="84" t="s">
        <v>339</v>
      </c>
      <c r="C51" s="88">
        <v>3.4758650000000006</v>
      </c>
      <c r="D51" s="88">
        <v>33.756708000000003</v>
      </c>
      <c r="E51" s="88">
        <v>46.68471099999968</v>
      </c>
      <c r="F51" s="88">
        <v>22.339520000000164</v>
      </c>
      <c r="G51" s="88">
        <v>98.771837000000033</v>
      </c>
      <c r="H51" s="88">
        <v>18.956745999999999</v>
      </c>
      <c r="I51" s="88">
        <v>60.339868000000003</v>
      </c>
      <c r="J51" s="88">
        <v>25.452804</v>
      </c>
      <c r="K51" s="88">
        <v>39.954988999999998</v>
      </c>
      <c r="L51" s="88">
        <v>534.48596499999985</v>
      </c>
      <c r="M51" s="88">
        <v>9.2532589999999999</v>
      </c>
      <c r="N51" s="88">
        <v>102.16306599999999</v>
      </c>
      <c r="O51" s="88">
        <v>90.116830999999991</v>
      </c>
      <c r="P51" s="88">
        <v>16.978203000000001</v>
      </c>
      <c r="Q51" s="88">
        <v>23.659244000000001</v>
      </c>
      <c r="R51" s="88">
        <v>18.671323999999988</v>
      </c>
      <c r="S51" s="88">
        <v>17.668478</v>
      </c>
      <c r="U51" s="84" t="s">
        <v>539</v>
      </c>
    </row>
    <row r="52" spans="1:21" x14ac:dyDescent="0.15">
      <c r="B52" s="84" t="s">
        <v>340</v>
      </c>
      <c r="C52" s="88">
        <v>4.2730129999999988</v>
      </c>
      <c r="D52" s="88">
        <v>38.385514000000001</v>
      </c>
      <c r="E52" s="88">
        <v>48.565561000000415</v>
      </c>
      <c r="F52" s="88">
        <v>28.053237000000117</v>
      </c>
      <c r="G52" s="88">
        <v>113.46448999999994</v>
      </c>
      <c r="H52" s="88">
        <v>31.574775000000002</v>
      </c>
      <c r="I52" s="88">
        <v>63.23668</v>
      </c>
      <c r="J52" s="88">
        <v>35.874673000000001</v>
      </c>
      <c r="K52" s="88">
        <v>105.92114899999999</v>
      </c>
      <c r="L52" s="88">
        <v>455.465487</v>
      </c>
      <c r="M52" s="88">
        <v>25.486724999999996</v>
      </c>
      <c r="N52" s="88">
        <v>111.52046100000001</v>
      </c>
      <c r="O52" s="88">
        <v>115.012069</v>
      </c>
      <c r="P52" s="88">
        <v>16.838550000000001</v>
      </c>
      <c r="Q52" s="88">
        <v>25.423436999999996</v>
      </c>
      <c r="R52" s="88">
        <v>22.333538999999998</v>
      </c>
      <c r="S52" s="88">
        <v>19.244040000000005</v>
      </c>
      <c r="U52" s="84" t="s">
        <v>540</v>
      </c>
    </row>
    <row r="53" spans="1:21" x14ac:dyDescent="0.15">
      <c r="B53" s="84" t="s">
        <v>341</v>
      </c>
      <c r="C53" s="88">
        <v>3.5908290000000007</v>
      </c>
      <c r="D53" s="88">
        <v>36.726584000000003</v>
      </c>
      <c r="E53" s="88">
        <v>40.817393999999993</v>
      </c>
      <c r="F53" s="88">
        <v>25.012060999999981</v>
      </c>
      <c r="G53" s="88">
        <v>107.47617599999998</v>
      </c>
      <c r="H53" s="88">
        <v>19.488614999999999</v>
      </c>
      <c r="I53" s="88">
        <v>59.847228999999999</v>
      </c>
      <c r="J53" s="88">
        <v>30.876371000000006</v>
      </c>
      <c r="K53" s="88">
        <v>48.942166</v>
      </c>
      <c r="L53" s="88">
        <v>550.29552899999999</v>
      </c>
      <c r="M53" s="88">
        <v>9.7370220000000014</v>
      </c>
      <c r="N53" s="88">
        <v>163.90112500000001</v>
      </c>
      <c r="O53" s="88">
        <v>107.10542399999997</v>
      </c>
      <c r="P53" s="88">
        <v>30.416432</v>
      </c>
      <c r="Q53" s="88">
        <v>23.835324000000004</v>
      </c>
      <c r="R53" s="88">
        <v>20.940197999999992</v>
      </c>
      <c r="S53" s="88">
        <v>16.700787999999996</v>
      </c>
      <c r="U53" s="84" t="s">
        <v>541</v>
      </c>
    </row>
    <row r="54" spans="1:21" x14ac:dyDescent="0.15">
      <c r="B54" s="84" t="s">
        <v>342</v>
      </c>
      <c r="C54" s="88">
        <v>3.8976539999999993</v>
      </c>
      <c r="D54" s="88">
        <v>39.821666000000008</v>
      </c>
      <c r="E54" s="88">
        <v>50.459549000000003</v>
      </c>
      <c r="F54" s="88">
        <v>28.113734000000001</v>
      </c>
      <c r="G54" s="88">
        <v>118.16542899999997</v>
      </c>
      <c r="H54" s="88">
        <v>23.404788</v>
      </c>
      <c r="I54" s="88">
        <v>70.850316000000007</v>
      </c>
      <c r="J54" s="88">
        <v>43.103910999999989</v>
      </c>
      <c r="K54" s="88">
        <v>74.728246999999996</v>
      </c>
      <c r="L54" s="88">
        <v>678.32437999999991</v>
      </c>
      <c r="M54" s="88">
        <v>14.331595</v>
      </c>
      <c r="N54" s="88">
        <v>175.89599300000003</v>
      </c>
      <c r="O54" s="88">
        <v>471.29780000000017</v>
      </c>
      <c r="P54" s="88">
        <v>15.675297</v>
      </c>
      <c r="Q54" s="88">
        <v>24.987731999999998</v>
      </c>
      <c r="R54" s="88">
        <v>24.050688000000005</v>
      </c>
      <c r="S54" s="88">
        <v>18.868285999999998</v>
      </c>
      <c r="U54" s="84" t="s">
        <v>542</v>
      </c>
    </row>
    <row r="55" spans="1:21" x14ac:dyDescent="0.15">
      <c r="B55" s="84" t="s">
        <v>343</v>
      </c>
      <c r="C55" s="88">
        <v>4.7767679999999997</v>
      </c>
      <c r="D55" s="88">
        <v>40.931063000000009</v>
      </c>
      <c r="E55" s="88">
        <v>43.408963999999997</v>
      </c>
      <c r="F55" s="88">
        <v>27.201139000000005</v>
      </c>
      <c r="G55" s="88">
        <v>108.77562799999993</v>
      </c>
      <c r="H55" s="88">
        <v>22.353002000000004</v>
      </c>
      <c r="I55" s="88">
        <v>77.379909999999995</v>
      </c>
      <c r="J55" s="88">
        <v>37.43835</v>
      </c>
      <c r="K55" s="88">
        <v>56.785956000000006</v>
      </c>
      <c r="L55" s="88">
        <v>751.28868199999999</v>
      </c>
      <c r="M55" s="88">
        <v>13.601837</v>
      </c>
      <c r="N55" s="88">
        <v>140.70403100000001</v>
      </c>
      <c r="O55" s="88">
        <v>127.86648700000001</v>
      </c>
      <c r="P55" s="88">
        <v>18.944814000000001</v>
      </c>
      <c r="Q55" s="88">
        <v>22.963770999999998</v>
      </c>
      <c r="R55" s="88">
        <v>25.776443000000004</v>
      </c>
      <c r="S55" s="88">
        <v>16.967862</v>
      </c>
      <c r="U55" s="84" t="s">
        <v>543</v>
      </c>
    </row>
    <row r="56" spans="1:21" x14ac:dyDescent="0.15">
      <c r="B56" s="84" t="s">
        <v>344</v>
      </c>
      <c r="C56" s="88">
        <v>2.9380589999999982</v>
      </c>
      <c r="D56" s="88">
        <v>40.661056000000002</v>
      </c>
      <c r="E56" s="88">
        <v>41.369365000000002</v>
      </c>
      <c r="F56" s="88">
        <v>29.504483000000004</v>
      </c>
      <c r="G56" s="88">
        <v>118.75000599999996</v>
      </c>
      <c r="H56" s="88">
        <v>24.052224000000002</v>
      </c>
      <c r="I56" s="88">
        <v>71.407938000000001</v>
      </c>
      <c r="J56" s="88">
        <v>38.040980999999988</v>
      </c>
      <c r="K56" s="88">
        <v>37.801320000000004</v>
      </c>
      <c r="L56" s="88">
        <v>643.37244800000008</v>
      </c>
      <c r="M56" s="88">
        <v>17.509446000000001</v>
      </c>
      <c r="N56" s="88">
        <v>171.606495</v>
      </c>
      <c r="O56" s="88">
        <v>150.683257</v>
      </c>
      <c r="P56" s="88">
        <v>28.182434999999998</v>
      </c>
      <c r="Q56" s="88">
        <v>23.143350999999996</v>
      </c>
      <c r="R56" s="88">
        <v>24.323184000000005</v>
      </c>
      <c r="S56" s="88">
        <v>19.230060000000002</v>
      </c>
      <c r="U56" s="84" t="s">
        <v>544</v>
      </c>
    </row>
    <row r="57" spans="1:21" x14ac:dyDescent="0.15">
      <c r="B57" s="84" t="s">
        <v>345</v>
      </c>
      <c r="C57" s="88">
        <v>3.4315129999999989</v>
      </c>
      <c r="D57" s="88">
        <v>43.060674999999989</v>
      </c>
      <c r="E57" s="88">
        <v>47.382419000000027</v>
      </c>
      <c r="F57" s="88">
        <v>32.240701000000001</v>
      </c>
      <c r="G57" s="88">
        <v>104.43258700000004</v>
      </c>
      <c r="H57" s="88">
        <v>22.487811999999998</v>
      </c>
      <c r="I57" s="88">
        <v>70.303454000000002</v>
      </c>
      <c r="J57" s="88">
        <v>28.681235000000001</v>
      </c>
      <c r="K57" s="88">
        <v>50.883906999999994</v>
      </c>
      <c r="L57" s="88">
        <v>662.95941499999992</v>
      </c>
      <c r="M57" s="88">
        <v>21.354914999999998</v>
      </c>
      <c r="N57" s="88">
        <v>116.43076299999998</v>
      </c>
      <c r="O57" s="88">
        <v>98.568317999999977</v>
      </c>
      <c r="P57" s="88">
        <v>32.149640999999995</v>
      </c>
      <c r="Q57" s="88">
        <v>19.112517000000004</v>
      </c>
      <c r="R57" s="88">
        <v>24.697374000000003</v>
      </c>
      <c r="S57" s="88">
        <v>20.20069800000001</v>
      </c>
      <c r="U57" s="84" t="s">
        <v>545</v>
      </c>
    </row>
    <row r="58" spans="1:21" x14ac:dyDescent="0.15">
      <c r="B58" s="84" t="s">
        <v>346</v>
      </c>
      <c r="C58" s="88">
        <v>4.6577140000000004</v>
      </c>
      <c r="D58" s="88">
        <v>42.601902999999993</v>
      </c>
      <c r="E58" s="88">
        <v>57.865989999999982</v>
      </c>
      <c r="F58" s="88">
        <v>31.05360000000001</v>
      </c>
      <c r="G58" s="88">
        <v>129.60114500000006</v>
      </c>
      <c r="H58" s="88">
        <v>24.705629000000002</v>
      </c>
      <c r="I58" s="88">
        <v>61.329483999999994</v>
      </c>
      <c r="J58" s="88">
        <v>28.015362</v>
      </c>
      <c r="K58" s="88">
        <v>80.224018000000001</v>
      </c>
      <c r="L58" s="88">
        <v>456.69755899999996</v>
      </c>
      <c r="M58" s="88">
        <v>28.204453000000001</v>
      </c>
      <c r="N58" s="88">
        <v>96.585676999999976</v>
      </c>
      <c r="O58" s="88">
        <v>102.618094</v>
      </c>
      <c r="P58" s="88">
        <v>26.047260000000001</v>
      </c>
      <c r="Q58" s="88">
        <v>24.762478999999992</v>
      </c>
      <c r="R58" s="88">
        <v>31.394882000000003</v>
      </c>
      <c r="S58" s="88">
        <v>21.342881000000002</v>
      </c>
      <c r="U58" s="84" t="s">
        <v>546</v>
      </c>
    </row>
    <row r="59" spans="1:21" x14ac:dyDescent="0.15">
      <c r="B59" s="84" t="s">
        <v>347</v>
      </c>
      <c r="C59" s="88">
        <v>4.9170029999999993</v>
      </c>
      <c r="D59" s="88">
        <v>39.812851999999992</v>
      </c>
      <c r="E59" s="88">
        <v>62.2761</v>
      </c>
      <c r="F59" s="88">
        <v>31.476506000000008</v>
      </c>
      <c r="G59" s="88">
        <v>131.09937499999995</v>
      </c>
      <c r="H59" s="88">
        <v>18.685040000000001</v>
      </c>
      <c r="I59" s="88">
        <v>58.834741000000001</v>
      </c>
      <c r="J59" s="88">
        <v>34.203627000000012</v>
      </c>
      <c r="K59" s="88">
        <v>26.678657999999999</v>
      </c>
      <c r="L59" s="88">
        <v>452.62169200000005</v>
      </c>
      <c r="M59" s="88">
        <v>34.762867</v>
      </c>
      <c r="N59" s="88">
        <v>86.151033000000012</v>
      </c>
      <c r="O59" s="88">
        <v>142.06237900000002</v>
      </c>
      <c r="P59" s="88">
        <v>27.156227000000001</v>
      </c>
      <c r="Q59" s="88">
        <v>28.016338000000001</v>
      </c>
      <c r="R59" s="88">
        <v>27.313612999999997</v>
      </c>
      <c r="S59" s="88">
        <v>23.488121999999997</v>
      </c>
      <c r="U59" s="84" t="s">
        <v>547</v>
      </c>
    </row>
    <row r="60" spans="1:21" x14ac:dyDescent="0.15">
      <c r="B60" s="84" t="s">
        <v>348</v>
      </c>
      <c r="C60" s="88">
        <v>5.058392999999997</v>
      </c>
      <c r="D60" s="88">
        <v>44.045923000000002</v>
      </c>
      <c r="E60" s="88">
        <v>75.846989000000264</v>
      </c>
      <c r="F60" s="88">
        <v>33.373064000000007</v>
      </c>
      <c r="G60" s="88">
        <v>141.07591799999989</v>
      </c>
      <c r="H60" s="88">
        <v>27.243110000000001</v>
      </c>
      <c r="I60" s="88">
        <v>56.026567</v>
      </c>
      <c r="J60" s="88">
        <v>30.668092999999999</v>
      </c>
      <c r="K60" s="88">
        <v>50.202302000000003</v>
      </c>
      <c r="L60" s="88">
        <v>486.54547799999995</v>
      </c>
      <c r="M60" s="88">
        <v>28.980505999999998</v>
      </c>
      <c r="N60" s="88">
        <v>77.568645000000004</v>
      </c>
      <c r="O60" s="88">
        <v>139.77313599999999</v>
      </c>
      <c r="P60" s="88">
        <v>26.637616000000001</v>
      </c>
      <c r="Q60" s="88">
        <v>25.021491000000005</v>
      </c>
      <c r="R60" s="88">
        <v>27.316278999999994</v>
      </c>
      <c r="S60" s="88">
        <v>21.638682000000003</v>
      </c>
      <c r="U60" s="84" t="s">
        <v>548</v>
      </c>
    </row>
    <row r="61" spans="1:21" x14ac:dyDescent="0.15">
      <c r="B61" s="84" t="s">
        <v>349</v>
      </c>
      <c r="C61" s="88">
        <v>3.9044660000000007</v>
      </c>
      <c r="D61" s="88">
        <v>37.947887000000001</v>
      </c>
      <c r="E61" s="88">
        <v>57.718333000000023</v>
      </c>
      <c r="F61" s="88">
        <v>23.493216000000004</v>
      </c>
      <c r="G61" s="88">
        <v>99.67104300000004</v>
      </c>
      <c r="H61" s="88">
        <v>25.494982</v>
      </c>
      <c r="I61" s="88">
        <v>45.192276000000007</v>
      </c>
      <c r="J61" s="88">
        <v>26.433647999999991</v>
      </c>
      <c r="K61" s="88">
        <v>76.001534000000007</v>
      </c>
      <c r="L61" s="88">
        <v>500.69842400000005</v>
      </c>
      <c r="M61" s="88">
        <v>10.212669</v>
      </c>
      <c r="N61" s="88">
        <v>70.349006000000003</v>
      </c>
      <c r="O61" s="88">
        <v>136.40943100000001</v>
      </c>
      <c r="P61" s="88">
        <v>22.529637000000001</v>
      </c>
      <c r="Q61" s="88">
        <v>20.155905000000004</v>
      </c>
      <c r="R61" s="88">
        <v>22.192856999999993</v>
      </c>
      <c r="S61" s="88">
        <v>15.813851999999997</v>
      </c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681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2021</v>
      </c>
      <c r="B68" s="84" t="s">
        <v>338</v>
      </c>
      <c r="C68" s="88">
        <v>9.2429579999999998</v>
      </c>
      <c r="D68" s="88">
        <v>0.46506700000000001</v>
      </c>
      <c r="E68" s="88">
        <v>0.140155</v>
      </c>
      <c r="F68" s="88">
        <v>30.348561000000004</v>
      </c>
      <c r="G68" s="88">
        <v>239.56909099999993</v>
      </c>
      <c r="H68" s="88">
        <v>101.247956</v>
      </c>
      <c r="I68" s="88">
        <v>7.3869569999999989</v>
      </c>
      <c r="J68" s="88">
        <v>12.385494999999997</v>
      </c>
      <c r="K68" s="88">
        <v>0.37462600000000001</v>
      </c>
      <c r="L68" s="88">
        <v>55.984562000000004</v>
      </c>
      <c r="M68" s="88">
        <v>74.419549000000004</v>
      </c>
      <c r="N68" s="88">
        <v>3.3332000000000001E-2</v>
      </c>
      <c r="O68" s="88">
        <v>48.727498999999995</v>
      </c>
      <c r="P68" s="88">
        <v>137.616445</v>
      </c>
      <c r="Q68" s="88">
        <v>5.1204499999999999</v>
      </c>
      <c r="R68" s="88">
        <v>9.6210000000000011E-3</v>
      </c>
      <c r="S68" s="88">
        <v>2.5685009999999999</v>
      </c>
      <c r="T68" s="87">
        <v>2021</v>
      </c>
      <c r="U68" s="84" t="s">
        <v>538</v>
      </c>
    </row>
    <row r="69" spans="1:21" x14ac:dyDescent="0.15">
      <c r="B69" s="84" t="s">
        <v>339</v>
      </c>
      <c r="C69" s="88">
        <v>8.5795879999999993</v>
      </c>
      <c r="D69" s="88">
        <v>0.58877099999999993</v>
      </c>
      <c r="E69" s="88">
        <v>0.31047200000000003</v>
      </c>
      <c r="F69" s="88">
        <v>37.391863999999998</v>
      </c>
      <c r="G69" s="88">
        <v>261.86671699999999</v>
      </c>
      <c r="H69" s="88">
        <v>108.36363700000003</v>
      </c>
      <c r="I69" s="88">
        <v>8.5513839999999988</v>
      </c>
      <c r="J69" s="88">
        <v>12.868780999999998</v>
      </c>
      <c r="K69" s="88">
        <v>0.60969499999999999</v>
      </c>
      <c r="L69" s="88">
        <v>59.097898000000001</v>
      </c>
      <c r="M69" s="88">
        <v>90.178295999999989</v>
      </c>
      <c r="N69" s="88">
        <v>3.7754999999999997E-2</v>
      </c>
      <c r="O69" s="88">
        <v>41.623061999999997</v>
      </c>
      <c r="P69" s="88">
        <v>141.50965200000002</v>
      </c>
      <c r="Q69" s="88">
        <v>3.0636899999999998</v>
      </c>
      <c r="R69" s="88">
        <v>9.3539999999999995E-3</v>
      </c>
      <c r="S69" s="88">
        <v>2.6088170000000002</v>
      </c>
      <c r="U69" s="84" t="s">
        <v>539</v>
      </c>
    </row>
    <row r="70" spans="1:21" x14ac:dyDescent="0.15">
      <c r="B70" s="84" t="s">
        <v>340</v>
      </c>
      <c r="C70" s="88">
        <v>9.7484140000000004</v>
      </c>
      <c r="D70" s="88">
        <v>0.535802</v>
      </c>
      <c r="E70" s="88">
        <v>0.41201800000000011</v>
      </c>
      <c r="F70" s="88">
        <v>46.740707</v>
      </c>
      <c r="G70" s="88">
        <v>310.12586100000016</v>
      </c>
      <c r="H70" s="88">
        <v>121.52781300000001</v>
      </c>
      <c r="I70" s="88">
        <v>10.32827</v>
      </c>
      <c r="J70" s="88">
        <v>15.743260000000006</v>
      </c>
      <c r="K70" s="88">
        <v>0.96316800000000002</v>
      </c>
      <c r="L70" s="88">
        <v>68.935234999999992</v>
      </c>
      <c r="M70" s="88">
        <v>108.716482</v>
      </c>
      <c r="N70" s="88">
        <v>3.6067999999999996E-2</v>
      </c>
      <c r="O70" s="88">
        <v>65.181758000000002</v>
      </c>
      <c r="P70" s="88">
        <v>155.99208600000006</v>
      </c>
      <c r="Q70" s="88">
        <v>3.8956269999999997</v>
      </c>
      <c r="R70" s="88">
        <v>9.2370000000000004E-3</v>
      </c>
      <c r="S70" s="88">
        <v>3.791779</v>
      </c>
      <c r="U70" s="84" t="s">
        <v>540</v>
      </c>
    </row>
    <row r="71" spans="1:21" x14ac:dyDescent="0.15">
      <c r="B71" s="84" t="s">
        <v>341</v>
      </c>
      <c r="C71" s="88">
        <v>8.9004700000000003</v>
      </c>
      <c r="D71" s="88">
        <v>0.59129600000000004</v>
      </c>
      <c r="E71" s="88">
        <v>0.39407599999999998</v>
      </c>
      <c r="F71" s="88">
        <v>40.820651999999995</v>
      </c>
      <c r="G71" s="88">
        <v>299.97166900000008</v>
      </c>
      <c r="H71" s="88">
        <v>114.77062100000003</v>
      </c>
      <c r="I71" s="88">
        <v>10.039865999999998</v>
      </c>
      <c r="J71" s="88">
        <v>14.111059000000001</v>
      </c>
      <c r="K71" s="88">
        <v>1.1103900000000002</v>
      </c>
      <c r="L71" s="88">
        <v>68.402208000000002</v>
      </c>
      <c r="M71" s="88">
        <v>102.03413800000001</v>
      </c>
      <c r="N71" s="88">
        <v>3.288E-2</v>
      </c>
      <c r="O71" s="88">
        <v>70.069613000000004</v>
      </c>
      <c r="P71" s="88">
        <v>156.37209700000005</v>
      </c>
      <c r="Q71" s="88">
        <v>4.5308909999999996</v>
      </c>
      <c r="R71" s="88">
        <v>3.2617000000000007E-2</v>
      </c>
      <c r="S71" s="88">
        <v>4.409554</v>
      </c>
      <c r="U71" s="84" t="s">
        <v>541</v>
      </c>
    </row>
    <row r="72" spans="1:21" x14ac:dyDescent="0.15">
      <c r="B72" s="84" t="s">
        <v>342</v>
      </c>
      <c r="C72" s="88">
        <v>9.1370810000000002</v>
      </c>
      <c r="D72" s="88">
        <v>0.557091</v>
      </c>
      <c r="E72" s="88">
        <v>0.150422</v>
      </c>
      <c r="F72" s="88">
        <v>34.610714000000009</v>
      </c>
      <c r="G72" s="88">
        <v>306.00314999999989</v>
      </c>
      <c r="H72" s="88">
        <v>108.709779</v>
      </c>
      <c r="I72" s="88">
        <v>9.7755089999999996</v>
      </c>
      <c r="J72" s="88">
        <v>13.737514999999998</v>
      </c>
      <c r="K72" s="88">
        <v>1.137848</v>
      </c>
      <c r="L72" s="88">
        <v>68.251999000000012</v>
      </c>
      <c r="M72" s="88">
        <v>103.300715</v>
      </c>
      <c r="N72" s="88">
        <v>2.8546999999999996E-2</v>
      </c>
      <c r="O72" s="88">
        <v>64.573991000000007</v>
      </c>
      <c r="P72" s="88">
        <v>165.46425700000003</v>
      </c>
      <c r="Q72" s="88">
        <v>3.752046</v>
      </c>
      <c r="R72" s="88">
        <v>5.9329999999999999E-3</v>
      </c>
      <c r="S72" s="88">
        <v>4.6297140000000017</v>
      </c>
      <c r="U72" s="84" t="s">
        <v>542</v>
      </c>
    </row>
    <row r="73" spans="1:21" x14ac:dyDescent="0.15">
      <c r="B73" s="84" t="s">
        <v>343</v>
      </c>
      <c r="C73" s="88">
        <v>8.8259869999999996</v>
      </c>
      <c r="D73" s="88">
        <v>0.64676100000000003</v>
      </c>
      <c r="E73" s="88">
        <v>0.31984400000000002</v>
      </c>
      <c r="F73" s="88">
        <v>43.544652999999997</v>
      </c>
      <c r="G73" s="88">
        <v>283.05501500000003</v>
      </c>
      <c r="H73" s="88">
        <v>128.51186000000004</v>
      </c>
      <c r="I73" s="88">
        <v>8.8762439999999998</v>
      </c>
      <c r="J73" s="88">
        <v>14.769696000000003</v>
      </c>
      <c r="K73" s="88">
        <v>0.83444999999999991</v>
      </c>
      <c r="L73" s="88">
        <v>62.962379999999996</v>
      </c>
      <c r="M73" s="88">
        <v>99.088427000000024</v>
      </c>
      <c r="N73" s="88">
        <v>2.0625999999999999E-2</v>
      </c>
      <c r="O73" s="88">
        <v>69.073250999999999</v>
      </c>
      <c r="P73" s="88">
        <v>169.58863199999999</v>
      </c>
      <c r="Q73" s="88">
        <v>4.2389869999999998</v>
      </c>
      <c r="R73" s="88">
        <v>4.6219999999999994E-3</v>
      </c>
      <c r="S73" s="88">
        <v>3.2572239999999999</v>
      </c>
      <c r="U73" s="84" t="s">
        <v>543</v>
      </c>
    </row>
    <row r="74" spans="1:21" x14ac:dyDescent="0.15">
      <c r="B74" s="84" t="s">
        <v>344</v>
      </c>
      <c r="C74" s="88">
        <v>9.1992260000000012</v>
      </c>
      <c r="D74" s="88">
        <v>0.59802</v>
      </c>
      <c r="E74" s="88">
        <v>0.38741199999999998</v>
      </c>
      <c r="F74" s="88">
        <v>36.993786999999998</v>
      </c>
      <c r="G74" s="88">
        <v>322.09205699999995</v>
      </c>
      <c r="H74" s="88">
        <v>128.02066199999993</v>
      </c>
      <c r="I74" s="88">
        <v>10.941811000000001</v>
      </c>
      <c r="J74" s="88">
        <v>18.979926000000003</v>
      </c>
      <c r="K74" s="88">
        <v>1.069599</v>
      </c>
      <c r="L74" s="88">
        <v>70.535426999999999</v>
      </c>
      <c r="M74" s="88">
        <v>117.18040200000004</v>
      </c>
      <c r="N74" s="88">
        <v>5.7700000000000001E-2</v>
      </c>
      <c r="O74" s="88">
        <v>62.846964</v>
      </c>
      <c r="P74" s="88">
        <v>160.16156599999997</v>
      </c>
      <c r="Q74" s="88">
        <v>4.0046589999999984</v>
      </c>
      <c r="R74" s="88">
        <v>6.3099999999999996E-3</v>
      </c>
      <c r="S74" s="88">
        <v>5.3861740000000005</v>
      </c>
      <c r="U74" s="84" t="s">
        <v>544</v>
      </c>
    </row>
    <row r="75" spans="1:21" x14ac:dyDescent="0.15">
      <c r="B75" s="84" t="s">
        <v>345</v>
      </c>
      <c r="C75" s="88">
        <v>6.8690560000000005</v>
      </c>
      <c r="D75" s="88">
        <v>0.432647</v>
      </c>
      <c r="E75" s="88">
        <v>0.47172900000000001</v>
      </c>
      <c r="F75" s="88">
        <v>33.973053000000007</v>
      </c>
      <c r="G75" s="88">
        <v>232.31201300000004</v>
      </c>
      <c r="H75" s="88">
        <v>88.897885000000045</v>
      </c>
      <c r="I75" s="88">
        <v>5.451981</v>
      </c>
      <c r="J75" s="88">
        <v>16.371359999999999</v>
      </c>
      <c r="K75" s="88">
        <v>0.43553999999999998</v>
      </c>
      <c r="L75" s="88">
        <v>48.968570999999997</v>
      </c>
      <c r="M75" s="88">
        <v>56.184528999999998</v>
      </c>
      <c r="N75" s="88">
        <v>5.0495999999999999E-2</v>
      </c>
      <c r="O75" s="88">
        <v>71.905539000000005</v>
      </c>
      <c r="P75" s="88">
        <v>176.84296600000002</v>
      </c>
      <c r="Q75" s="88">
        <v>5.4400109999999993</v>
      </c>
      <c r="R75" s="88">
        <v>2.9287999999999998E-2</v>
      </c>
      <c r="S75" s="88">
        <v>2.406955</v>
      </c>
      <c r="U75" s="84" t="s">
        <v>545</v>
      </c>
    </row>
    <row r="76" spans="1:21" x14ac:dyDescent="0.15">
      <c r="B76" s="84" t="s">
        <v>346</v>
      </c>
      <c r="C76" s="88">
        <v>8.8479910000000004</v>
      </c>
      <c r="D76" s="88">
        <v>0.46413299999999996</v>
      </c>
      <c r="E76" s="88">
        <v>0.71038400000000002</v>
      </c>
      <c r="F76" s="88">
        <v>40.882115999999996</v>
      </c>
      <c r="G76" s="88">
        <v>312.71913800000004</v>
      </c>
      <c r="H76" s="88">
        <v>128.10373900000002</v>
      </c>
      <c r="I76" s="88">
        <v>8.2951359999999994</v>
      </c>
      <c r="J76" s="88">
        <v>21.456624999999999</v>
      </c>
      <c r="K76" s="88">
        <v>0.52776599999999996</v>
      </c>
      <c r="L76" s="88">
        <v>66.236675000000005</v>
      </c>
      <c r="M76" s="88">
        <v>93.510860000000008</v>
      </c>
      <c r="N76" s="88">
        <v>3.8565000000000002E-2</v>
      </c>
      <c r="O76" s="88">
        <v>60.479339000000003</v>
      </c>
      <c r="P76" s="88">
        <v>186.53472899999997</v>
      </c>
      <c r="Q76" s="88">
        <v>4.8931550000000001</v>
      </c>
      <c r="R76" s="88">
        <v>1.4128999999999999E-2</v>
      </c>
      <c r="S76" s="88">
        <v>4.3766029999999994</v>
      </c>
      <c r="U76" s="84" t="s">
        <v>546</v>
      </c>
    </row>
    <row r="77" spans="1:21" x14ac:dyDescent="0.15">
      <c r="B77" s="84" t="s">
        <v>347</v>
      </c>
      <c r="C77" s="88">
        <v>9.3757790000000014</v>
      </c>
      <c r="D77" s="88">
        <v>0.76563099999999995</v>
      </c>
      <c r="E77" s="88">
        <v>0.23490999999999995</v>
      </c>
      <c r="F77" s="88">
        <v>32.933203000000006</v>
      </c>
      <c r="G77" s="88">
        <v>313.40726799999993</v>
      </c>
      <c r="H77" s="88">
        <v>118.66706500000002</v>
      </c>
      <c r="I77" s="88">
        <v>8.9559099999999994</v>
      </c>
      <c r="J77" s="88">
        <v>16.894850999999996</v>
      </c>
      <c r="K77" s="88">
        <v>0.62679499999999999</v>
      </c>
      <c r="L77" s="88">
        <v>70.241163999999998</v>
      </c>
      <c r="M77" s="88">
        <v>100.167227</v>
      </c>
      <c r="N77" s="88">
        <v>0.14344199999999999</v>
      </c>
      <c r="O77" s="88">
        <v>63.322660999999997</v>
      </c>
      <c r="P77" s="88">
        <v>168.45481299999997</v>
      </c>
      <c r="Q77" s="88">
        <v>4.6016009999999996</v>
      </c>
      <c r="R77" s="88">
        <v>1.4781000000000001E-2</v>
      </c>
      <c r="S77" s="88">
        <v>5.4175199999999997</v>
      </c>
      <c r="U77" s="84" t="s">
        <v>547</v>
      </c>
    </row>
    <row r="78" spans="1:21" x14ac:dyDescent="0.15">
      <c r="B78" s="84" t="s">
        <v>348</v>
      </c>
      <c r="C78" s="88">
        <v>10.417649999999998</v>
      </c>
      <c r="D78" s="88">
        <v>0.73906099999999997</v>
      </c>
      <c r="E78" s="88">
        <v>0.390463</v>
      </c>
      <c r="F78" s="88">
        <v>53.817307999999997</v>
      </c>
      <c r="G78" s="88">
        <v>342.50860499999993</v>
      </c>
      <c r="H78" s="88">
        <v>126.30120499999998</v>
      </c>
      <c r="I78" s="88">
        <v>10.735737</v>
      </c>
      <c r="J78" s="88">
        <v>19.668766999999999</v>
      </c>
      <c r="K78" s="88">
        <v>0.35264900000000005</v>
      </c>
      <c r="L78" s="88">
        <v>76.122140999999999</v>
      </c>
      <c r="M78" s="88">
        <v>102.49467099999998</v>
      </c>
      <c r="N78" s="88">
        <v>0.16925899999999999</v>
      </c>
      <c r="O78" s="88">
        <v>69.716215000000005</v>
      </c>
      <c r="P78" s="88">
        <v>194.15085799999997</v>
      </c>
      <c r="Q78" s="88">
        <v>5.9841759999999997</v>
      </c>
      <c r="R78" s="88">
        <v>3.8889000000000007E-2</v>
      </c>
      <c r="S78" s="88">
        <v>4.88042</v>
      </c>
      <c r="U78" s="84" t="s">
        <v>548</v>
      </c>
    </row>
    <row r="79" spans="1:21" x14ac:dyDescent="0.15">
      <c r="B79" s="84" t="s">
        <v>349</v>
      </c>
      <c r="C79" s="88">
        <v>6.4764970000000002</v>
      </c>
      <c r="D79" s="88">
        <v>0.64014900000000008</v>
      </c>
      <c r="E79" s="88">
        <v>0.64047799999999999</v>
      </c>
      <c r="F79" s="88">
        <v>41.860861</v>
      </c>
      <c r="G79" s="88">
        <v>290.50500799999998</v>
      </c>
      <c r="H79" s="88">
        <v>90.654614999999993</v>
      </c>
      <c r="I79" s="88">
        <v>9.5673340000000007</v>
      </c>
      <c r="J79" s="88">
        <v>22.656257000000004</v>
      </c>
      <c r="K79" s="88">
        <v>0.47578500000000001</v>
      </c>
      <c r="L79" s="88">
        <v>61.307010000000005</v>
      </c>
      <c r="M79" s="88">
        <v>79.93364600000001</v>
      </c>
      <c r="N79" s="88">
        <v>0.14955499999999999</v>
      </c>
      <c r="O79" s="88">
        <v>79.419196999999997</v>
      </c>
      <c r="P79" s="88">
        <v>195.94264499999997</v>
      </c>
      <c r="Q79" s="88">
        <v>6.7256210000000003</v>
      </c>
      <c r="R79" s="88">
        <v>3.3760999999999999E-2</v>
      </c>
      <c r="S79" s="88">
        <v>4.175084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2022</v>
      </c>
      <c r="B81" s="84" t="s">
        <v>338</v>
      </c>
      <c r="C81" s="88">
        <v>12.086646</v>
      </c>
      <c r="D81" s="88">
        <v>0.63017800000000002</v>
      </c>
      <c r="E81" s="88">
        <v>0.23004500000000005</v>
      </c>
      <c r="F81" s="88">
        <v>50.799768</v>
      </c>
      <c r="G81" s="88">
        <v>320.95131999999967</v>
      </c>
      <c r="H81" s="88">
        <v>117.164781</v>
      </c>
      <c r="I81" s="88">
        <v>9.7452679999999994</v>
      </c>
      <c r="J81" s="88">
        <v>19.012693000000006</v>
      </c>
      <c r="K81" s="88">
        <v>0.40964599999999995</v>
      </c>
      <c r="L81" s="88">
        <v>75.307749999999999</v>
      </c>
      <c r="M81" s="88">
        <v>90.991621999999992</v>
      </c>
      <c r="N81" s="88">
        <v>2.2371999999999996E-2</v>
      </c>
      <c r="O81" s="88">
        <v>71.606757999999999</v>
      </c>
      <c r="P81" s="88">
        <v>185.85722500000003</v>
      </c>
      <c r="Q81" s="88">
        <v>5.2515010000000002</v>
      </c>
      <c r="R81" s="88">
        <v>3.3949E-2</v>
      </c>
      <c r="S81" s="88">
        <v>4.9106630000000004</v>
      </c>
      <c r="T81" s="87">
        <v>2022</v>
      </c>
      <c r="U81" s="84" t="s">
        <v>538</v>
      </c>
    </row>
    <row r="82" spans="1:21" x14ac:dyDescent="0.15">
      <c r="B82" s="84" t="s">
        <v>339</v>
      </c>
      <c r="C82" s="88">
        <v>11.369888999999999</v>
      </c>
      <c r="D82" s="88">
        <v>0.76615600000000006</v>
      </c>
      <c r="E82" s="88">
        <v>0.47261000000000003</v>
      </c>
      <c r="F82" s="88">
        <v>51.723853999999989</v>
      </c>
      <c r="G82" s="88">
        <v>327.24065500000006</v>
      </c>
      <c r="H82" s="88">
        <v>118.41473199999999</v>
      </c>
      <c r="I82" s="88">
        <v>9.5706710000000008</v>
      </c>
      <c r="J82" s="88">
        <v>20.997781000000003</v>
      </c>
      <c r="K82" s="88">
        <v>0.52757399999999999</v>
      </c>
      <c r="L82" s="88">
        <v>80.659972999999994</v>
      </c>
      <c r="M82" s="88">
        <v>98.880428999999992</v>
      </c>
      <c r="N82" s="88">
        <v>4.9822000000000005E-2</v>
      </c>
      <c r="O82" s="88">
        <v>60.649028999999999</v>
      </c>
      <c r="P82" s="88">
        <v>202.77660400000002</v>
      </c>
      <c r="Q82" s="88">
        <v>4.5817700000000006</v>
      </c>
      <c r="R82" s="88">
        <v>6.8333000000000005E-2</v>
      </c>
      <c r="S82" s="88">
        <v>5.6696700000000009</v>
      </c>
      <c r="U82" s="84" t="s">
        <v>539</v>
      </c>
    </row>
    <row r="83" spans="1:21" x14ac:dyDescent="0.15">
      <c r="B83" s="84" t="s">
        <v>340</v>
      </c>
      <c r="C83" s="88">
        <v>10.831381000000004</v>
      </c>
      <c r="D83" s="88">
        <v>0.91849700000000001</v>
      </c>
      <c r="E83" s="88">
        <v>0.44674499999999989</v>
      </c>
      <c r="F83" s="88">
        <v>53.349446999999998</v>
      </c>
      <c r="G83" s="88">
        <v>360.68651300000016</v>
      </c>
      <c r="H83" s="88">
        <v>128.53367600000001</v>
      </c>
      <c r="I83" s="88">
        <v>12.902781000000001</v>
      </c>
      <c r="J83" s="88">
        <v>21.91534</v>
      </c>
      <c r="K83" s="88">
        <v>0.76427600000000007</v>
      </c>
      <c r="L83" s="88">
        <v>87.90379999999999</v>
      </c>
      <c r="M83" s="88">
        <v>115.93148099999996</v>
      </c>
      <c r="N83" s="88">
        <v>5.8643000000000001E-2</v>
      </c>
      <c r="O83" s="88">
        <v>84.750692999999998</v>
      </c>
      <c r="P83" s="88">
        <v>229.489161</v>
      </c>
      <c r="Q83" s="88">
        <v>5.7489149999999993</v>
      </c>
      <c r="R83" s="88">
        <v>6.0780000000000001E-3</v>
      </c>
      <c r="S83" s="88">
        <v>5.7356889999999998</v>
      </c>
      <c r="U83" s="84" t="s">
        <v>540</v>
      </c>
    </row>
    <row r="84" spans="1:21" x14ac:dyDescent="0.15">
      <c r="B84" s="84" t="s">
        <v>341</v>
      </c>
      <c r="C84" s="88">
        <v>11.042571000000001</v>
      </c>
      <c r="D84" s="88">
        <v>0.74081099999999989</v>
      </c>
      <c r="E84" s="88">
        <v>0.38761100000000004</v>
      </c>
      <c r="F84" s="88">
        <v>41.683959999999999</v>
      </c>
      <c r="G84" s="88">
        <v>326.09797999999989</v>
      </c>
      <c r="H84" s="88">
        <v>119.13604699999999</v>
      </c>
      <c r="I84" s="88">
        <v>12.738576</v>
      </c>
      <c r="J84" s="88">
        <v>18.748833999999999</v>
      </c>
      <c r="K84" s="88">
        <v>1.259333</v>
      </c>
      <c r="L84" s="88">
        <v>82.957312999999999</v>
      </c>
      <c r="M84" s="88">
        <v>106.49742900000003</v>
      </c>
      <c r="N84" s="88">
        <v>3.4294999999999999E-2</v>
      </c>
      <c r="O84" s="88">
        <v>71.097634999999997</v>
      </c>
      <c r="P84" s="88">
        <v>225.84370199999995</v>
      </c>
      <c r="Q84" s="88">
        <v>6.1480349999999984</v>
      </c>
      <c r="R84" s="88">
        <v>0.12992299999999998</v>
      </c>
      <c r="S84" s="88">
        <v>8.1140620000000006</v>
      </c>
      <c r="U84" s="84" t="s">
        <v>541</v>
      </c>
    </row>
    <row r="85" spans="1:21" x14ac:dyDescent="0.15">
      <c r="B85" s="84" t="s">
        <v>342</v>
      </c>
      <c r="C85" s="88">
        <v>14.047531000000003</v>
      </c>
      <c r="D85" s="88">
        <v>0.94988700000000004</v>
      </c>
      <c r="E85" s="88">
        <v>0.33855299999999999</v>
      </c>
      <c r="F85" s="88">
        <v>45.335313999999997</v>
      </c>
      <c r="G85" s="88">
        <v>378.06124</v>
      </c>
      <c r="H85" s="88">
        <v>152.58204599999999</v>
      </c>
      <c r="I85" s="88">
        <v>14.632019</v>
      </c>
      <c r="J85" s="88">
        <v>24.082338</v>
      </c>
      <c r="K85" s="88">
        <v>1.0312880000000002</v>
      </c>
      <c r="L85" s="88">
        <v>98.582570000000004</v>
      </c>
      <c r="M85" s="88">
        <v>119.92957699999998</v>
      </c>
      <c r="N85" s="88">
        <v>5.1839999999999997E-2</v>
      </c>
      <c r="O85" s="88">
        <v>74.858952000000002</v>
      </c>
      <c r="P85" s="88">
        <v>267.20906100000002</v>
      </c>
      <c r="Q85" s="88">
        <v>9.4683359999999972</v>
      </c>
      <c r="R85" s="88">
        <v>1.8474000000000001E-2</v>
      </c>
      <c r="S85" s="88">
        <v>7.2596419999999995</v>
      </c>
      <c r="U85" s="84" t="s">
        <v>542</v>
      </c>
    </row>
    <row r="86" spans="1:21" x14ac:dyDescent="0.15">
      <c r="B86" s="84" t="s">
        <v>343</v>
      </c>
      <c r="C86" s="88">
        <v>13.130875</v>
      </c>
      <c r="D86" s="88">
        <v>0.68713599999999997</v>
      </c>
      <c r="E86" s="88">
        <v>0.51687000000000005</v>
      </c>
      <c r="F86" s="88">
        <v>55.763360000000006</v>
      </c>
      <c r="G86" s="88">
        <v>369.53478500000006</v>
      </c>
      <c r="H86" s="88">
        <v>141.40263100000001</v>
      </c>
      <c r="I86" s="88">
        <v>11.440376000000001</v>
      </c>
      <c r="J86" s="88">
        <v>23.201379999999997</v>
      </c>
      <c r="K86" s="88">
        <v>1.025101</v>
      </c>
      <c r="L86" s="88">
        <v>92.825536999999997</v>
      </c>
      <c r="M86" s="88">
        <v>111.02621800000003</v>
      </c>
      <c r="N86" s="88">
        <v>4.5786E-2</v>
      </c>
      <c r="O86" s="88">
        <v>87.496195</v>
      </c>
      <c r="P86" s="88">
        <v>266.20835199999999</v>
      </c>
      <c r="Q86" s="88">
        <v>5.6683939999999993</v>
      </c>
      <c r="R86" s="88">
        <v>7.7060000000000002E-3</v>
      </c>
      <c r="S86" s="88">
        <v>5.5258950000000002</v>
      </c>
      <c r="U86" s="84" t="s">
        <v>543</v>
      </c>
    </row>
    <row r="87" spans="1:21" x14ac:dyDescent="0.15">
      <c r="B87" s="84" t="s">
        <v>344</v>
      </c>
      <c r="C87" s="88">
        <v>10.869001000000001</v>
      </c>
      <c r="D87" s="88">
        <v>0.701179</v>
      </c>
      <c r="E87" s="88">
        <v>0.339866</v>
      </c>
      <c r="F87" s="88">
        <v>55.741960999999989</v>
      </c>
      <c r="G87" s="88">
        <v>378.20315200000005</v>
      </c>
      <c r="H87" s="88">
        <v>155.18457300000006</v>
      </c>
      <c r="I87" s="88">
        <v>12.224779000000002</v>
      </c>
      <c r="J87" s="88">
        <v>24.990603999999998</v>
      </c>
      <c r="K87" s="88">
        <v>1.299347</v>
      </c>
      <c r="L87" s="88">
        <v>95.294972999999985</v>
      </c>
      <c r="M87" s="88">
        <v>116.47828700000002</v>
      </c>
      <c r="N87" s="88">
        <v>2.9663999999999999E-2</v>
      </c>
      <c r="O87" s="88">
        <v>87.077161000000004</v>
      </c>
      <c r="P87" s="88">
        <v>261.14562200000017</v>
      </c>
      <c r="Q87" s="88">
        <v>4.7584090000000012</v>
      </c>
      <c r="R87" s="88">
        <v>9.0400000000000012E-3</v>
      </c>
      <c r="S87" s="88">
        <v>6.3257499999999993</v>
      </c>
      <c r="U87" s="84" t="s">
        <v>544</v>
      </c>
    </row>
    <row r="88" spans="1:21" x14ac:dyDescent="0.15">
      <c r="B88" s="84" t="s">
        <v>345</v>
      </c>
      <c r="C88" s="88">
        <v>9.0322870000000002</v>
      </c>
      <c r="D88" s="88">
        <v>1.0210299999999999</v>
      </c>
      <c r="E88" s="88">
        <v>0.36377100000000001</v>
      </c>
      <c r="F88" s="88">
        <v>31.869561000000008</v>
      </c>
      <c r="G88" s="88">
        <v>288.39196500000003</v>
      </c>
      <c r="H88" s="88">
        <v>113.34751300000001</v>
      </c>
      <c r="I88" s="88">
        <v>7.07599</v>
      </c>
      <c r="J88" s="88">
        <v>22.051457999999997</v>
      </c>
      <c r="K88" s="88">
        <v>0.35664000000000001</v>
      </c>
      <c r="L88" s="88">
        <v>58.105218999999991</v>
      </c>
      <c r="M88" s="88">
        <v>61.142504000000002</v>
      </c>
      <c r="N88" s="88">
        <v>5.0556999999999998E-2</v>
      </c>
      <c r="O88" s="88">
        <v>76.764639000000003</v>
      </c>
      <c r="P88" s="88">
        <v>266.30049400000001</v>
      </c>
      <c r="Q88" s="88">
        <v>4.69055</v>
      </c>
      <c r="R88" s="88">
        <v>8.7930999999999995E-2</v>
      </c>
      <c r="S88" s="88">
        <v>3.1862979999999999</v>
      </c>
      <c r="U88" s="84" t="s">
        <v>545</v>
      </c>
    </row>
    <row r="89" spans="1:21" x14ac:dyDescent="0.15">
      <c r="B89" s="84" t="s">
        <v>346</v>
      </c>
      <c r="C89" s="88">
        <v>9.7402990000000003</v>
      </c>
      <c r="D89" s="88">
        <v>0.88719700000000001</v>
      </c>
      <c r="E89" s="88">
        <v>0.47253699999999998</v>
      </c>
      <c r="F89" s="88">
        <v>49.417341999999991</v>
      </c>
      <c r="G89" s="88">
        <v>366.41772600000013</v>
      </c>
      <c r="H89" s="88">
        <v>149.64060699999996</v>
      </c>
      <c r="I89" s="88">
        <v>10.614477999999998</v>
      </c>
      <c r="J89" s="88">
        <v>25.923505000000002</v>
      </c>
      <c r="K89" s="88">
        <v>0.65770399999999996</v>
      </c>
      <c r="L89" s="88">
        <v>86.133282000000008</v>
      </c>
      <c r="M89" s="88">
        <v>99.132780999999994</v>
      </c>
      <c r="N89" s="88">
        <v>0.116706</v>
      </c>
      <c r="O89" s="88">
        <v>88.659052000000003</v>
      </c>
      <c r="P89" s="88">
        <v>275.97761299999991</v>
      </c>
      <c r="Q89" s="88">
        <v>5.5598299999999998</v>
      </c>
      <c r="R89" s="88">
        <v>0.14316799999999999</v>
      </c>
      <c r="S89" s="88">
        <v>6.3358669999999995</v>
      </c>
      <c r="U89" s="84" t="s">
        <v>546</v>
      </c>
    </row>
    <row r="90" spans="1:21" x14ac:dyDescent="0.15">
      <c r="B90" s="84" t="s">
        <v>347</v>
      </c>
      <c r="C90" s="88">
        <v>9.8698529999999991</v>
      </c>
      <c r="D90" s="88">
        <v>0.85269600000000001</v>
      </c>
      <c r="E90" s="88">
        <v>0.62141799999999991</v>
      </c>
      <c r="F90" s="88">
        <v>35.720054999999995</v>
      </c>
      <c r="G90" s="88">
        <v>343.76534500000002</v>
      </c>
      <c r="H90" s="88">
        <v>150.52873399999999</v>
      </c>
      <c r="I90" s="88">
        <v>10.404154999999999</v>
      </c>
      <c r="J90" s="88">
        <v>23.289920000000002</v>
      </c>
      <c r="K90" s="88">
        <v>0.63829199999999997</v>
      </c>
      <c r="L90" s="88">
        <v>82.010239000000013</v>
      </c>
      <c r="M90" s="88">
        <v>101.42615599999998</v>
      </c>
      <c r="N90" s="88">
        <v>4.8294999999999998E-2</v>
      </c>
      <c r="O90" s="88">
        <v>80.130402000000004</v>
      </c>
      <c r="P90" s="88">
        <v>249.93352500000009</v>
      </c>
      <c r="Q90" s="88">
        <v>6.5006439999999994</v>
      </c>
      <c r="R90" s="88">
        <v>9.1286000000000006E-2</v>
      </c>
      <c r="S90" s="88">
        <v>5.8637150000000009</v>
      </c>
      <c r="U90" s="84" t="s">
        <v>547</v>
      </c>
    </row>
    <row r="91" spans="1:21" x14ac:dyDescent="0.15">
      <c r="B91" s="84" t="s">
        <v>348</v>
      </c>
      <c r="C91" s="88">
        <v>11.460856</v>
      </c>
      <c r="D91" s="88">
        <v>0.91792099999999999</v>
      </c>
      <c r="E91" s="88">
        <v>0.57179899999999995</v>
      </c>
      <c r="F91" s="88">
        <v>41.495711999999997</v>
      </c>
      <c r="G91" s="88">
        <v>344.93597299999999</v>
      </c>
      <c r="H91" s="88">
        <v>150.073103</v>
      </c>
      <c r="I91" s="88">
        <v>11.063499000000002</v>
      </c>
      <c r="J91" s="88">
        <v>26.527284999999996</v>
      </c>
      <c r="K91" s="88">
        <v>0.50825200000000004</v>
      </c>
      <c r="L91" s="88">
        <v>81.546108000000004</v>
      </c>
      <c r="M91" s="88">
        <v>102.06674599999999</v>
      </c>
      <c r="N91" s="88">
        <v>4.641E-2</v>
      </c>
      <c r="O91" s="88">
        <v>56.029603000000009</v>
      </c>
      <c r="P91" s="88">
        <v>258.62538700000005</v>
      </c>
      <c r="Q91" s="88">
        <v>6.454460000000001</v>
      </c>
      <c r="R91" s="88">
        <v>0.27077800000000002</v>
      </c>
      <c r="S91" s="88">
        <v>5.5461210000000003</v>
      </c>
      <c r="U91" s="84" t="s">
        <v>548</v>
      </c>
    </row>
    <row r="92" spans="1:21" x14ac:dyDescent="0.15">
      <c r="B92" s="84" t="s">
        <v>349</v>
      </c>
      <c r="C92" s="88">
        <v>7.0782009999999982</v>
      </c>
      <c r="D92" s="88">
        <v>1.045688</v>
      </c>
      <c r="E92" s="88">
        <v>0.57288000000000006</v>
      </c>
      <c r="F92" s="88">
        <v>45.499451999999998</v>
      </c>
      <c r="G92" s="88">
        <v>259.19868700000006</v>
      </c>
      <c r="H92" s="88">
        <v>104.46318200000007</v>
      </c>
      <c r="I92" s="88">
        <v>11.076221</v>
      </c>
      <c r="J92" s="88">
        <v>23.647985000000006</v>
      </c>
      <c r="K92" s="88">
        <v>0.61753899999999995</v>
      </c>
      <c r="L92" s="88">
        <v>67.439853999999997</v>
      </c>
      <c r="M92" s="88">
        <v>88.866451000000012</v>
      </c>
      <c r="N92" s="88">
        <v>3.6305000000000004E-2</v>
      </c>
      <c r="O92" s="88">
        <v>73.595801999999992</v>
      </c>
      <c r="P92" s="88">
        <v>243.52579199999997</v>
      </c>
      <c r="Q92" s="88">
        <v>3.9960899999999993</v>
      </c>
      <c r="R92" s="88">
        <v>7.0084999999999995E-2</v>
      </c>
      <c r="S92" s="88">
        <v>5.1196929999999998</v>
      </c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681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2021</v>
      </c>
      <c r="B99" s="84" t="s">
        <v>338</v>
      </c>
      <c r="C99" s="88">
        <v>13.787944</v>
      </c>
      <c r="D99" s="88">
        <v>0.84177299999999999</v>
      </c>
      <c r="E99" s="88">
        <v>6.2979460000000005</v>
      </c>
      <c r="F99" s="88">
        <v>20.330861999999996</v>
      </c>
      <c r="G99" s="88">
        <v>21.839172000000001</v>
      </c>
      <c r="H99" s="88">
        <v>4.8380259999999993</v>
      </c>
      <c r="I99" s="88">
        <v>8.3704029999999996</v>
      </c>
      <c r="J99" s="88">
        <v>23.703801000000006</v>
      </c>
      <c r="K99" s="88">
        <v>11.059188000000001</v>
      </c>
      <c r="L99" s="88">
        <v>177.11427700000002</v>
      </c>
      <c r="M99" s="88">
        <v>57.594678000000002</v>
      </c>
      <c r="N99" s="88">
        <v>59.748563000000019</v>
      </c>
      <c r="O99" s="88">
        <v>134.97985199999999</v>
      </c>
      <c r="P99" s="88">
        <v>4.7136420000000001</v>
      </c>
      <c r="Q99" s="88">
        <v>0.27731699999999998</v>
      </c>
      <c r="R99" s="88">
        <v>0.213559</v>
      </c>
      <c r="S99" s="88">
        <v>38.203075000000005</v>
      </c>
      <c r="T99" s="87">
        <v>2021</v>
      </c>
      <c r="U99" s="84" t="s">
        <v>538</v>
      </c>
    </row>
    <row r="100" spans="1:21" x14ac:dyDescent="0.15">
      <c r="B100" s="84" t="s">
        <v>339</v>
      </c>
      <c r="C100" s="88">
        <v>14.928804999999997</v>
      </c>
      <c r="D100" s="88">
        <v>0.79493300000000011</v>
      </c>
      <c r="E100" s="88">
        <v>6.2889550000000014</v>
      </c>
      <c r="F100" s="88">
        <v>17.895894000000002</v>
      </c>
      <c r="G100" s="88">
        <v>24.633907000000001</v>
      </c>
      <c r="H100" s="88">
        <v>4.3730930000000008</v>
      </c>
      <c r="I100" s="88">
        <v>8.5931979999999992</v>
      </c>
      <c r="J100" s="88">
        <v>24.418031999999997</v>
      </c>
      <c r="K100" s="88">
        <v>13.162761</v>
      </c>
      <c r="L100" s="88">
        <v>176.671076</v>
      </c>
      <c r="M100" s="88">
        <v>63.655350999999996</v>
      </c>
      <c r="N100" s="88">
        <v>61.264173000000014</v>
      </c>
      <c r="O100" s="88">
        <v>129.86427699999999</v>
      </c>
      <c r="P100" s="88">
        <v>4.7924820000000006</v>
      </c>
      <c r="Q100" s="88">
        <v>0.310645</v>
      </c>
      <c r="R100" s="88">
        <v>0.261154</v>
      </c>
      <c r="S100" s="88">
        <v>39.480834999999985</v>
      </c>
      <c r="U100" s="84" t="s">
        <v>539</v>
      </c>
    </row>
    <row r="101" spans="1:21" x14ac:dyDescent="0.15">
      <c r="B101" s="84" t="s">
        <v>340</v>
      </c>
      <c r="C101" s="88">
        <v>18.470312999999997</v>
      </c>
      <c r="D101" s="88">
        <v>0.94173300000000004</v>
      </c>
      <c r="E101" s="88">
        <v>6.9112390000000001</v>
      </c>
      <c r="F101" s="88">
        <v>23.782010999999997</v>
      </c>
      <c r="G101" s="88">
        <v>30.449801000000001</v>
      </c>
      <c r="H101" s="88">
        <v>4.878819</v>
      </c>
      <c r="I101" s="88">
        <v>10.157157999999999</v>
      </c>
      <c r="J101" s="88">
        <v>27.298605000000002</v>
      </c>
      <c r="K101" s="88">
        <v>14.799903000000002</v>
      </c>
      <c r="L101" s="88">
        <v>209.284684</v>
      </c>
      <c r="M101" s="88">
        <v>68.019031999999996</v>
      </c>
      <c r="N101" s="88">
        <v>70.073689999999999</v>
      </c>
      <c r="O101" s="88">
        <v>139.16745200000003</v>
      </c>
      <c r="P101" s="88">
        <v>5.3876920000000004</v>
      </c>
      <c r="Q101" s="88">
        <v>0.70623199999999997</v>
      </c>
      <c r="R101" s="88">
        <v>0.30915199999999998</v>
      </c>
      <c r="S101" s="88">
        <v>50.63207700000001</v>
      </c>
      <c r="U101" s="84" t="s">
        <v>540</v>
      </c>
    </row>
    <row r="102" spans="1:21" x14ac:dyDescent="0.15">
      <c r="B102" s="84" t="s">
        <v>341</v>
      </c>
      <c r="C102" s="88">
        <v>17.009285999999999</v>
      </c>
      <c r="D102" s="88">
        <v>0.97902100000000003</v>
      </c>
      <c r="E102" s="88">
        <v>6.6076329999999999</v>
      </c>
      <c r="F102" s="88">
        <v>22.879862000000003</v>
      </c>
      <c r="G102" s="88">
        <v>29.467388999999997</v>
      </c>
      <c r="H102" s="88">
        <v>5.4779850000000003</v>
      </c>
      <c r="I102" s="88">
        <v>9.3102</v>
      </c>
      <c r="J102" s="88">
        <v>24.390374000000001</v>
      </c>
      <c r="K102" s="88">
        <v>13.375133999999999</v>
      </c>
      <c r="L102" s="88">
        <v>195.39031799999995</v>
      </c>
      <c r="M102" s="88">
        <v>57.250167000000012</v>
      </c>
      <c r="N102" s="88">
        <v>67.329770000000025</v>
      </c>
      <c r="O102" s="88">
        <v>107.17442499999999</v>
      </c>
      <c r="P102" s="88">
        <v>5.4933650000000007</v>
      </c>
      <c r="Q102" s="88">
        <v>0.67318500000000003</v>
      </c>
      <c r="R102" s="88">
        <v>0.26202300000000001</v>
      </c>
      <c r="S102" s="88">
        <v>47.897332000000006</v>
      </c>
      <c r="U102" s="84" t="s">
        <v>541</v>
      </c>
    </row>
    <row r="103" spans="1:21" x14ac:dyDescent="0.15">
      <c r="B103" s="84" t="s">
        <v>342</v>
      </c>
      <c r="C103" s="88">
        <v>16.420762000000003</v>
      </c>
      <c r="D103" s="88">
        <v>0.63204400000000005</v>
      </c>
      <c r="E103" s="88">
        <v>6.4439800000000016</v>
      </c>
      <c r="F103" s="88">
        <v>20.658309999999993</v>
      </c>
      <c r="G103" s="88">
        <v>26.642312999999994</v>
      </c>
      <c r="H103" s="88">
        <v>6.0746190000000002</v>
      </c>
      <c r="I103" s="88">
        <v>9.6859379999999984</v>
      </c>
      <c r="J103" s="88">
        <v>23.854462000000005</v>
      </c>
      <c r="K103" s="88">
        <v>11.047915</v>
      </c>
      <c r="L103" s="88">
        <v>185.59051099999996</v>
      </c>
      <c r="M103" s="88">
        <v>59.259511000000003</v>
      </c>
      <c r="N103" s="88">
        <v>63.850103000000004</v>
      </c>
      <c r="O103" s="88">
        <v>117.70851800000001</v>
      </c>
      <c r="P103" s="88">
        <v>5.9502279999999992</v>
      </c>
      <c r="Q103" s="88">
        <v>0.82925199999999999</v>
      </c>
      <c r="R103" s="88">
        <v>0.29693000000000003</v>
      </c>
      <c r="S103" s="88">
        <v>47.911309999999993</v>
      </c>
      <c r="U103" s="84" t="s">
        <v>542</v>
      </c>
    </row>
    <row r="104" spans="1:21" x14ac:dyDescent="0.15">
      <c r="B104" s="84" t="s">
        <v>343</v>
      </c>
      <c r="C104" s="88">
        <v>17.599197999999998</v>
      </c>
      <c r="D104" s="88">
        <v>0.49460000000000004</v>
      </c>
      <c r="E104" s="88">
        <v>8.1065909999999981</v>
      </c>
      <c r="F104" s="88">
        <v>22.271272</v>
      </c>
      <c r="G104" s="88">
        <v>26.118614999999998</v>
      </c>
      <c r="H104" s="88">
        <v>4.7275550000000006</v>
      </c>
      <c r="I104" s="88">
        <v>7.8707379999999993</v>
      </c>
      <c r="J104" s="88">
        <v>23.130057000000001</v>
      </c>
      <c r="K104" s="88">
        <v>13.90917</v>
      </c>
      <c r="L104" s="88">
        <v>187.611873</v>
      </c>
      <c r="M104" s="88">
        <v>59.449506999999997</v>
      </c>
      <c r="N104" s="88">
        <v>64.455794999999995</v>
      </c>
      <c r="O104" s="88">
        <v>145.21329800000001</v>
      </c>
      <c r="P104" s="88">
        <v>5.9222419999999989</v>
      </c>
      <c r="Q104" s="88">
        <v>1.243781</v>
      </c>
      <c r="R104" s="88">
        <v>0.26455800000000002</v>
      </c>
      <c r="S104" s="88">
        <v>47.159378000000004</v>
      </c>
      <c r="U104" s="84" t="s">
        <v>543</v>
      </c>
    </row>
    <row r="105" spans="1:21" x14ac:dyDescent="0.15">
      <c r="B105" s="84" t="s">
        <v>344</v>
      </c>
      <c r="C105" s="88">
        <v>18.167642999999998</v>
      </c>
      <c r="D105" s="88">
        <v>0.39118600000000003</v>
      </c>
      <c r="E105" s="88">
        <v>7.9441099999999993</v>
      </c>
      <c r="F105" s="88">
        <v>24.218454000000008</v>
      </c>
      <c r="G105" s="88">
        <v>27.781866000000001</v>
      </c>
      <c r="H105" s="88">
        <v>6.4361629999999996</v>
      </c>
      <c r="I105" s="88">
        <v>7.9744790000000005</v>
      </c>
      <c r="J105" s="88">
        <v>25.845142000000003</v>
      </c>
      <c r="K105" s="88">
        <v>13.055857</v>
      </c>
      <c r="L105" s="88">
        <v>248.34638699999999</v>
      </c>
      <c r="M105" s="88">
        <v>83.507097999999985</v>
      </c>
      <c r="N105" s="88">
        <v>82.615717000000018</v>
      </c>
      <c r="O105" s="88">
        <v>218.95967999999999</v>
      </c>
      <c r="P105" s="88">
        <v>6.867801</v>
      </c>
      <c r="Q105" s="88">
        <v>0.94776000000000005</v>
      </c>
      <c r="R105" s="88">
        <v>0.30344100000000002</v>
      </c>
      <c r="S105" s="88">
        <v>53.92268600000002</v>
      </c>
      <c r="U105" s="84" t="s">
        <v>544</v>
      </c>
    </row>
    <row r="106" spans="1:21" x14ac:dyDescent="0.15">
      <c r="B106" s="84" t="s">
        <v>345</v>
      </c>
      <c r="C106" s="88">
        <v>9.4872350000000001</v>
      </c>
      <c r="D106" s="88">
        <v>0.36704799999999993</v>
      </c>
      <c r="E106" s="88">
        <v>5.6149509999999996</v>
      </c>
      <c r="F106" s="88">
        <v>16.465018000000001</v>
      </c>
      <c r="G106" s="88">
        <v>13.828052</v>
      </c>
      <c r="H106" s="88">
        <v>3.1399380000000008</v>
      </c>
      <c r="I106" s="88">
        <v>4.9643589999999991</v>
      </c>
      <c r="J106" s="88">
        <v>18.728054999999998</v>
      </c>
      <c r="K106" s="88">
        <v>7.0052809999999983</v>
      </c>
      <c r="L106" s="88">
        <v>177.12867299999999</v>
      </c>
      <c r="M106" s="88">
        <v>66.683216000000002</v>
      </c>
      <c r="N106" s="88">
        <v>61.093269000000021</v>
      </c>
      <c r="O106" s="88">
        <v>161.401286</v>
      </c>
      <c r="P106" s="88">
        <v>3.9828260000000002</v>
      </c>
      <c r="Q106" s="88">
        <v>0.37126100000000001</v>
      </c>
      <c r="R106" s="88">
        <v>0.41461699999999996</v>
      </c>
      <c r="S106" s="88">
        <v>35.524252999999973</v>
      </c>
      <c r="U106" s="84" t="s">
        <v>545</v>
      </c>
    </row>
    <row r="107" spans="1:21" x14ac:dyDescent="0.15">
      <c r="B107" s="84" t="s">
        <v>346</v>
      </c>
      <c r="C107" s="88">
        <v>15.266826999999999</v>
      </c>
      <c r="D107" s="88">
        <v>1.038373</v>
      </c>
      <c r="E107" s="88">
        <v>6.7301609999999989</v>
      </c>
      <c r="F107" s="88">
        <v>23.410320000000006</v>
      </c>
      <c r="G107" s="88">
        <v>15.312010999999998</v>
      </c>
      <c r="H107" s="88">
        <v>5.5731120000000001</v>
      </c>
      <c r="I107" s="88">
        <v>7.8611819999999994</v>
      </c>
      <c r="J107" s="88">
        <v>25.362002000000004</v>
      </c>
      <c r="K107" s="88">
        <v>8.0090310000000002</v>
      </c>
      <c r="L107" s="88">
        <v>149.18251900000001</v>
      </c>
      <c r="M107" s="88">
        <v>64.830535999999995</v>
      </c>
      <c r="N107" s="88">
        <v>64.482018000000011</v>
      </c>
      <c r="O107" s="88">
        <v>138.56410700000001</v>
      </c>
      <c r="P107" s="88">
        <v>4.7335760000000002</v>
      </c>
      <c r="Q107" s="88">
        <v>0.61104199999999997</v>
      </c>
      <c r="R107" s="88">
        <v>0.44783400000000001</v>
      </c>
      <c r="S107" s="88">
        <v>48.121552000000008</v>
      </c>
      <c r="U107" s="84" t="s">
        <v>546</v>
      </c>
    </row>
    <row r="108" spans="1:21" x14ac:dyDescent="0.15">
      <c r="B108" s="84" t="s">
        <v>347</v>
      </c>
      <c r="C108" s="88">
        <v>19.176233999999997</v>
      </c>
      <c r="D108" s="88">
        <v>1.031291</v>
      </c>
      <c r="E108" s="88">
        <v>9.1235670000000013</v>
      </c>
      <c r="F108" s="88">
        <v>24.686109000000002</v>
      </c>
      <c r="G108" s="88">
        <v>19.566937999999997</v>
      </c>
      <c r="H108" s="88">
        <v>6.2782739999999997</v>
      </c>
      <c r="I108" s="88">
        <v>7.8259759999999989</v>
      </c>
      <c r="J108" s="88">
        <v>25.305586000000002</v>
      </c>
      <c r="K108" s="88">
        <v>10.462378999999999</v>
      </c>
      <c r="L108" s="88">
        <v>217.38300000000001</v>
      </c>
      <c r="M108" s="88">
        <v>75.443283000000008</v>
      </c>
      <c r="N108" s="88">
        <v>74.767177999999987</v>
      </c>
      <c r="O108" s="88">
        <v>154.44596200000001</v>
      </c>
      <c r="P108" s="88">
        <v>5.2965970000000002</v>
      </c>
      <c r="Q108" s="88">
        <v>0.58820099999999997</v>
      </c>
      <c r="R108" s="88">
        <v>0.36351600000000001</v>
      </c>
      <c r="S108" s="88">
        <v>47.561599000000001</v>
      </c>
      <c r="U108" s="84" t="s">
        <v>547</v>
      </c>
    </row>
    <row r="109" spans="1:21" x14ac:dyDescent="0.15">
      <c r="B109" s="84" t="s">
        <v>348</v>
      </c>
      <c r="C109" s="88">
        <v>17.474471999999995</v>
      </c>
      <c r="D109" s="88">
        <v>1.2050580000000002</v>
      </c>
      <c r="E109" s="88">
        <v>8.9187680000000018</v>
      </c>
      <c r="F109" s="88">
        <v>27.148728999999996</v>
      </c>
      <c r="G109" s="88">
        <v>24.287552000000005</v>
      </c>
      <c r="H109" s="88">
        <v>6.9343830000000004</v>
      </c>
      <c r="I109" s="88">
        <v>10.336383999999999</v>
      </c>
      <c r="J109" s="88">
        <v>26.781262000000005</v>
      </c>
      <c r="K109" s="88">
        <v>12.999547000000002</v>
      </c>
      <c r="L109" s="88">
        <v>210.949073</v>
      </c>
      <c r="M109" s="88">
        <v>71.736068000000003</v>
      </c>
      <c r="N109" s="88">
        <v>77.090704000000002</v>
      </c>
      <c r="O109" s="88">
        <v>145.23250000000002</v>
      </c>
      <c r="P109" s="88">
        <v>7.4296809999999986</v>
      </c>
      <c r="Q109" s="88">
        <v>0.623228</v>
      </c>
      <c r="R109" s="88">
        <v>0.233096</v>
      </c>
      <c r="S109" s="88">
        <v>49.061230000000009</v>
      </c>
      <c r="U109" s="84" t="s">
        <v>548</v>
      </c>
    </row>
    <row r="110" spans="1:21" x14ac:dyDescent="0.15">
      <c r="B110" s="84" t="s">
        <v>349</v>
      </c>
      <c r="C110" s="88">
        <v>14.439399000000003</v>
      </c>
      <c r="D110" s="88">
        <v>0.61329500000000003</v>
      </c>
      <c r="E110" s="88">
        <v>6.7689770000000014</v>
      </c>
      <c r="F110" s="88">
        <v>20.779843000000003</v>
      </c>
      <c r="G110" s="88">
        <v>22.414576999999994</v>
      </c>
      <c r="H110" s="88">
        <v>5.2957650000000003</v>
      </c>
      <c r="I110" s="88">
        <v>7.031352</v>
      </c>
      <c r="J110" s="88">
        <v>21.334757000000003</v>
      </c>
      <c r="K110" s="88">
        <v>11.706150000000001</v>
      </c>
      <c r="L110" s="88">
        <v>193.05040099999999</v>
      </c>
      <c r="M110" s="88">
        <v>70.647460000000009</v>
      </c>
      <c r="N110" s="88">
        <v>63.187393999999998</v>
      </c>
      <c r="O110" s="88">
        <v>129.20686300000003</v>
      </c>
      <c r="P110" s="88">
        <v>6.5502750000000018</v>
      </c>
      <c r="Q110" s="88">
        <v>0.93237300000000001</v>
      </c>
      <c r="R110" s="88">
        <v>0.20338100000000001</v>
      </c>
      <c r="S110" s="88">
        <v>44.566367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2022</v>
      </c>
      <c r="B112" s="84" t="s">
        <v>338</v>
      </c>
      <c r="C112" s="88">
        <v>19.700582000000001</v>
      </c>
      <c r="D112" s="88">
        <v>1.457997</v>
      </c>
      <c r="E112" s="88">
        <v>8.3362250000000007</v>
      </c>
      <c r="F112" s="88">
        <v>22.973833000000003</v>
      </c>
      <c r="G112" s="88">
        <v>37.286238000000004</v>
      </c>
      <c r="H112" s="88">
        <v>5.7256700000000009</v>
      </c>
      <c r="I112" s="88">
        <v>6.8393100000000002</v>
      </c>
      <c r="J112" s="88">
        <v>27.031810999999998</v>
      </c>
      <c r="K112" s="88">
        <v>14.564765</v>
      </c>
      <c r="L112" s="88">
        <v>206.80253799999997</v>
      </c>
      <c r="M112" s="88">
        <v>70.770707999999985</v>
      </c>
      <c r="N112" s="88">
        <v>67.736899999999991</v>
      </c>
      <c r="O112" s="88">
        <v>154.41876500000001</v>
      </c>
      <c r="P112" s="88">
        <v>5.9121380000000006</v>
      </c>
      <c r="Q112" s="88">
        <v>0.54891000000000001</v>
      </c>
      <c r="R112" s="88">
        <v>0.22724800000000001</v>
      </c>
      <c r="S112" s="88">
        <v>44.76811099999999</v>
      </c>
      <c r="T112" s="87">
        <v>2022</v>
      </c>
      <c r="U112" s="84" t="s">
        <v>538</v>
      </c>
    </row>
    <row r="113" spans="1:21" x14ac:dyDescent="0.15">
      <c r="B113" s="84" t="s">
        <v>339</v>
      </c>
      <c r="C113" s="88">
        <v>18.072703000000001</v>
      </c>
      <c r="D113" s="88">
        <v>1.680347</v>
      </c>
      <c r="E113" s="88">
        <v>10.039241000000001</v>
      </c>
      <c r="F113" s="88">
        <v>24.746526000000003</v>
      </c>
      <c r="G113" s="88">
        <v>32.121086000000005</v>
      </c>
      <c r="H113" s="88">
        <v>5.8755389999999998</v>
      </c>
      <c r="I113" s="88">
        <v>9.3720040000000004</v>
      </c>
      <c r="J113" s="88">
        <v>26.899734000000002</v>
      </c>
      <c r="K113" s="88">
        <v>15.570243999999999</v>
      </c>
      <c r="L113" s="88">
        <v>203.99521100000001</v>
      </c>
      <c r="M113" s="88">
        <v>82.044753999999998</v>
      </c>
      <c r="N113" s="88">
        <v>73.311363999999983</v>
      </c>
      <c r="O113" s="88">
        <v>169.68266899999998</v>
      </c>
      <c r="P113" s="88">
        <v>7.0344500000000014</v>
      </c>
      <c r="Q113" s="88">
        <v>0.70933400000000002</v>
      </c>
      <c r="R113" s="88">
        <v>0.27613799999999999</v>
      </c>
      <c r="S113" s="88">
        <v>53.909555999999995</v>
      </c>
      <c r="U113" s="84" t="s">
        <v>539</v>
      </c>
    </row>
    <row r="114" spans="1:21" x14ac:dyDescent="0.15">
      <c r="B114" s="84" t="s">
        <v>340</v>
      </c>
      <c r="C114" s="88">
        <v>20.283583000000004</v>
      </c>
      <c r="D114" s="88">
        <v>1.6983470000000001</v>
      </c>
      <c r="E114" s="88">
        <v>10.668479000000001</v>
      </c>
      <c r="F114" s="88">
        <v>30.104607999999995</v>
      </c>
      <c r="G114" s="88">
        <v>36.764402000000004</v>
      </c>
      <c r="H114" s="88">
        <v>7.2792000000000012</v>
      </c>
      <c r="I114" s="88">
        <v>7.0158169999999993</v>
      </c>
      <c r="J114" s="88">
        <v>28.874147000000008</v>
      </c>
      <c r="K114" s="88">
        <v>19.672669999999997</v>
      </c>
      <c r="L114" s="88">
        <v>228.077594</v>
      </c>
      <c r="M114" s="88">
        <v>91.519375999999966</v>
      </c>
      <c r="N114" s="88">
        <v>72.557945000000004</v>
      </c>
      <c r="O114" s="88">
        <v>181.49196599999999</v>
      </c>
      <c r="P114" s="88">
        <v>7.9474219999999995</v>
      </c>
      <c r="Q114" s="88">
        <v>1.232175</v>
      </c>
      <c r="R114" s="88">
        <v>0.33422000000000002</v>
      </c>
      <c r="S114" s="88">
        <v>58.412650000000006</v>
      </c>
      <c r="U114" s="84" t="s">
        <v>540</v>
      </c>
    </row>
    <row r="115" spans="1:21" x14ac:dyDescent="0.15">
      <c r="B115" s="84" t="s">
        <v>341</v>
      </c>
      <c r="C115" s="88">
        <v>20.316427999999998</v>
      </c>
      <c r="D115" s="88">
        <v>0.76946599999999998</v>
      </c>
      <c r="E115" s="88">
        <v>9.9317990000000016</v>
      </c>
      <c r="F115" s="88">
        <v>28.776935000000002</v>
      </c>
      <c r="G115" s="88">
        <v>33.952013000000001</v>
      </c>
      <c r="H115" s="88">
        <v>5.6761680000000005</v>
      </c>
      <c r="I115" s="88">
        <v>7.2479739999999993</v>
      </c>
      <c r="J115" s="88">
        <v>27.127162999999999</v>
      </c>
      <c r="K115" s="88">
        <v>17.756779999999999</v>
      </c>
      <c r="L115" s="88">
        <v>216.27942100000001</v>
      </c>
      <c r="M115" s="88">
        <v>77.08231200000003</v>
      </c>
      <c r="N115" s="88">
        <v>62.252536999999997</v>
      </c>
      <c r="O115" s="88">
        <v>150.574534</v>
      </c>
      <c r="P115" s="88">
        <v>6.9250000000000007</v>
      </c>
      <c r="Q115" s="88">
        <v>0.93644899999999998</v>
      </c>
      <c r="R115" s="88">
        <v>0.31812099999999999</v>
      </c>
      <c r="S115" s="88">
        <v>53.277815999999987</v>
      </c>
      <c r="U115" s="84" t="s">
        <v>541</v>
      </c>
    </row>
    <row r="116" spans="1:21" x14ac:dyDescent="0.15">
      <c r="B116" s="84" t="s">
        <v>342</v>
      </c>
      <c r="C116" s="88">
        <v>20.510430999999997</v>
      </c>
      <c r="D116" s="88">
        <v>1.0253459999999999</v>
      </c>
      <c r="E116" s="88">
        <v>10.138178</v>
      </c>
      <c r="F116" s="88">
        <v>31.503540999999998</v>
      </c>
      <c r="G116" s="88">
        <v>32.887953000000003</v>
      </c>
      <c r="H116" s="88">
        <v>6.6658359999999988</v>
      </c>
      <c r="I116" s="88">
        <v>7.0750879999999992</v>
      </c>
      <c r="J116" s="88">
        <v>30.888464999999997</v>
      </c>
      <c r="K116" s="88">
        <v>17.389344000000001</v>
      </c>
      <c r="L116" s="88">
        <v>213.56284700000003</v>
      </c>
      <c r="M116" s="88">
        <v>80.819209999999998</v>
      </c>
      <c r="N116" s="88">
        <v>77.949317999999991</v>
      </c>
      <c r="O116" s="88">
        <v>161.42214900000002</v>
      </c>
      <c r="P116" s="88">
        <v>7.9563670000000002</v>
      </c>
      <c r="Q116" s="88">
        <v>1.35589</v>
      </c>
      <c r="R116" s="88">
        <v>0.242174</v>
      </c>
      <c r="S116" s="88">
        <v>59.916764999999998</v>
      </c>
      <c r="U116" s="84" t="s">
        <v>542</v>
      </c>
    </row>
    <row r="117" spans="1:21" x14ac:dyDescent="0.15">
      <c r="B117" s="84" t="s">
        <v>343</v>
      </c>
      <c r="C117" s="88">
        <v>19.373432999999999</v>
      </c>
      <c r="D117" s="88">
        <v>0.61113700000000004</v>
      </c>
      <c r="E117" s="88">
        <v>10.033804</v>
      </c>
      <c r="F117" s="88">
        <v>26.256544999999999</v>
      </c>
      <c r="G117" s="88">
        <v>28.716549000000001</v>
      </c>
      <c r="H117" s="88">
        <v>6.2597699999999996</v>
      </c>
      <c r="I117" s="88">
        <v>5.9258930000000003</v>
      </c>
      <c r="J117" s="88">
        <v>29.508106000000012</v>
      </c>
      <c r="K117" s="88">
        <v>15.648370999999999</v>
      </c>
      <c r="L117" s="88">
        <v>215.93087800000001</v>
      </c>
      <c r="M117" s="88">
        <v>77.124369999999985</v>
      </c>
      <c r="N117" s="88">
        <v>80.679605000000009</v>
      </c>
      <c r="O117" s="88">
        <v>171.27481300000005</v>
      </c>
      <c r="P117" s="88">
        <v>7.4673590000000001</v>
      </c>
      <c r="Q117" s="88">
        <v>1.2064139999999999</v>
      </c>
      <c r="R117" s="88">
        <v>0.42178799999999994</v>
      </c>
      <c r="S117" s="88">
        <v>55.770566000000009</v>
      </c>
      <c r="U117" s="84" t="s">
        <v>543</v>
      </c>
    </row>
    <row r="118" spans="1:21" x14ac:dyDescent="0.15">
      <c r="B118" s="84" t="s">
        <v>344</v>
      </c>
      <c r="C118" s="88">
        <v>18.123524</v>
      </c>
      <c r="D118" s="88">
        <v>0.56573300000000004</v>
      </c>
      <c r="E118" s="88">
        <v>9.9316319999999987</v>
      </c>
      <c r="F118" s="88">
        <v>30.646541000000006</v>
      </c>
      <c r="G118" s="88">
        <v>30.485979999999998</v>
      </c>
      <c r="H118" s="88">
        <v>6.5698730000000003</v>
      </c>
      <c r="I118" s="88">
        <v>6.4718280000000004</v>
      </c>
      <c r="J118" s="88">
        <v>32.521170000000005</v>
      </c>
      <c r="K118" s="88">
        <v>16.003268000000002</v>
      </c>
      <c r="L118" s="88">
        <v>273.43585299999995</v>
      </c>
      <c r="M118" s="88">
        <v>98.239042999999995</v>
      </c>
      <c r="N118" s="88">
        <v>88.776415000000014</v>
      </c>
      <c r="O118" s="88">
        <v>233.380516</v>
      </c>
      <c r="P118" s="88">
        <v>7.7643989999999992</v>
      </c>
      <c r="Q118" s="88">
        <v>0.94743699999999997</v>
      </c>
      <c r="R118" s="88">
        <v>0.55740699999999999</v>
      </c>
      <c r="S118" s="88">
        <v>59.407700000000006</v>
      </c>
      <c r="U118" s="84" t="s">
        <v>544</v>
      </c>
    </row>
    <row r="119" spans="1:21" x14ac:dyDescent="0.15">
      <c r="B119" s="84" t="s">
        <v>345</v>
      </c>
      <c r="C119" s="88">
        <v>11.059633</v>
      </c>
      <c r="D119" s="88">
        <v>0.26644100000000004</v>
      </c>
      <c r="E119" s="88">
        <v>5.8316540000000003</v>
      </c>
      <c r="F119" s="88">
        <v>20.688924</v>
      </c>
      <c r="G119" s="88">
        <v>15.226737999999999</v>
      </c>
      <c r="H119" s="88">
        <v>4.2640279999999997</v>
      </c>
      <c r="I119" s="88">
        <v>3.9035419999999998</v>
      </c>
      <c r="J119" s="88">
        <v>21.497652000000002</v>
      </c>
      <c r="K119" s="88">
        <v>10.278506999999999</v>
      </c>
      <c r="L119" s="88">
        <v>192.12230099999999</v>
      </c>
      <c r="M119" s="88">
        <v>81.095942999999991</v>
      </c>
      <c r="N119" s="88">
        <v>63.322843999999989</v>
      </c>
      <c r="O119" s="88">
        <v>180.49081000000004</v>
      </c>
      <c r="P119" s="88">
        <v>5.9498760000000006</v>
      </c>
      <c r="Q119" s="88">
        <v>0.47675800000000002</v>
      </c>
      <c r="R119" s="88">
        <v>0.70943999999999996</v>
      </c>
      <c r="S119" s="88">
        <v>42.751722999999998</v>
      </c>
      <c r="U119" s="84" t="s">
        <v>545</v>
      </c>
    </row>
    <row r="120" spans="1:21" x14ac:dyDescent="0.15">
      <c r="B120" s="84" t="s">
        <v>346</v>
      </c>
      <c r="C120" s="88">
        <v>18.211991999999999</v>
      </c>
      <c r="D120" s="88">
        <v>1.337799</v>
      </c>
      <c r="E120" s="88">
        <v>9.5959070000000004</v>
      </c>
      <c r="F120" s="88">
        <v>29.614699999999999</v>
      </c>
      <c r="G120" s="88">
        <v>18.458336999999993</v>
      </c>
      <c r="H120" s="88">
        <v>6.3055909999999997</v>
      </c>
      <c r="I120" s="88">
        <v>6.1255179999999996</v>
      </c>
      <c r="J120" s="88">
        <v>33.034702000000003</v>
      </c>
      <c r="K120" s="88">
        <v>14.515814000000001</v>
      </c>
      <c r="L120" s="88">
        <v>187.70978300000002</v>
      </c>
      <c r="M120" s="88">
        <v>87.765802999999977</v>
      </c>
      <c r="N120" s="88">
        <v>69.336234000000005</v>
      </c>
      <c r="O120" s="88">
        <v>181.73772500000001</v>
      </c>
      <c r="P120" s="88">
        <v>6.7767249999999999</v>
      </c>
      <c r="Q120" s="88">
        <v>0.585646</v>
      </c>
      <c r="R120" s="88">
        <v>0.70342499999999997</v>
      </c>
      <c r="S120" s="88">
        <v>52.215430999999995</v>
      </c>
      <c r="U120" s="84" t="s">
        <v>546</v>
      </c>
    </row>
    <row r="121" spans="1:21" x14ac:dyDescent="0.15">
      <c r="B121" s="84" t="s">
        <v>347</v>
      </c>
      <c r="C121" s="88">
        <v>17.899029999999996</v>
      </c>
      <c r="D121" s="88">
        <v>1.8707929999999999</v>
      </c>
      <c r="E121" s="88">
        <v>9.4610029999999998</v>
      </c>
      <c r="F121" s="88">
        <v>26.146131000000004</v>
      </c>
      <c r="G121" s="88">
        <v>19.535905</v>
      </c>
      <c r="H121" s="88">
        <v>6.2140450000000005</v>
      </c>
      <c r="I121" s="88">
        <v>5.208564</v>
      </c>
      <c r="J121" s="88">
        <v>29.065536000000002</v>
      </c>
      <c r="K121" s="88">
        <v>12.789403</v>
      </c>
      <c r="L121" s="88">
        <v>213.19832299999999</v>
      </c>
      <c r="M121" s="88">
        <v>85.108226000000002</v>
      </c>
      <c r="N121" s="88">
        <v>64.951376999999979</v>
      </c>
      <c r="O121" s="88">
        <v>177.72335000000001</v>
      </c>
      <c r="P121" s="88">
        <v>6.7917350000000001</v>
      </c>
      <c r="Q121" s="88">
        <v>0.52759499999999993</v>
      </c>
      <c r="R121" s="88">
        <v>0.54846299999999992</v>
      </c>
      <c r="S121" s="88">
        <v>59.562652999999997</v>
      </c>
      <c r="U121" s="84" t="s">
        <v>547</v>
      </c>
    </row>
    <row r="122" spans="1:21" x14ac:dyDescent="0.15">
      <c r="B122" s="84" t="s">
        <v>348</v>
      </c>
      <c r="C122" s="88">
        <v>18.015196000000003</v>
      </c>
      <c r="D122" s="88">
        <v>2.0907830000000001</v>
      </c>
      <c r="E122" s="88">
        <v>9.2951379999999997</v>
      </c>
      <c r="F122" s="88">
        <v>26.856549000000001</v>
      </c>
      <c r="G122" s="88">
        <v>29.647428999999995</v>
      </c>
      <c r="H122" s="88">
        <v>6.6873319999999996</v>
      </c>
      <c r="I122" s="88">
        <v>5.4340679999999999</v>
      </c>
      <c r="J122" s="88">
        <v>31.086850000000005</v>
      </c>
      <c r="K122" s="88">
        <v>16.746393999999999</v>
      </c>
      <c r="L122" s="88">
        <v>214.32251400000001</v>
      </c>
      <c r="M122" s="88">
        <v>85.164763000000008</v>
      </c>
      <c r="N122" s="88">
        <v>64.140440999999981</v>
      </c>
      <c r="O122" s="88">
        <v>167.12184200000002</v>
      </c>
      <c r="P122" s="88">
        <v>7.8301480000000012</v>
      </c>
      <c r="Q122" s="88">
        <v>0.75209900000000007</v>
      </c>
      <c r="R122" s="88">
        <v>0.25577499999999997</v>
      </c>
      <c r="S122" s="88">
        <v>55.644301000000006</v>
      </c>
      <c r="U122" s="84" t="s">
        <v>548</v>
      </c>
    </row>
    <row r="123" spans="1:21" x14ac:dyDescent="0.15">
      <c r="B123" s="84" t="s">
        <v>349</v>
      </c>
      <c r="C123" s="88">
        <v>11.470590999999999</v>
      </c>
      <c r="D123" s="88">
        <v>1.8635090000000001</v>
      </c>
      <c r="E123" s="88">
        <v>6.5164799999999996</v>
      </c>
      <c r="F123" s="88">
        <v>17.812125999999999</v>
      </c>
      <c r="G123" s="88">
        <v>18.892946000000002</v>
      </c>
      <c r="H123" s="88">
        <v>6.3210080000000008</v>
      </c>
      <c r="I123" s="88">
        <v>4.1066700000000003</v>
      </c>
      <c r="J123" s="88">
        <v>26.128706000000001</v>
      </c>
      <c r="K123" s="88">
        <v>11.885946999999998</v>
      </c>
      <c r="L123" s="88">
        <v>186.835272</v>
      </c>
      <c r="M123" s="88">
        <v>78.585499000000027</v>
      </c>
      <c r="N123" s="88">
        <v>55.216073000000023</v>
      </c>
      <c r="O123" s="88">
        <v>144.875103</v>
      </c>
      <c r="P123" s="88">
        <v>7.6574030000000004</v>
      </c>
      <c r="Q123" s="88">
        <v>0.36840900000000004</v>
      </c>
      <c r="R123" s="88">
        <v>0.21590200000000001</v>
      </c>
      <c r="S123" s="88">
        <v>40.348704999999995</v>
      </c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681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2021</v>
      </c>
      <c r="B130" s="84" t="s">
        <v>338</v>
      </c>
      <c r="C130" s="88">
        <v>56.528147000000004</v>
      </c>
      <c r="D130" s="88">
        <v>42.788207</v>
      </c>
      <c r="E130" s="88">
        <v>17.293824999999998</v>
      </c>
      <c r="F130" s="88">
        <v>125.78834700000002</v>
      </c>
      <c r="G130" s="88">
        <v>132.19936999999999</v>
      </c>
      <c r="H130" s="88">
        <v>22.617793999999996</v>
      </c>
      <c r="I130" s="88">
        <v>5.8946999999999999E-2</v>
      </c>
      <c r="J130" s="88">
        <v>52.560574000000003</v>
      </c>
      <c r="K130" s="88">
        <v>1.8890819999999999</v>
      </c>
      <c r="L130" s="88">
        <v>0.7413289999999999</v>
      </c>
      <c r="M130" s="88">
        <v>1.712639</v>
      </c>
      <c r="N130" s="88">
        <v>0.24346200000000001</v>
      </c>
      <c r="O130" s="88">
        <v>13.816659</v>
      </c>
      <c r="P130" s="88">
        <v>29.130519999999997</v>
      </c>
      <c r="Q130" s="88">
        <v>302.80248100000017</v>
      </c>
      <c r="R130" s="88">
        <v>370.72552200000007</v>
      </c>
      <c r="S130" s="88">
        <v>0.33413000000000004</v>
      </c>
      <c r="T130" s="87">
        <v>2021</v>
      </c>
      <c r="U130" s="84" t="s">
        <v>538</v>
      </c>
    </row>
    <row r="131" spans="1:21" x14ac:dyDescent="0.15">
      <c r="B131" s="84" t="s">
        <v>339</v>
      </c>
      <c r="C131" s="88">
        <v>60.488737</v>
      </c>
      <c r="D131" s="88">
        <v>41.614842000000003</v>
      </c>
      <c r="E131" s="88">
        <v>10.874375000000001</v>
      </c>
      <c r="F131" s="88">
        <v>119.34491099999997</v>
      </c>
      <c r="G131" s="88">
        <v>145.44793799999997</v>
      </c>
      <c r="H131" s="88">
        <v>28.041847000000004</v>
      </c>
      <c r="I131" s="88">
        <v>0.21745399999999998</v>
      </c>
      <c r="J131" s="88">
        <v>61.469077000000006</v>
      </c>
      <c r="K131" s="88">
        <v>2.370466</v>
      </c>
      <c r="L131" s="88">
        <v>1.3405549999999999</v>
      </c>
      <c r="M131" s="88">
        <v>1.639181</v>
      </c>
      <c r="N131" s="88">
        <v>0.29402200000000001</v>
      </c>
      <c r="O131" s="88">
        <v>18.622616999999998</v>
      </c>
      <c r="P131" s="88">
        <v>32.763221999999999</v>
      </c>
      <c r="Q131" s="88">
        <v>320.05945000000025</v>
      </c>
      <c r="R131" s="88">
        <v>417.07477000000011</v>
      </c>
      <c r="S131" s="88">
        <v>0.36084400000000005</v>
      </c>
      <c r="U131" s="84" t="s">
        <v>539</v>
      </c>
    </row>
    <row r="132" spans="1:21" x14ac:dyDescent="0.15">
      <c r="B132" s="84" t="s">
        <v>340</v>
      </c>
      <c r="C132" s="88">
        <v>73.656138000000013</v>
      </c>
      <c r="D132" s="88">
        <v>49.901541000000009</v>
      </c>
      <c r="E132" s="88">
        <v>18.527040999999997</v>
      </c>
      <c r="F132" s="88">
        <v>148.23640800000004</v>
      </c>
      <c r="G132" s="88">
        <v>163.91289400000002</v>
      </c>
      <c r="H132" s="88">
        <v>33.976039</v>
      </c>
      <c r="I132" s="88">
        <v>0.31146200000000002</v>
      </c>
      <c r="J132" s="88">
        <v>76.449646000000001</v>
      </c>
      <c r="K132" s="88">
        <v>2.527733</v>
      </c>
      <c r="L132" s="88">
        <v>1.2372350000000001</v>
      </c>
      <c r="M132" s="88">
        <v>2.3737789999999999</v>
      </c>
      <c r="N132" s="88">
        <v>0.31897399999999998</v>
      </c>
      <c r="O132" s="88">
        <v>19.566862000000004</v>
      </c>
      <c r="P132" s="88">
        <v>36.831710999999999</v>
      </c>
      <c r="Q132" s="88">
        <v>394.75642100000039</v>
      </c>
      <c r="R132" s="88">
        <v>458.24257300000022</v>
      </c>
      <c r="S132" s="88">
        <v>0.54044999999999999</v>
      </c>
      <c r="U132" s="84" t="s">
        <v>540</v>
      </c>
    </row>
    <row r="133" spans="1:21" x14ac:dyDescent="0.15">
      <c r="B133" s="84" t="s">
        <v>341</v>
      </c>
      <c r="C133" s="88">
        <v>71.532355999999993</v>
      </c>
      <c r="D133" s="88">
        <v>50.773781999999997</v>
      </c>
      <c r="E133" s="88">
        <v>22.40531</v>
      </c>
      <c r="F133" s="88">
        <v>148.72283100000004</v>
      </c>
      <c r="G133" s="88">
        <v>159.78221700000003</v>
      </c>
      <c r="H133" s="88">
        <v>34.114248000000003</v>
      </c>
      <c r="I133" s="88">
        <v>0.126497</v>
      </c>
      <c r="J133" s="88">
        <v>73.096276000000003</v>
      </c>
      <c r="K133" s="88">
        <v>2.5466260000000003</v>
      </c>
      <c r="L133" s="88">
        <v>1.0732410000000001</v>
      </c>
      <c r="M133" s="88">
        <v>1.671014</v>
      </c>
      <c r="N133" s="88">
        <v>0.31154599999999999</v>
      </c>
      <c r="O133" s="88">
        <v>20.028116000000001</v>
      </c>
      <c r="P133" s="88">
        <v>35.331842000000002</v>
      </c>
      <c r="Q133" s="88">
        <v>354.41391799999985</v>
      </c>
      <c r="R133" s="88">
        <v>434.53798600000016</v>
      </c>
      <c r="S133" s="88">
        <v>0.46723700000000001</v>
      </c>
      <c r="U133" s="84" t="s">
        <v>541</v>
      </c>
    </row>
    <row r="134" spans="1:21" x14ac:dyDescent="0.15">
      <c r="B134" s="84" t="s">
        <v>342</v>
      </c>
      <c r="C134" s="88">
        <v>71.344531999999987</v>
      </c>
      <c r="D134" s="88">
        <v>49.638442999999995</v>
      </c>
      <c r="E134" s="88">
        <v>17.159829999999999</v>
      </c>
      <c r="F134" s="88">
        <v>152.53233800000004</v>
      </c>
      <c r="G134" s="88">
        <v>166.16899099999998</v>
      </c>
      <c r="H134" s="88">
        <v>34.558025999999998</v>
      </c>
      <c r="I134" s="88">
        <v>0.153588</v>
      </c>
      <c r="J134" s="88">
        <v>71.226173000000003</v>
      </c>
      <c r="K134" s="88">
        <v>3.028832</v>
      </c>
      <c r="L134" s="88">
        <v>1.3813249999999999</v>
      </c>
      <c r="M134" s="88">
        <v>2.0564039999999997</v>
      </c>
      <c r="N134" s="88">
        <v>0.29714299999999999</v>
      </c>
      <c r="O134" s="88">
        <v>19.228872000000003</v>
      </c>
      <c r="P134" s="88">
        <v>31.535248000000003</v>
      </c>
      <c r="Q134" s="88">
        <v>359.02012900000045</v>
      </c>
      <c r="R134" s="88">
        <v>423.54179299999998</v>
      </c>
      <c r="S134" s="88">
        <v>0.67821399999999998</v>
      </c>
      <c r="U134" s="84" t="s">
        <v>542</v>
      </c>
    </row>
    <row r="135" spans="1:21" x14ac:dyDescent="0.15">
      <c r="B135" s="84" t="s">
        <v>343</v>
      </c>
      <c r="C135" s="88">
        <v>72.897891000000016</v>
      </c>
      <c r="D135" s="88">
        <v>52.422628999999993</v>
      </c>
      <c r="E135" s="88">
        <v>20.310444</v>
      </c>
      <c r="F135" s="88">
        <v>153.15959000000001</v>
      </c>
      <c r="G135" s="88">
        <v>168.52249</v>
      </c>
      <c r="H135" s="88">
        <v>29.421524999999995</v>
      </c>
      <c r="I135" s="88">
        <v>0.200238</v>
      </c>
      <c r="J135" s="88">
        <v>69.384683999999993</v>
      </c>
      <c r="K135" s="88">
        <v>2.4153200000000004</v>
      </c>
      <c r="L135" s="88">
        <v>1.226561</v>
      </c>
      <c r="M135" s="88">
        <v>1.6938580000000001</v>
      </c>
      <c r="N135" s="88">
        <v>0.24740400000000001</v>
      </c>
      <c r="O135" s="88">
        <v>18.092313999999991</v>
      </c>
      <c r="P135" s="88">
        <v>31.683031</v>
      </c>
      <c r="Q135" s="88">
        <v>377.05647400000015</v>
      </c>
      <c r="R135" s="88">
        <v>391.26170500000012</v>
      </c>
      <c r="S135" s="88">
        <v>0.27546199999999998</v>
      </c>
      <c r="U135" s="84" t="s">
        <v>543</v>
      </c>
    </row>
    <row r="136" spans="1:21" x14ac:dyDescent="0.15">
      <c r="B136" s="84" t="s">
        <v>344</v>
      </c>
      <c r="C136" s="88">
        <v>77.574165000000008</v>
      </c>
      <c r="D136" s="88">
        <v>40.769783000000004</v>
      </c>
      <c r="E136" s="88">
        <v>20.408242000000001</v>
      </c>
      <c r="F136" s="88">
        <v>170.01467699999998</v>
      </c>
      <c r="G136" s="88">
        <v>189.48289199999999</v>
      </c>
      <c r="H136" s="88">
        <v>31.422653</v>
      </c>
      <c r="I136" s="88">
        <v>0.20993100000000001</v>
      </c>
      <c r="J136" s="88">
        <v>82.336209999999994</v>
      </c>
      <c r="K136" s="88">
        <v>2.450059</v>
      </c>
      <c r="L136" s="88">
        <v>1.4539530000000001</v>
      </c>
      <c r="M136" s="88">
        <v>1.656695</v>
      </c>
      <c r="N136" s="88">
        <v>0.32646599999999998</v>
      </c>
      <c r="O136" s="88">
        <v>20.422340000000009</v>
      </c>
      <c r="P136" s="88">
        <v>35.269607000000001</v>
      </c>
      <c r="Q136" s="88">
        <v>388.94755800000001</v>
      </c>
      <c r="R136" s="88">
        <v>378.43344400000012</v>
      </c>
      <c r="S136" s="88">
        <v>0.38534900000000005</v>
      </c>
      <c r="U136" s="84" t="s">
        <v>544</v>
      </c>
    </row>
    <row r="137" spans="1:21" x14ac:dyDescent="0.15">
      <c r="B137" s="84" t="s">
        <v>345</v>
      </c>
      <c r="C137" s="88">
        <v>50.559749999999994</v>
      </c>
      <c r="D137" s="88">
        <v>44.181114000000008</v>
      </c>
      <c r="E137" s="88">
        <v>13.480479000000001</v>
      </c>
      <c r="F137" s="88">
        <v>148.95957099999998</v>
      </c>
      <c r="G137" s="88">
        <v>138.38596000000001</v>
      </c>
      <c r="H137" s="88">
        <v>25.555671999999994</v>
      </c>
      <c r="I137" s="88">
        <v>0.16277999999999998</v>
      </c>
      <c r="J137" s="88">
        <v>45.081953999999996</v>
      </c>
      <c r="K137" s="88">
        <v>1.581062</v>
      </c>
      <c r="L137" s="88">
        <v>0.57402399999999998</v>
      </c>
      <c r="M137" s="88">
        <v>2.634757</v>
      </c>
      <c r="N137" s="88">
        <v>0.179342</v>
      </c>
      <c r="O137" s="88">
        <v>12.275932999999998</v>
      </c>
      <c r="P137" s="88">
        <v>24.241498999999997</v>
      </c>
      <c r="Q137" s="88">
        <v>270.09463900000014</v>
      </c>
      <c r="R137" s="88">
        <v>313.32846099999995</v>
      </c>
      <c r="S137" s="88">
        <v>0.660582</v>
      </c>
      <c r="U137" s="84" t="s">
        <v>545</v>
      </c>
    </row>
    <row r="138" spans="1:21" x14ac:dyDescent="0.15">
      <c r="B138" s="84" t="s">
        <v>346</v>
      </c>
      <c r="C138" s="88">
        <v>64.101014000000006</v>
      </c>
      <c r="D138" s="88">
        <v>49.738628999999996</v>
      </c>
      <c r="E138" s="88">
        <v>19.728774999999999</v>
      </c>
      <c r="F138" s="88">
        <v>171.19616000000002</v>
      </c>
      <c r="G138" s="88">
        <v>179.39366399999997</v>
      </c>
      <c r="H138" s="88">
        <v>29.852800999999996</v>
      </c>
      <c r="I138" s="88">
        <v>0.12039999999999999</v>
      </c>
      <c r="J138" s="88">
        <v>80.438583000000008</v>
      </c>
      <c r="K138" s="88">
        <v>1.855467</v>
      </c>
      <c r="L138" s="88">
        <v>1.443138</v>
      </c>
      <c r="M138" s="88">
        <v>3.4548420000000002</v>
      </c>
      <c r="N138" s="88">
        <v>0.30445</v>
      </c>
      <c r="O138" s="88">
        <v>17.997115000000001</v>
      </c>
      <c r="P138" s="88">
        <v>34.929133999999998</v>
      </c>
      <c r="Q138" s="88">
        <v>379.88059100000004</v>
      </c>
      <c r="R138" s="88">
        <v>442.16290800000013</v>
      </c>
      <c r="S138" s="88">
        <v>0.23205300000000001</v>
      </c>
      <c r="U138" s="84" t="s">
        <v>546</v>
      </c>
    </row>
    <row r="139" spans="1:21" x14ac:dyDescent="0.15">
      <c r="B139" s="84" t="s">
        <v>347</v>
      </c>
      <c r="C139" s="88">
        <v>74.315985999999995</v>
      </c>
      <c r="D139" s="88">
        <v>46.473217999999996</v>
      </c>
      <c r="E139" s="88">
        <v>35.327083000000002</v>
      </c>
      <c r="F139" s="88">
        <v>173.35797199999999</v>
      </c>
      <c r="G139" s="88">
        <v>187.65330700000004</v>
      </c>
      <c r="H139" s="88">
        <v>28.769768999999997</v>
      </c>
      <c r="I139" s="88">
        <v>4.5611000000000006E-2</v>
      </c>
      <c r="J139" s="88">
        <v>82.084609</v>
      </c>
      <c r="K139" s="88">
        <v>2.2048220000000001</v>
      </c>
      <c r="L139" s="88">
        <v>1.6688189999999998</v>
      </c>
      <c r="M139" s="88">
        <v>3.0663039999999997</v>
      </c>
      <c r="N139" s="88">
        <v>0.36761200000000005</v>
      </c>
      <c r="O139" s="88">
        <v>19.335443999999999</v>
      </c>
      <c r="P139" s="88">
        <v>36.418593999999999</v>
      </c>
      <c r="Q139" s="88">
        <v>320.82597800000008</v>
      </c>
      <c r="R139" s="88">
        <v>441.34163699999982</v>
      </c>
      <c r="S139" s="88">
        <v>0.57804000000000011</v>
      </c>
      <c r="U139" s="84" t="s">
        <v>547</v>
      </c>
    </row>
    <row r="140" spans="1:21" x14ac:dyDescent="0.15">
      <c r="B140" s="84" t="s">
        <v>348</v>
      </c>
      <c r="C140" s="88">
        <v>78.838250000000002</v>
      </c>
      <c r="D140" s="88">
        <v>58.261423999999977</v>
      </c>
      <c r="E140" s="88">
        <v>32.016468000000003</v>
      </c>
      <c r="F140" s="88">
        <v>158.841409</v>
      </c>
      <c r="G140" s="88">
        <v>201.07873200000003</v>
      </c>
      <c r="H140" s="88">
        <v>32.176372999999998</v>
      </c>
      <c r="I140" s="88">
        <v>7.6429999999999998E-2</v>
      </c>
      <c r="J140" s="88">
        <v>84.668661999999998</v>
      </c>
      <c r="K140" s="88">
        <v>2.7699249999999997</v>
      </c>
      <c r="L140" s="88">
        <v>1.3726479999999999</v>
      </c>
      <c r="M140" s="88">
        <v>1.737528</v>
      </c>
      <c r="N140" s="88">
        <v>0.36407999999999996</v>
      </c>
      <c r="O140" s="88">
        <v>19.212218</v>
      </c>
      <c r="P140" s="88">
        <v>38.380590000000005</v>
      </c>
      <c r="Q140" s="88">
        <v>368.96648100000027</v>
      </c>
      <c r="R140" s="88">
        <v>472.31661899999995</v>
      </c>
      <c r="S140" s="88">
        <v>1.0936710000000001</v>
      </c>
      <c r="U140" s="84" t="s">
        <v>548</v>
      </c>
    </row>
    <row r="141" spans="1:21" x14ac:dyDescent="0.15">
      <c r="B141" s="84" t="s">
        <v>349</v>
      </c>
      <c r="C141" s="88">
        <v>61.344114999999988</v>
      </c>
      <c r="D141" s="88">
        <v>42.806605000000005</v>
      </c>
      <c r="E141" s="88">
        <v>29.792144</v>
      </c>
      <c r="F141" s="88">
        <v>130.985095</v>
      </c>
      <c r="G141" s="88">
        <v>156.09252199999997</v>
      </c>
      <c r="H141" s="88">
        <v>27.645838999999995</v>
      </c>
      <c r="I141" s="88">
        <v>5.2270999999999998E-2</v>
      </c>
      <c r="J141" s="88">
        <v>62.481221999999995</v>
      </c>
      <c r="K141" s="88">
        <v>1.3487200000000001</v>
      </c>
      <c r="L141" s="88">
        <v>1.1332909999999998</v>
      </c>
      <c r="M141" s="88">
        <v>2.3031140000000003</v>
      </c>
      <c r="N141" s="88">
        <v>0.29052299999999998</v>
      </c>
      <c r="O141" s="88">
        <v>18.300128000000001</v>
      </c>
      <c r="P141" s="88">
        <v>28.809630000000002</v>
      </c>
      <c r="Q141" s="88">
        <v>323.15889599999991</v>
      </c>
      <c r="R141" s="88">
        <v>405.41546099999999</v>
      </c>
      <c r="S141" s="88">
        <v>0.93278099999999986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2022</v>
      </c>
      <c r="B143" s="84" t="s">
        <v>338</v>
      </c>
      <c r="C143" s="88">
        <v>73.641470999999996</v>
      </c>
      <c r="D143" s="88">
        <v>49.721042000000004</v>
      </c>
      <c r="E143" s="88">
        <v>16.764187</v>
      </c>
      <c r="F143" s="88">
        <v>158.00880599999999</v>
      </c>
      <c r="G143" s="88">
        <v>187.08076999999997</v>
      </c>
      <c r="H143" s="88">
        <v>33.122588</v>
      </c>
      <c r="I143" s="88">
        <v>6.8304999999999991E-2</v>
      </c>
      <c r="J143" s="88">
        <v>72.622531999999993</v>
      </c>
      <c r="K143" s="88">
        <v>1.7583489999999999</v>
      </c>
      <c r="L143" s="88">
        <v>1.4721089999999999</v>
      </c>
      <c r="M143" s="88">
        <v>3.5484549999999997</v>
      </c>
      <c r="N143" s="88">
        <v>0.36121500000000006</v>
      </c>
      <c r="O143" s="88">
        <v>18.207567000000001</v>
      </c>
      <c r="P143" s="88">
        <v>38.667864000000002</v>
      </c>
      <c r="Q143" s="88">
        <v>302.98340800000011</v>
      </c>
      <c r="R143" s="88">
        <v>446.56061199999999</v>
      </c>
      <c r="S143" s="88">
        <v>0.34909000000000001</v>
      </c>
      <c r="T143" s="87">
        <v>2022</v>
      </c>
      <c r="U143" s="84" t="s">
        <v>538</v>
      </c>
    </row>
    <row r="144" spans="1:21" x14ac:dyDescent="0.15">
      <c r="B144" s="84" t="s">
        <v>339</v>
      </c>
      <c r="C144" s="88">
        <v>77.150573000000023</v>
      </c>
      <c r="D144" s="88">
        <v>50.226292999999998</v>
      </c>
      <c r="E144" s="88">
        <v>24.773614999999999</v>
      </c>
      <c r="F144" s="88">
        <v>169.46218200000001</v>
      </c>
      <c r="G144" s="88">
        <v>192.04019999999997</v>
      </c>
      <c r="H144" s="88">
        <v>41.825317999999996</v>
      </c>
      <c r="I144" s="88">
        <v>0.19881399999999999</v>
      </c>
      <c r="J144" s="88">
        <v>92.473304999999996</v>
      </c>
      <c r="K144" s="88">
        <v>3.052883</v>
      </c>
      <c r="L144" s="88">
        <v>2.1660939999999997</v>
      </c>
      <c r="M144" s="88">
        <v>3.3005179999999998</v>
      </c>
      <c r="N144" s="88">
        <v>0.362037</v>
      </c>
      <c r="O144" s="88">
        <v>19.727705999999998</v>
      </c>
      <c r="P144" s="88">
        <v>39.854558000000011</v>
      </c>
      <c r="Q144" s="88">
        <v>312.77147500000012</v>
      </c>
      <c r="R144" s="88">
        <v>456.62173400000006</v>
      </c>
      <c r="S144" s="88">
        <v>0.65233999999999992</v>
      </c>
      <c r="U144" s="84" t="s">
        <v>539</v>
      </c>
    </row>
    <row r="145" spans="1:21" x14ac:dyDescent="0.15">
      <c r="B145" s="84" t="s">
        <v>340</v>
      </c>
      <c r="C145" s="88">
        <v>85.824182000000008</v>
      </c>
      <c r="D145" s="88">
        <v>49.084342000000007</v>
      </c>
      <c r="E145" s="88">
        <v>40.803164999999993</v>
      </c>
      <c r="F145" s="88">
        <v>170.49345599999998</v>
      </c>
      <c r="G145" s="88">
        <v>233.79528999999991</v>
      </c>
      <c r="H145" s="88">
        <v>40.296917000000008</v>
      </c>
      <c r="I145" s="88">
        <v>2.7691E-2</v>
      </c>
      <c r="J145" s="88">
        <v>100.78137</v>
      </c>
      <c r="K145" s="88">
        <v>2.777927</v>
      </c>
      <c r="L145" s="88">
        <v>2.5185760000000004</v>
      </c>
      <c r="M145" s="88">
        <v>2.3590179999999998</v>
      </c>
      <c r="N145" s="88">
        <v>0.53939400000000004</v>
      </c>
      <c r="O145" s="88">
        <v>22.359533999999996</v>
      </c>
      <c r="P145" s="88">
        <v>43.24993400000001</v>
      </c>
      <c r="Q145" s="88">
        <v>369.27087300000005</v>
      </c>
      <c r="R145" s="88">
        <v>526.89627500000006</v>
      </c>
      <c r="S145" s="88">
        <v>0.23508399999999999</v>
      </c>
      <c r="U145" s="84" t="s">
        <v>540</v>
      </c>
    </row>
    <row r="146" spans="1:21" x14ac:dyDescent="0.15">
      <c r="B146" s="84" t="s">
        <v>341</v>
      </c>
      <c r="C146" s="88">
        <v>86.103318999999999</v>
      </c>
      <c r="D146" s="88">
        <v>59.707695000000001</v>
      </c>
      <c r="E146" s="88">
        <v>25.732771999999997</v>
      </c>
      <c r="F146" s="88">
        <v>194.21642299999999</v>
      </c>
      <c r="G146" s="88">
        <v>218.371465</v>
      </c>
      <c r="H146" s="88">
        <v>36.910499000000009</v>
      </c>
      <c r="I146" s="88">
        <v>0.55662900000000004</v>
      </c>
      <c r="J146" s="88">
        <v>97.798374999999993</v>
      </c>
      <c r="K146" s="88">
        <v>2.507234</v>
      </c>
      <c r="L146" s="88">
        <v>2.1299350000000001</v>
      </c>
      <c r="M146" s="88">
        <v>3.717654</v>
      </c>
      <c r="N146" s="88">
        <v>0.73136699999999999</v>
      </c>
      <c r="O146" s="88">
        <v>18.754702999999999</v>
      </c>
      <c r="P146" s="88">
        <v>39.407415</v>
      </c>
      <c r="Q146" s="88">
        <v>353.49976299999975</v>
      </c>
      <c r="R146" s="88">
        <v>441.5204080000002</v>
      </c>
      <c r="S146" s="88">
        <v>0.233712</v>
      </c>
      <c r="U146" s="84" t="s">
        <v>541</v>
      </c>
    </row>
    <row r="147" spans="1:21" x14ac:dyDescent="0.15">
      <c r="B147" s="84" t="s">
        <v>342</v>
      </c>
      <c r="C147" s="88">
        <v>94.069651999999991</v>
      </c>
      <c r="D147" s="88">
        <v>66.825862999999998</v>
      </c>
      <c r="E147" s="88">
        <v>32.123777000000004</v>
      </c>
      <c r="F147" s="88">
        <v>235.76697099999998</v>
      </c>
      <c r="G147" s="88">
        <v>249.14755299999993</v>
      </c>
      <c r="H147" s="88">
        <v>44.590924000000008</v>
      </c>
      <c r="I147" s="88">
        <v>0.24227500000000002</v>
      </c>
      <c r="J147" s="88">
        <v>106.62747999999999</v>
      </c>
      <c r="K147" s="88">
        <v>3.5156559999999999</v>
      </c>
      <c r="L147" s="88">
        <v>2.0850869999999997</v>
      </c>
      <c r="M147" s="88">
        <v>2.4360080000000002</v>
      </c>
      <c r="N147" s="88">
        <v>0.34197899999999998</v>
      </c>
      <c r="O147" s="88">
        <v>23.203096000000009</v>
      </c>
      <c r="P147" s="88">
        <v>43.927399999999999</v>
      </c>
      <c r="Q147" s="88">
        <v>419.72449400000028</v>
      </c>
      <c r="R147" s="88">
        <v>494.95757900000001</v>
      </c>
      <c r="S147" s="88">
        <v>0.80272499999999991</v>
      </c>
      <c r="U147" s="84" t="s">
        <v>542</v>
      </c>
    </row>
    <row r="148" spans="1:21" x14ac:dyDescent="0.15">
      <c r="B148" s="84" t="s">
        <v>343</v>
      </c>
      <c r="C148" s="88">
        <v>88.980767000000014</v>
      </c>
      <c r="D148" s="88">
        <v>63.362075999999988</v>
      </c>
      <c r="E148" s="88">
        <v>21.867471000000002</v>
      </c>
      <c r="F148" s="88">
        <v>161.50805100000002</v>
      </c>
      <c r="G148" s="88">
        <v>234.36654799999999</v>
      </c>
      <c r="H148" s="88">
        <v>32.300362</v>
      </c>
      <c r="I148" s="88">
        <v>0.257498</v>
      </c>
      <c r="J148" s="88">
        <v>97.288380999999987</v>
      </c>
      <c r="K148" s="88">
        <v>2.9102740000000002</v>
      </c>
      <c r="L148" s="88">
        <v>1.7680210000000001</v>
      </c>
      <c r="M148" s="88">
        <v>5.0407950000000001</v>
      </c>
      <c r="N148" s="88">
        <v>0.352134</v>
      </c>
      <c r="O148" s="88">
        <v>21.9314</v>
      </c>
      <c r="P148" s="88">
        <v>46.471988999999994</v>
      </c>
      <c r="Q148" s="88">
        <v>419.11947400000008</v>
      </c>
      <c r="R148" s="88">
        <v>492.46339100000006</v>
      </c>
      <c r="S148" s="88">
        <v>0.31418900000000005</v>
      </c>
      <c r="U148" s="84" t="s">
        <v>543</v>
      </c>
    </row>
    <row r="149" spans="1:21" x14ac:dyDescent="0.15">
      <c r="B149" s="84" t="s">
        <v>344</v>
      </c>
      <c r="C149" s="88">
        <v>89.16844900000001</v>
      </c>
      <c r="D149" s="88">
        <v>66.186740999999998</v>
      </c>
      <c r="E149" s="88">
        <v>26.848627999999998</v>
      </c>
      <c r="F149" s="88">
        <v>174.93661</v>
      </c>
      <c r="G149" s="88">
        <v>219.07740899999999</v>
      </c>
      <c r="H149" s="88">
        <v>34.517513999999998</v>
      </c>
      <c r="I149" s="88">
        <v>0.42595299999999997</v>
      </c>
      <c r="J149" s="88">
        <v>100.094748</v>
      </c>
      <c r="K149" s="88">
        <v>2.2287439999999998</v>
      </c>
      <c r="L149" s="88">
        <v>1.7255819999999999</v>
      </c>
      <c r="M149" s="88">
        <v>5.6054919999999999</v>
      </c>
      <c r="N149" s="88">
        <v>0.25278600000000001</v>
      </c>
      <c r="O149" s="88">
        <v>23.320461999999999</v>
      </c>
      <c r="P149" s="88">
        <v>43.171222999999998</v>
      </c>
      <c r="Q149" s="88">
        <v>392.43738900000034</v>
      </c>
      <c r="R149" s="88">
        <v>548.98358699999994</v>
      </c>
      <c r="S149" s="88">
        <v>0.59085199999999993</v>
      </c>
      <c r="U149" s="84" t="s">
        <v>544</v>
      </c>
    </row>
    <row r="150" spans="1:21" x14ac:dyDescent="0.15">
      <c r="B150" s="84" t="s">
        <v>345</v>
      </c>
      <c r="C150" s="88">
        <v>60.044740000000019</v>
      </c>
      <c r="D150" s="88">
        <v>66.190262000000004</v>
      </c>
      <c r="E150" s="88">
        <v>21.459206999999999</v>
      </c>
      <c r="F150" s="88">
        <v>134.16645700000001</v>
      </c>
      <c r="G150" s="88">
        <v>165.08769300000006</v>
      </c>
      <c r="H150" s="88">
        <v>22.813367</v>
      </c>
      <c r="I150" s="88">
        <v>6.4638000000000001E-2</v>
      </c>
      <c r="J150" s="88">
        <v>57.204247000000002</v>
      </c>
      <c r="K150" s="88">
        <v>1.274119</v>
      </c>
      <c r="L150" s="88">
        <v>0.67305799999999993</v>
      </c>
      <c r="M150" s="88">
        <v>1.7878699999999998</v>
      </c>
      <c r="N150" s="88">
        <v>9.9455000000000002E-2</v>
      </c>
      <c r="O150" s="88">
        <v>17.278678000000003</v>
      </c>
      <c r="P150" s="88">
        <v>29.85659900000001</v>
      </c>
      <c r="Q150" s="88">
        <v>289.0034599999999</v>
      </c>
      <c r="R150" s="88">
        <v>495.04557899999998</v>
      </c>
      <c r="S150" s="88">
        <v>0.17400700000000002</v>
      </c>
      <c r="U150" s="84" t="s">
        <v>545</v>
      </c>
    </row>
    <row r="151" spans="1:21" x14ac:dyDescent="0.15">
      <c r="B151" s="84" t="s">
        <v>346</v>
      </c>
      <c r="C151" s="88">
        <v>78.76485599999998</v>
      </c>
      <c r="D151" s="88">
        <v>62.121939000000005</v>
      </c>
      <c r="E151" s="88">
        <v>22.975765999999997</v>
      </c>
      <c r="F151" s="88">
        <v>170.59297900000001</v>
      </c>
      <c r="G151" s="88">
        <v>221.66217099999994</v>
      </c>
      <c r="H151" s="88">
        <v>33.658101000000002</v>
      </c>
      <c r="I151" s="88">
        <v>0.17646799999999999</v>
      </c>
      <c r="J151" s="88">
        <v>91.758766000000008</v>
      </c>
      <c r="K151" s="88">
        <v>1.9760150000000001</v>
      </c>
      <c r="L151" s="88">
        <v>1.3174169999999998</v>
      </c>
      <c r="M151" s="88">
        <v>3.5507629999999999</v>
      </c>
      <c r="N151" s="88">
        <v>0.30381900000000001</v>
      </c>
      <c r="O151" s="88">
        <v>21.026568000000001</v>
      </c>
      <c r="P151" s="88">
        <v>43.540989999999994</v>
      </c>
      <c r="Q151" s="88">
        <v>449.4017629999999</v>
      </c>
      <c r="R151" s="88">
        <v>658.69845399999986</v>
      </c>
      <c r="S151" s="88">
        <v>0.37772</v>
      </c>
      <c r="U151" s="84" t="s">
        <v>546</v>
      </c>
    </row>
    <row r="152" spans="1:21" x14ac:dyDescent="0.15">
      <c r="B152" s="84" t="s">
        <v>347</v>
      </c>
      <c r="C152" s="88">
        <v>82.896694999999994</v>
      </c>
      <c r="D152" s="88">
        <v>58.184780000000011</v>
      </c>
      <c r="E152" s="88">
        <v>21.509546</v>
      </c>
      <c r="F152" s="88">
        <v>164.76989800000001</v>
      </c>
      <c r="G152" s="88">
        <v>208.98602099999999</v>
      </c>
      <c r="H152" s="88">
        <v>36.564459000000006</v>
      </c>
      <c r="I152" s="88">
        <v>7.1911000000000003E-2</v>
      </c>
      <c r="J152" s="88">
        <v>84.308946000000006</v>
      </c>
      <c r="K152" s="88">
        <v>1.6607289999999999</v>
      </c>
      <c r="L152" s="88">
        <v>1.2951949999999999</v>
      </c>
      <c r="M152" s="88">
        <v>2.232634</v>
      </c>
      <c r="N152" s="88">
        <v>0.155442</v>
      </c>
      <c r="O152" s="88">
        <v>23.406056000000003</v>
      </c>
      <c r="P152" s="88">
        <v>40.196642999999995</v>
      </c>
      <c r="Q152" s="88">
        <v>429.84714899999989</v>
      </c>
      <c r="R152" s="88">
        <v>622.52179199999978</v>
      </c>
      <c r="S152" s="88">
        <v>0.32624399999999998</v>
      </c>
      <c r="U152" s="84" t="s">
        <v>547</v>
      </c>
    </row>
    <row r="153" spans="1:21" x14ac:dyDescent="0.15">
      <c r="B153" s="84" t="s">
        <v>348</v>
      </c>
      <c r="C153" s="88">
        <v>85.088600999999983</v>
      </c>
      <c r="D153" s="88">
        <v>66.497529</v>
      </c>
      <c r="E153" s="88">
        <v>33.016149999999996</v>
      </c>
      <c r="F153" s="88">
        <v>169.861355</v>
      </c>
      <c r="G153" s="88">
        <v>217.02219299999996</v>
      </c>
      <c r="H153" s="88">
        <v>38.889907999999998</v>
      </c>
      <c r="I153" s="88">
        <v>6.2625E-2</v>
      </c>
      <c r="J153" s="88">
        <v>83.008319999999998</v>
      </c>
      <c r="K153" s="88">
        <v>2.9013369999999998</v>
      </c>
      <c r="L153" s="88">
        <v>1.25109</v>
      </c>
      <c r="M153" s="88">
        <v>3.4391440000000002</v>
      </c>
      <c r="N153" s="88">
        <v>0.327098</v>
      </c>
      <c r="O153" s="88">
        <v>24.772462999999998</v>
      </c>
      <c r="P153" s="88">
        <v>38.391717</v>
      </c>
      <c r="Q153" s="88">
        <v>475.02969599999994</v>
      </c>
      <c r="R153" s="88">
        <v>637.82830300000001</v>
      </c>
      <c r="S153" s="88">
        <v>1.8273600000000001</v>
      </c>
      <c r="U153" s="84" t="s">
        <v>548</v>
      </c>
    </row>
    <row r="154" spans="1:21" x14ac:dyDescent="0.15">
      <c r="B154" s="84" t="s">
        <v>349</v>
      </c>
      <c r="C154" s="88">
        <v>65.703886000000011</v>
      </c>
      <c r="D154" s="88">
        <v>48.229993999999991</v>
      </c>
      <c r="E154" s="88">
        <v>25.727394</v>
      </c>
      <c r="F154" s="88">
        <v>115.457207</v>
      </c>
      <c r="G154" s="88">
        <v>171.60663</v>
      </c>
      <c r="H154" s="88">
        <v>24.036792999999999</v>
      </c>
      <c r="I154" s="88">
        <v>5.6027E-2</v>
      </c>
      <c r="J154" s="88">
        <v>64.285382999999996</v>
      </c>
      <c r="K154" s="88">
        <v>1.4696290000000001</v>
      </c>
      <c r="L154" s="88">
        <v>0.98040100000000008</v>
      </c>
      <c r="M154" s="88">
        <v>2.0113020000000001</v>
      </c>
      <c r="N154" s="88">
        <v>0.10347599999999998</v>
      </c>
      <c r="O154" s="88">
        <v>20.443066999999996</v>
      </c>
      <c r="P154" s="88">
        <v>26.485856000000005</v>
      </c>
      <c r="Q154" s="88">
        <v>396.27066700000012</v>
      </c>
      <c r="R154" s="88">
        <v>486.01295400000026</v>
      </c>
      <c r="S154" s="88">
        <v>0.491697</v>
      </c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681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2021</v>
      </c>
      <c r="B161" s="84" t="s">
        <v>338</v>
      </c>
      <c r="C161" s="88">
        <v>683.138552</v>
      </c>
      <c r="D161" s="88">
        <v>33.458055000000002</v>
      </c>
      <c r="E161" s="88">
        <v>9.0037459999999996</v>
      </c>
      <c r="F161" s="88">
        <v>129.48348899999999</v>
      </c>
      <c r="G161" s="88">
        <v>11.099993999999995</v>
      </c>
      <c r="H161" s="88">
        <v>0.56853600000000004</v>
      </c>
      <c r="I161" s="88">
        <v>3.7196960000000008</v>
      </c>
      <c r="J161" s="88">
        <v>147.22536799999997</v>
      </c>
      <c r="K161" s="88">
        <v>5.2355029999999996</v>
      </c>
      <c r="L161" s="88">
        <v>7.7942160000000005</v>
      </c>
      <c r="M161" s="88">
        <v>1.524411</v>
      </c>
      <c r="N161" s="88">
        <v>0</v>
      </c>
      <c r="O161" s="88">
        <v>2.670418999999999</v>
      </c>
      <c r="P161" s="87">
        <v>2021</v>
      </c>
      <c r="Q161" s="84" t="s">
        <v>538</v>
      </c>
    </row>
    <row r="162" spans="1:17" x14ac:dyDescent="0.15">
      <c r="B162" s="84" t="s">
        <v>339</v>
      </c>
      <c r="C162" s="88">
        <v>751.85922700000015</v>
      </c>
      <c r="D162" s="88">
        <v>9.6538269999999997</v>
      </c>
      <c r="E162" s="88">
        <v>8.2512059999999998</v>
      </c>
      <c r="F162" s="88">
        <v>148.84745599999999</v>
      </c>
      <c r="G162" s="88">
        <v>10.095449000000004</v>
      </c>
      <c r="H162" s="88">
        <v>0.53629000000000004</v>
      </c>
      <c r="I162" s="88">
        <v>4.4591130000000003</v>
      </c>
      <c r="J162" s="88">
        <v>156.69701500000002</v>
      </c>
      <c r="K162" s="88">
        <v>5.2396560000000001</v>
      </c>
      <c r="L162" s="88">
        <v>8.3970749999999992</v>
      </c>
      <c r="M162" s="88">
        <v>1.4623970000000002</v>
      </c>
      <c r="N162" s="88">
        <v>0</v>
      </c>
      <c r="O162" s="88">
        <v>2.4438660000000003</v>
      </c>
      <c r="P162" s="83"/>
      <c r="Q162" s="84" t="s">
        <v>539</v>
      </c>
    </row>
    <row r="163" spans="1:17" x14ac:dyDescent="0.15">
      <c r="B163" s="84" t="s">
        <v>340</v>
      </c>
      <c r="C163" s="88">
        <v>857.90317799999991</v>
      </c>
      <c r="D163" s="88">
        <v>38.959112000000005</v>
      </c>
      <c r="E163" s="88">
        <v>9.5336229999999986</v>
      </c>
      <c r="F163" s="88">
        <v>179.08722999999998</v>
      </c>
      <c r="G163" s="88">
        <v>9.9342679999999994</v>
      </c>
      <c r="H163" s="88">
        <v>0.93619600000000003</v>
      </c>
      <c r="I163" s="88">
        <v>5.9551169999999995</v>
      </c>
      <c r="J163" s="88">
        <v>185.94297700000004</v>
      </c>
      <c r="K163" s="88">
        <v>8.767078999999999</v>
      </c>
      <c r="L163" s="88">
        <v>8.9371179999999981</v>
      </c>
      <c r="M163" s="88">
        <v>0.45623900000000012</v>
      </c>
      <c r="N163" s="88">
        <v>0</v>
      </c>
      <c r="O163" s="88">
        <v>3.3292920000000001</v>
      </c>
      <c r="P163" s="83"/>
      <c r="Q163" s="84" t="s">
        <v>540</v>
      </c>
    </row>
    <row r="164" spans="1:17" x14ac:dyDescent="0.15">
      <c r="B164" s="84" t="s">
        <v>341</v>
      </c>
      <c r="C164" s="88">
        <v>757.51274199999989</v>
      </c>
      <c r="D164" s="88">
        <v>27.671783999999999</v>
      </c>
      <c r="E164" s="88">
        <v>10.783289</v>
      </c>
      <c r="F164" s="88">
        <v>130.0402</v>
      </c>
      <c r="G164" s="88">
        <v>10.487357999999999</v>
      </c>
      <c r="H164" s="88">
        <v>0.80037000000000003</v>
      </c>
      <c r="I164" s="88">
        <v>5.9744429999999991</v>
      </c>
      <c r="J164" s="88">
        <v>169.64789299999995</v>
      </c>
      <c r="K164" s="88">
        <v>8.0179530000000003</v>
      </c>
      <c r="L164" s="88">
        <v>8.496855</v>
      </c>
      <c r="M164" s="88">
        <v>0.88784999999999981</v>
      </c>
      <c r="N164" s="88">
        <v>0</v>
      </c>
      <c r="O164" s="88">
        <v>3.7681690000000012</v>
      </c>
      <c r="P164" s="83"/>
      <c r="Q164" s="84" t="s">
        <v>541</v>
      </c>
    </row>
    <row r="165" spans="1:17" x14ac:dyDescent="0.15">
      <c r="B165" s="84" t="s">
        <v>342</v>
      </c>
      <c r="C165" s="88">
        <v>682.2043470000001</v>
      </c>
      <c r="D165" s="88">
        <v>33.509313999999996</v>
      </c>
      <c r="E165" s="88">
        <v>11.129089</v>
      </c>
      <c r="F165" s="88">
        <v>140.68213600000001</v>
      </c>
      <c r="G165" s="88">
        <v>10.033827</v>
      </c>
      <c r="H165" s="88">
        <v>0.75651800000000002</v>
      </c>
      <c r="I165" s="88">
        <v>4.8981769999999996</v>
      </c>
      <c r="J165" s="88">
        <v>158.246916</v>
      </c>
      <c r="K165" s="88">
        <v>7.8152630000000016</v>
      </c>
      <c r="L165" s="88">
        <v>8.0313339999999993</v>
      </c>
      <c r="M165" s="88">
        <v>0.82140999999999997</v>
      </c>
      <c r="N165" s="88">
        <v>0</v>
      </c>
      <c r="O165" s="88">
        <v>5.0061499999999999</v>
      </c>
      <c r="P165" s="83"/>
      <c r="Q165" s="84" t="s">
        <v>542</v>
      </c>
    </row>
    <row r="166" spans="1:17" x14ac:dyDescent="0.15">
      <c r="B166" s="84" t="s">
        <v>343</v>
      </c>
      <c r="C166" s="88">
        <v>522.31830300000001</v>
      </c>
      <c r="D166" s="88">
        <v>15.480009000000003</v>
      </c>
      <c r="E166" s="88">
        <v>10.397625</v>
      </c>
      <c r="F166" s="88">
        <v>145.50066800000002</v>
      </c>
      <c r="G166" s="88">
        <v>8.3419129999999999</v>
      </c>
      <c r="H166" s="88">
        <v>0.60953599999999997</v>
      </c>
      <c r="I166" s="88">
        <v>2.9458280000000001</v>
      </c>
      <c r="J166" s="88">
        <v>162.26392499999997</v>
      </c>
      <c r="K166" s="88">
        <v>7.4142349999999997</v>
      </c>
      <c r="L166" s="88">
        <v>8.5345310000000012</v>
      </c>
      <c r="M166" s="88">
        <v>0.44014700000000001</v>
      </c>
      <c r="N166" s="88">
        <v>0</v>
      </c>
      <c r="O166" s="88">
        <v>6.1507699999999996</v>
      </c>
      <c r="P166" s="83"/>
      <c r="Q166" s="84" t="s">
        <v>543</v>
      </c>
    </row>
    <row r="167" spans="1:17" x14ac:dyDescent="0.15">
      <c r="B167" s="84" t="s">
        <v>344</v>
      </c>
      <c r="C167" s="88">
        <v>643.83459300000004</v>
      </c>
      <c r="D167" s="88">
        <v>19.684128999999995</v>
      </c>
      <c r="E167" s="88">
        <v>5.9008269999999996</v>
      </c>
      <c r="F167" s="88">
        <v>138.17918499999999</v>
      </c>
      <c r="G167" s="88">
        <v>10.448731000000002</v>
      </c>
      <c r="H167" s="88">
        <v>0.76536199999999999</v>
      </c>
      <c r="I167" s="88">
        <v>6.5054859999999994</v>
      </c>
      <c r="J167" s="88">
        <v>168.09415499999997</v>
      </c>
      <c r="K167" s="88">
        <v>8.6158229999999989</v>
      </c>
      <c r="L167" s="88">
        <v>9.506949999999998</v>
      </c>
      <c r="M167" s="88">
        <v>0.57701599999999997</v>
      </c>
      <c r="N167" s="88">
        <v>0</v>
      </c>
      <c r="O167" s="88">
        <v>5.4065479999999999</v>
      </c>
      <c r="P167" s="83"/>
      <c r="Q167" s="84" t="s">
        <v>544</v>
      </c>
    </row>
    <row r="168" spans="1:17" x14ac:dyDescent="0.15">
      <c r="B168" s="84" t="s">
        <v>345</v>
      </c>
      <c r="C168" s="88">
        <v>302.97203000000002</v>
      </c>
      <c r="D168" s="88">
        <v>11.133713</v>
      </c>
      <c r="E168" s="88">
        <v>3.598541</v>
      </c>
      <c r="F168" s="88">
        <v>109.28113499999998</v>
      </c>
      <c r="G168" s="88">
        <v>6.8255240000000033</v>
      </c>
      <c r="H168" s="88">
        <v>0.34586600000000001</v>
      </c>
      <c r="I168" s="88">
        <v>3.8795790000000001</v>
      </c>
      <c r="J168" s="88">
        <v>120.588166</v>
      </c>
      <c r="K168" s="88">
        <v>6.2697260000000021</v>
      </c>
      <c r="L168" s="88">
        <v>7.3016989999999984</v>
      </c>
      <c r="M168" s="88">
        <v>1.4982599999999997</v>
      </c>
      <c r="N168" s="88">
        <v>0</v>
      </c>
      <c r="O168" s="88">
        <v>5.5632659999999987</v>
      </c>
      <c r="P168" s="83"/>
      <c r="Q168" s="84" t="s">
        <v>545</v>
      </c>
    </row>
    <row r="169" spans="1:17" x14ac:dyDescent="0.15">
      <c r="B169" s="84" t="s">
        <v>346</v>
      </c>
      <c r="C169" s="88">
        <v>626.40032300000018</v>
      </c>
      <c r="D169" s="88">
        <v>30.175697</v>
      </c>
      <c r="E169" s="88">
        <v>4.4829489999999996</v>
      </c>
      <c r="F169" s="88">
        <v>147.24124799999998</v>
      </c>
      <c r="G169" s="88">
        <v>9.9631700000000034</v>
      </c>
      <c r="H169" s="88">
        <v>0.69315700000000002</v>
      </c>
      <c r="I169" s="88">
        <v>2.8847399999999999</v>
      </c>
      <c r="J169" s="88">
        <v>156.94205199999999</v>
      </c>
      <c r="K169" s="88">
        <v>9.7395999999999994</v>
      </c>
      <c r="L169" s="88">
        <v>9.7137559999999983</v>
      </c>
      <c r="M169" s="88">
        <v>0.46080699999999997</v>
      </c>
      <c r="N169" s="88">
        <v>0</v>
      </c>
      <c r="O169" s="88">
        <v>6.0522550000000006</v>
      </c>
      <c r="P169" s="83"/>
      <c r="Q169" s="84" t="s">
        <v>546</v>
      </c>
    </row>
    <row r="170" spans="1:17" x14ac:dyDescent="0.15">
      <c r="B170" s="84" t="s">
        <v>347</v>
      </c>
      <c r="C170" s="88">
        <v>684.5645199999999</v>
      </c>
      <c r="D170" s="88">
        <v>12.765590999999999</v>
      </c>
      <c r="E170" s="88">
        <v>5.6797269999999997</v>
      </c>
      <c r="F170" s="88">
        <v>143.74298400000004</v>
      </c>
      <c r="G170" s="88">
        <v>9.2933370000000011</v>
      </c>
      <c r="H170" s="88">
        <v>0.66818600000000006</v>
      </c>
      <c r="I170" s="88">
        <v>5.2145790000000005</v>
      </c>
      <c r="J170" s="88">
        <v>160.241198</v>
      </c>
      <c r="K170" s="88">
        <v>8.7807340000000007</v>
      </c>
      <c r="L170" s="88">
        <v>10.231216</v>
      </c>
      <c r="M170" s="88">
        <v>1.182596</v>
      </c>
      <c r="N170" s="88">
        <v>0</v>
      </c>
      <c r="O170" s="88">
        <v>13.029795999999997</v>
      </c>
      <c r="P170" s="83"/>
      <c r="Q170" s="84" t="s">
        <v>547</v>
      </c>
    </row>
    <row r="171" spans="1:17" x14ac:dyDescent="0.15">
      <c r="B171" s="84" t="s">
        <v>348</v>
      </c>
      <c r="C171" s="88">
        <v>886.67246300000011</v>
      </c>
      <c r="D171" s="88">
        <v>17.245705000000001</v>
      </c>
      <c r="E171" s="88">
        <v>6.0560070000000001</v>
      </c>
      <c r="F171" s="88">
        <v>159.989239</v>
      </c>
      <c r="G171" s="88">
        <v>10.002918999999999</v>
      </c>
      <c r="H171" s="88">
        <v>0.53959699999999999</v>
      </c>
      <c r="I171" s="88">
        <v>5.8947400000000005</v>
      </c>
      <c r="J171" s="88">
        <v>180.93969100000001</v>
      </c>
      <c r="K171" s="88">
        <v>9.0681449999999995</v>
      </c>
      <c r="L171" s="88">
        <v>9.8198789999999985</v>
      </c>
      <c r="M171" s="88">
        <v>0.98009899999999983</v>
      </c>
      <c r="N171" s="88">
        <v>0</v>
      </c>
      <c r="O171" s="88">
        <v>8.1785640000000015</v>
      </c>
      <c r="P171" s="83"/>
      <c r="Q171" s="84" t="s">
        <v>548</v>
      </c>
    </row>
    <row r="172" spans="1:17" x14ac:dyDescent="0.15">
      <c r="B172" s="84" t="s">
        <v>349</v>
      </c>
      <c r="C172" s="88">
        <v>646.81375200000002</v>
      </c>
      <c r="D172" s="88">
        <v>9.8687250000000013</v>
      </c>
      <c r="E172" s="88">
        <v>4.809272</v>
      </c>
      <c r="F172" s="88">
        <v>119.41564100000002</v>
      </c>
      <c r="G172" s="88">
        <v>10.279719999999999</v>
      </c>
      <c r="H172" s="88">
        <v>0.58241499999999991</v>
      </c>
      <c r="I172" s="88">
        <v>5.389638999999999</v>
      </c>
      <c r="J172" s="88">
        <v>156.51398999999998</v>
      </c>
      <c r="K172" s="88">
        <v>7.777044000000001</v>
      </c>
      <c r="L172" s="88">
        <v>7.6303330000000003</v>
      </c>
      <c r="M172" s="88">
        <v>0.88471999999999995</v>
      </c>
      <c r="N172" s="88">
        <v>0</v>
      </c>
      <c r="O172" s="88">
        <v>6.9593400000000001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2022</v>
      </c>
      <c r="B174" s="84" t="s">
        <v>338</v>
      </c>
      <c r="C174" s="88">
        <v>650.21874100000002</v>
      </c>
      <c r="D174" s="88">
        <v>25.686354999999999</v>
      </c>
      <c r="E174" s="88">
        <v>8.0287399999999991</v>
      </c>
      <c r="F174" s="88">
        <v>154.53863000000001</v>
      </c>
      <c r="G174" s="88">
        <v>9.3835389999999972</v>
      </c>
      <c r="H174" s="88">
        <v>0.56993499999999986</v>
      </c>
      <c r="I174" s="88">
        <v>4.4300040000000003</v>
      </c>
      <c r="J174" s="88">
        <v>166.23261299999999</v>
      </c>
      <c r="K174" s="88">
        <v>6.2784450000000005</v>
      </c>
      <c r="L174" s="88">
        <v>9.5780840000000005</v>
      </c>
      <c r="M174" s="88">
        <v>0.52621499999999999</v>
      </c>
      <c r="N174" s="88">
        <v>0</v>
      </c>
      <c r="O174" s="88">
        <v>6.5795099999999991</v>
      </c>
      <c r="P174" s="87">
        <v>2022</v>
      </c>
      <c r="Q174" s="84" t="s">
        <v>538</v>
      </c>
    </row>
    <row r="175" spans="1:17" x14ac:dyDescent="0.15">
      <c r="B175" s="84" t="s">
        <v>339</v>
      </c>
      <c r="C175" s="88">
        <v>719.92514800000004</v>
      </c>
      <c r="D175" s="88">
        <v>21.441006000000005</v>
      </c>
      <c r="E175" s="88">
        <v>8.3376570000000001</v>
      </c>
      <c r="F175" s="88">
        <v>150.15096800000001</v>
      </c>
      <c r="G175" s="88">
        <v>11.010899999999994</v>
      </c>
      <c r="H175" s="88">
        <v>0.55959400000000004</v>
      </c>
      <c r="I175" s="88">
        <v>6.700588999999999</v>
      </c>
      <c r="J175" s="88">
        <v>170.84723600000001</v>
      </c>
      <c r="K175" s="88">
        <v>7.0713409999999985</v>
      </c>
      <c r="L175" s="88">
        <v>9.7850609999999989</v>
      </c>
      <c r="M175" s="88">
        <v>0.58644000000000007</v>
      </c>
      <c r="N175" s="88">
        <v>0</v>
      </c>
      <c r="O175" s="88">
        <v>6.6144560000000006</v>
      </c>
      <c r="P175" s="83"/>
      <c r="Q175" s="84" t="s">
        <v>539</v>
      </c>
    </row>
    <row r="176" spans="1:17" x14ac:dyDescent="0.15">
      <c r="B176" s="84" t="s">
        <v>340</v>
      </c>
      <c r="C176" s="88">
        <v>753.98846100000003</v>
      </c>
      <c r="D176" s="88">
        <v>43.878002000000002</v>
      </c>
      <c r="E176" s="88">
        <v>12.219045999999999</v>
      </c>
      <c r="F176" s="88">
        <v>180.16327100000004</v>
      </c>
      <c r="G176" s="88">
        <v>14.209684000000003</v>
      </c>
      <c r="H176" s="88">
        <v>0.803643</v>
      </c>
      <c r="I176" s="88">
        <v>6.3193920000000006</v>
      </c>
      <c r="J176" s="88">
        <v>183.54581999999994</v>
      </c>
      <c r="K176" s="88">
        <v>7.8180160000000001</v>
      </c>
      <c r="L176" s="88">
        <v>11.291839</v>
      </c>
      <c r="M176" s="88">
        <v>7.1015259999999998</v>
      </c>
      <c r="N176" s="88">
        <v>0</v>
      </c>
      <c r="O176" s="88">
        <v>9.5444669999999974</v>
      </c>
      <c r="P176" s="83"/>
      <c r="Q176" s="84" t="s">
        <v>540</v>
      </c>
    </row>
    <row r="177" spans="2:19" x14ac:dyDescent="0.15">
      <c r="B177" s="84" t="s">
        <v>341</v>
      </c>
      <c r="C177" s="88">
        <v>666.51661400000012</v>
      </c>
      <c r="D177" s="88">
        <v>31.978775000000002</v>
      </c>
      <c r="E177" s="88">
        <v>9.0615340000000018</v>
      </c>
      <c r="F177" s="88">
        <v>150.043803</v>
      </c>
      <c r="G177" s="88">
        <v>11.466517999999997</v>
      </c>
      <c r="H177" s="88">
        <v>0.64997000000000005</v>
      </c>
      <c r="I177" s="88">
        <v>5.8012309999999987</v>
      </c>
      <c r="J177" s="88">
        <v>161.31293799999997</v>
      </c>
      <c r="K177" s="88">
        <v>9.4767780000000013</v>
      </c>
      <c r="L177" s="88">
        <v>10.546418000000003</v>
      </c>
      <c r="M177" s="88">
        <v>0.61649599999999993</v>
      </c>
      <c r="N177" s="88">
        <v>0</v>
      </c>
      <c r="O177" s="88">
        <v>17.652829999999998</v>
      </c>
      <c r="P177" s="83"/>
      <c r="Q177" s="84" t="s">
        <v>541</v>
      </c>
    </row>
    <row r="178" spans="2:19" x14ac:dyDescent="0.15">
      <c r="B178" s="84" t="s">
        <v>342</v>
      </c>
      <c r="C178" s="88">
        <v>775.28237300000012</v>
      </c>
      <c r="D178" s="88">
        <v>39.429394000000002</v>
      </c>
      <c r="E178" s="88">
        <v>10.698248</v>
      </c>
      <c r="F178" s="88">
        <v>161.82262500000002</v>
      </c>
      <c r="G178" s="88">
        <v>12.446688000000002</v>
      </c>
      <c r="H178" s="88">
        <v>0.68013900000000005</v>
      </c>
      <c r="I178" s="88">
        <v>7.389386</v>
      </c>
      <c r="J178" s="88">
        <v>195.654954</v>
      </c>
      <c r="K178" s="88">
        <v>13.134388</v>
      </c>
      <c r="L178" s="88">
        <v>11.347297000000001</v>
      </c>
      <c r="M178" s="88">
        <v>1.2843140000000004</v>
      </c>
      <c r="N178" s="88">
        <v>0</v>
      </c>
      <c r="O178" s="88">
        <v>12.596456</v>
      </c>
      <c r="P178" s="83"/>
      <c r="Q178" s="84" t="s">
        <v>542</v>
      </c>
    </row>
    <row r="179" spans="2:19" x14ac:dyDescent="0.15">
      <c r="B179" s="84" t="s">
        <v>343</v>
      </c>
      <c r="C179" s="88">
        <v>926.51481999999987</v>
      </c>
      <c r="D179" s="88">
        <v>37.621629999999996</v>
      </c>
      <c r="E179" s="88">
        <v>12.100762</v>
      </c>
      <c r="F179" s="88">
        <v>152.989272</v>
      </c>
      <c r="G179" s="88">
        <v>12.629207000000001</v>
      </c>
      <c r="H179" s="88">
        <v>0.62929200000000007</v>
      </c>
      <c r="I179" s="88">
        <v>5.9197209999999991</v>
      </c>
      <c r="J179" s="88">
        <v>187.36186099999998</v>
      </c>
      <c r="K179" s="88">
        <v>9.4833529999999993</v>
      </c>
      <c r="L179" s="88">
        <v>10.813502999999999</v>
      </c>
      <c r="M179" s="88">
        <v>0.85245700000000002</v>
      </c>
      <c r="N179" s="88">
        <v>0</v>
      </c>
      <c r="O179" s="88">
        <v>14.261764999999999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848.07244000000003</v>
      </c>
      <c r="D180" s="88">
        <v>20.453065000000006</v>
      </c>
      <c r="E180" s="88">
        <v>14.443797</v>
      </c>
      <c r="F180" s="88">
        <v>166.058345</v>
      </c>
      <c r="G180" s="88">
        <v>9.6836599999999997</v>
      </c>
      <c r="H180" s="88">
        <v>0.80924600000000002</v>
      </c>
      <c r="I180" s="88">
        <v>6.8494729999999997</v>
      </c>
      <c r="J180" s="88">
        <v>188.67533899999998</v>
      </c>
      <c r="K180" s="88">
        <v>10.34296</v>
      </c>
      <c r="L180" s="88">
        <v>10.951195999999999</v>
      </c>
      <c r="M180" s="88">
        <v>3.5335759999999992</v>
      </c>
      <c r="N180" s="88">
        <v>0</v>
      </c>
      <c r="O180" s="88">
        <v>13.03073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495.215757</v>
      </c>
      <c r="D181" s="88">
        <v>21.66579299999999</v>
      </c>
      <c r="E181" s="88">
        <v>6.4214019999999996</v>
      </c>
      <c r="F181" s="88">
        <v>141.56570799999997</v>
      </c>
      <c r="G181" s="88">
        <v>10.124000000000004</v>
      </c>
      <c r="H181" s="88">
        <v>0.50629500000000005</v>
      </c>
      <c r="I181" s="88">
        <v>5.2187150000000004</v>
      </c>
      <c r="J181" s="88">
        <v>142.65091100000004</v>
      </c>
      <c r="K181" s="88">
        <v>8.5250480000000017</v>
      </c>
      <c r="L181" s="88">
        <v>8.5232550000000007</v>
      </c>
      <c r="M181" s="88">
        <v>0.35583300000000001</v>
      </c>
      <c r="N181" s="88">
        <v>0</v>
      </c>
      <c r="O181" s="88">
        <v>14.195789000000001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>
        <v>744.57121699999993</v>
      </c>
      <c r="D182" s="88">
        <v>38.761797000000001</v>
      </c>
      <c r="E182" s="88">
        <v>11.871841</v>
      </c>
      <c r="F182" s="88">
        <v>207.35446700000006</v>
      </c>
      <c r="G182" s="88">
        <v>14.644860000000001</v>
      </c>
      <c r="H182" s="88">
        <v>0.84329699999999996</v>
      </c>
      <c r="I182" s="88">
        <v>4.3122260000000008</v>
      </c>
      <c r="J182" s="88">
        <v>190.98739600000005</v>
      </c>
      <c r="K182" s="88">
        <v>10.528513</v>
      </c>
      <c r="L182" s="88">
        <v>10.540700999999999</v>
      </c>
      <c r="M182" s="88">
        <v>1.5611650000000001</v>
      </c>
      <c r="N182" s="88">
        <v>0</v>
      </c>
      <c r="O182" s="88">
        <v>13.695418999999999</v>
      </c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>
        <v>872.48760300000004</v>
      </c>
      <c r="D183" s="88">
        <v>20.035549</v>
      </c>
      <c r="E183" s="88">
        <v>9.5081539999999993</v>
      </c>
      <c r="F183" s="88">
        <v>181.87357399999999</v>
      </c>
      <c r="G183" s="88">
        <v>11.025592000000001</v>
      </c>
      <c r="H183" s="88">
        <v>0.77759500000000004</v>
      </c>
      <c r="I183" s="88">
        <v>5.3683330000000007</v>
      </c>
      <c r="J183" s="88">
        <v>198.89087799999999</v>
      </c>
      <c r="K183" s="88">
        <v>10.504832</v>
      </c>
      <c r="L183" s="88">
        <v>10.568444999999997</v>
      </c>
      <c r="M183" s="88">
        <v>0.70851999999999993</v>
      </c>
      <c r="N183" s="88">
        <v>0</v>
      </c>
      <c r="O183" s="88">
        <v>11.870248000000002</v>
      </c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>
        <v>1055.7424619999999</v>
      </c>
      <c r="D184" s="88">
        <v>33.161127000000008</v>
      </c>
      <c r="E184" s="88">
        <v>13.135507999999998</v>
      </c>
      <c r="F184" s="88">
        <v>212.28450299999997</v>
      </c>
      <c r="G184" s="88">
        <v>13.284205999999999</v>
      </c>
      <c r="H184" s="88">
        <v>1.1282049999999999</v>
      </c>
      <c r="I184" s="88">
        <v>6.8689040000000006</v>
      </c>
      <c r="J184" s="88">
        <v>223.25477000000001</v>
      </c>
      <c r="K184" s="88">
        <v>10.031723</v>
      </c>
      <c r="L184" s="88">
        <v>10.747300000000003</v>
      </c>
      <c r="M184" s="88">
        <v>0.41980899999999999</v>
      </c>
      <c r="N184" s="88">
        <v>0</v>
      </c>
      <c r="O184" s="88">
        <v>11.153184</v>
      </c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>
        <v>706.188266</v>
      </c>
      <c r="D185" s="88">
        <v>14.563408000000001</v>
      </c>
      <c r="E185" s="88">
        <v>9.9069049999999983</v>
      </c>
      <c r="F185" s="88">
        <v>171.86813500000002</v>
      </c>
      <c r="G185" s="88">
        <v>13.828880999999992</v>
      </c>
      <c r="H185" s="88">
        <v>0.59110399999999996</v>
      </c>
      <c r="I185" s="88">
        <v>5.8743090000000002</v>
      </c>
      <c r="J185" s="88">
        <v>170.61060500000002</v>
      </c>
      <c r="K185" s="88">
        <v>7.0124739999999992</v>
      </c>
      <c r="L185" s="88">
        <v>9.0201090000000015</v>
      </c>
      <c r="M185" s="88">
        <v>0.45305400000000007</v>
      </c>
      <c r="N185" s="88">
        <v>0</v>
      </c>
      <c r="O185" s="88">
        <v>8.4575449999999996</v>
      </c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2">
      <c r="A3" s="141" t="s">
        <v>709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929</v>
      </c>
    </row>
    <row r="4" spans="1:13" ht="26.25" customHeight="1" x14ac:dyDescent="0.2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2">
      <c r="A5" s="243"/>
      <c r="B5" s="248">
        <v>2021</v>
      </c>
      <c r="C5" s="249"/>
      <c r="D5" s="248">
        <v>2022</v>
      </c>
      <c r="E5" s="249"/>
      <c r="F5" s="145" t="s">
        <v>685</v>
      </c>
      <c r="G5" s="248">
        <v>2021</v>
      </c>
      <c r="H5" s="249"/>
      <c r="I5" s="248">
        <v>2022</v>
      </c>
      <c r="J5" s="249"/>
      <c r="K5" s="145" t="s">
        <v>685</v>
      </c>
      <c r="L5" s="146"/>
      <c r="M5" s="239"/>
    </row>
    <row r="6" spans="1:13" ht="24" customHeight="1" x14ac:dyDescent="0.2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2">
      <c r="A7" s="151" t="s">
        <v>296</v>
      </c>
      <c r="B7" s="152">
        <f>SUM(B9:B25)</f>
        <v>83145.714808999997</v>
      </c>
      <c r="C7" s="152">
        <f>SUM(C9:C25)</f>
        <v>100</v>
      </c>
      <c r="D7" s="152">
        <f>SUM(D9:D25)</f>
        <v>109109.15526500001</v>
      </c>
      <c r="E7" s="152">
        <f>SUM(E9:E25)</f>
        <v>99.999999999999986</v>
      </c>
      <c r="F7" s="152">
        <f>D7/B7*100-100</f>
        <v>31.226432433279939</v>
      </c>
      <c r="G7" s="152">
        <f>SUM(G9:G25)</f>
        <v>63618.525288000004</v>
      </c>
      <c r="H7" s="152">
        <f>SUM(H9:H25)</f>
        <v>99.999999999999986</v>
      </c>
      <c r="I7" s="152">
        <f>SUM(I9:I25)</f>
        <v>78326.133102000007</v>
      </c>
      <c r="J7" s="152">
        <f>SUM(J9:J25)</f>
        <v>99.999999999999972</v>
      </c>
      <c r="K7" s="152">
        <f>I7/G7*100-100</f>
        <v>23.118435624558884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8461.2780889999995</v>
      </c>
      <c r="C9" s="42">
        <f t="shared" ref="C9:C25" si="0">B9/$B$7*100</f>
        <v>10.176445182336828</v>
      </c>
      <c r="D9" s="42">
        <v>10936.026451000003</v>
      </c>
      <c r="E9" s="42">
        <f>D9/$D$7*100</f>
        <v>10.023014498131722</v>
      </c>
      <c r="F9" s="42">
        <f>D9/B9*100-100</f>
        <v>29.247926093071868</v>
      </c>
      <c r="G9" s="42">
        <v>4578.1716830000005</v>
      </c>
      <c r="H9" s="42">
        <f>G9/$G$7*100</f>
        <v>7.1962870284633187</v>
      </c>
      <c r="I9" s="42">
        <v>5650.1139160000002</v>
      </c>
      <c r="J9" s="42">
        <f>I9/$I$7*100</f>
        <v>7.2135744383578251</v>
      </c>
      <c r="K9" s="42">
        <f>I9/G9*100-100</f>
        <v>23.414199100055882</v>
      </c>
      <c r="L9" s="42"/>
      <c r="M9" s="154" t="s">
        <v>598</v>
      </c>
    </row>
    <row r="10" spans="1:13" x14ac:dyDescent="0.2">
      <c r="A10" s="154" t="s">
        <v>298</v>
      </c>
      <c r="B10" s="42">
        <v>3381.9718559999997</v>
      </c>
      <c r="C10" s="42">
        <f t="shared" si="0"/>
        <v>4.0675239412746294</v>
      </c>
      <c r="D10" s="42">
        <v>4232.4677069999998</v>
      </c>
      <c r="E10" s="42">
        <f t="shared" ref="E10:E25" si="1">D10/$D$7*100</f>
        <v>3.8791132574717029</v>
      </c>
      <c r="F10" s="42">
        <f t="shared" ref="F10:F25" si="2">D10/B10*100-100</f>
        <v>25.14792810860105</v>
      </c>
      <c r="G10" s="42">
        <v>3186.2313869999998</v>
      </c>
      <c r="H10" s="42">
        <f t="shared" ref="H10:H25" si="3">G10/$G$7*100</f>
        <v>5.0083389587796692</v>
      </c>
      <c r="I10" s="42">
        <v>3660.1566750000002</v>
      </c>
      <c r="J10" s="42">
        <f t="shared" ref="J10:J25" si="4">I10/$I$7*100</f>
        <v>4.6729699655076429</v>
      </c>
      <c r="K10" s="42">
        <f t="shared" ref="K10:K25" si="5">I10/G10*100-100</f>
        <v>14.874164190762841</v>
      </c>
      <c r="L10" s="42"/>
      <c r="M10" s="154" t="s">
        <v>599</v>
      </c>
    </row>
    <row r="11" spans="1:13" x14ac:dyDescent="0.2">
      <c r="A11" s="154" t="s">
        <v>299</v>
      </c>
      <c r="B11" s="42">
        <v>9514.4350429999995</v>
      </c>
      <c r="C11" s="42">
        <f t="shared" si="0"/>
        <v>11.443085268863577</v>
      </c>
      <c r="D11" s="42">
        <v>18219.840125999999</v>
      </c>
      <c r="E11" s="42">
        <f t="shared" si="1"/>
        <v>16.698727143243268</v>
      </c>
      <c r="F11" s="42">
        <f t="shared" si="2"/>
        <v>91.496815561369317</v>
      </c>
      <c r="G11" s="42">
        <v>3670.764122</v>
      </c>
      <c r="H11" s="42">
        <f t="shared" si="3"/>
        <v>5.7699610378934629</v>
      </c>
      <c r="I11" s="42">
        <v>6602.2217600000004</v>
      </c>
      <c r="J11" s="42">
        <f t="shared" si="4"/>
        <v>8.4291429929296697</v>
      </c>
      <c r="K11" s="42">
        <f t="shared" si="5"/>
        <v>79.859602539724307</v>
      </c>
      <c r="L11" s="42"/>
      <c r="M11" s="154" t="s">
        <v>600</v>
      </c>
    </row>
    <row r="12" spans="1:13" x14ac:dyDescent="0.2">
      <c r="A12" s="154" t="s">
        <v>300</v>
      </c>
      <c r="B12" s="42">
        <v>10208.683582999998</v>
      </c>
      <c r="C12" s="42">
        <f t="shared" si="0"/>
        <v>12.278063405253175</v>
      </c>
      <c r="D12" s="42">
        <v>12145.159039999999</v>
      </c>
      <c r="E12" s="42">
        <f t="shared" si="1"/>
        <v>11.131200686598953</v>
      </c>
      <c r="F12" s="42">
        <f t="shared" si="2"/>
        <v>18.968904670771792</v>
      </c>
      <c r="G12" s="42">
        <v>3926.7451830000005</v>
      </c>
      <c r="H12" s="42">
        <f t="shared" si="3"/>
        <v>6.1723297816535201</v>
      </c>
      <c r="I12" s="42">
        <v>5206.0585590000001</v>
      </c>
      <c r="J12" s="42">
        <f t="shared" si="4"/>
        <v>6.6466431481054009</v>
      </c>
      <c r="K12" s="42">
        <f t="shared" si="5"/>
        <v>32.579485461356455</v>
      </c>
      <c r="L12" s="42"/>
      <c r="M12" s="154" t="s">
        <v>601</v>
      </c>
    </row>
    <row r="13" spans="1:13" x14ac:dyDescent="0.2">
      <c r="A13" s="154" t="s">
        <v>357</v>
      </c>
      <c r="B13" s="42">
        <v>5491.1980590000003</v>
      </c>
      <c r="C13" s="42">
        <f t="shared" si="0"/>
        <v>6.6043067542497251</v>
      </c>
      <c r="D13" s="42">
        <v>6531.0214730000007</v>
      </c>
      <c r="E13" s="42">
        <f t="shared" si="1"/>
        <v>5.9857685243165104</v>
      </c>
      <c r="F13" s="42">
        <f t="shared" si="2"/>
        <v>18.936184833030083</v>
      </c>
      <c r="G13" s="42">
        <v>4877.912429</v>
      </c>
      <c r="H13" s="42">
        <f t="shared" si="3"/>
        <v>7.667440272967303</v>
      </c>
      <c r="I13" s="42">
        <v>5663.9569660000006</v>
      </c>
      <c r="J13" s="42">
        <f t="shared" si="4"/>
        <v>7.2312480416007867</v>
      </c>
      <c r="K13" s="42">
        <f t="shared" si="5"/>
        <v>16.114363438073127</v>
      </c>
      <c r="L13" s="42"/>
      <c r="M13" s="154" t="s">
        <v>602</v>
      </c>
    </row>
    <row r="14" spans="1:13" x14ac:dyDescent="0.2">
      <c r="A14" s="154" t="s">
        <v>358</v>
      </c>
      <c r="B14" s="42">
        <v>636.92266900000004</v>
      </c>
      <c r="C14" s="42">
        <f t="shared" si="0"/>
        <v>0.76603186401502588</v>
      </c>
      <c r="D14" s="42">
        <v>930.40691800000002</v>
      </c>
      <c r="E14" s="42">
        <f t="shared" si="1"/>
        <v>0.85273038338557794</v>
      </c>
      <c r="F14" s="42">
        <f t="shared" si="2"/>
        <v>46.078474402675084</v>
      </c>
      <c r="G14" s="42">
        <v>317.06804200000005</v>
      </c>
      <c r="H14" s="42">
        <f t="shared" si="3"/>
        <v>0.49838948728320609</v>
      </c>
      <c r="I14" s="42">
        <v>416.97292799999997</v>
      </c>
      <c r="J14" s="42">
        <f t="shared" si="4"/>
        <v>0.53235479843872546</v>
      </c>
      <c r="K14" s="42">
        <f t="shared" si="5"/>
        <v>31.508973711074873</v>
      </c>
      <c r="L14" s="42"/>
      <c r="M14" s="154" t="s">
        <v>603</v>
      </c>
    </row>
    <row r="15" spans="1:13" x14ac:dyDescent="0.2">
      <c r="A15" s="154" t="s">
        <v>359</v>
      </c>
      <c r="B15" s="42">
        <v>1177.8041099999998</v>
      </c>
      <c r="C15" s="42">
        <f t="shared" si="0"/>
        <v>1.4165541936894983</v>
      </c>
      <c r="D15" s="42">
        <v>1590.3127059999999</v>
      </c>
      <c r="E15" s="42">
        <f t="shared" si="1"/>
        <v>1.4575428635090348</v>
      </c>
      <c r="F15" s="42">
        <f t="shared" si="2"/>
        <v>35.023531714454634</v>
      </c>
      <c r="G15" s="42">
        <v>1905.0524370000001</v>
      </c>
      <c r="H15" s="42">
        <f t="shared" si="3"/>
        <v>2.9944932366411501</v>
      </c>
      <c r="I15" s="42">
        <v>2201.7269940000006</v>
      </c>
      <c r="J15" s="42">
        <f t="shared" si="4"/>
        <v>2.810973690138395</v>
      </c>
      <c r="K15" s="42">
        <f t="shared" si="5"/>
        <v>15.573038895831743</v>
      </c>
      <c r="L15" s="42"/>
      <c r="M15" s="154" t="s">
        <v>604</v>
      </c>
    </row>
    <row r="16" spans="1:13" x14ac:dyDescent="0.2">
      <c r="A16" s="154" t="s">
        <v>360</v>
      </c>
      <c r="B16" s="42">
        <v>1460.8002180000001</v>
      </c>
      <c r="C16" s="42">
        <f t="shared" si="0"/>
        <v>1.7569158210446676</v>
      </c>
      <c r="D16" s="42">
        <v>1935.8769689999999</v>
      </c>
      <c r="E16" s="42">
        <f t="shared" si="1"/>
        <v>1.7742571320419613</v>
      </c>
      <c r="F16" s="42">
        <f t="shared" si="2"/>
        <v>32.521678539344236</v>
      </c>
      <c r="G16" s="42">
        <v>2831.820749</v>
      </c>
      <c r="H16" s="42">
        <f t="shared" si="3"/>
        <v>4.4512517952599406</v>
      </c>
      <c r="I16" s="42">
        <v>3914.4353930000002</v>
      </c>
      <c r="J16" s="42">
        <f t="shared" si="4"/>
        <v>4.9976109351682618</v>
      </c>
      <c r="K16" s="42">
        <f t="shared" si="5"/>
        <v>38.230338003643197</v>
      </c>
      <c r="L16" s="42"/>
      <c r="M16" s="154" t="s">
        <v>605</v>
      </c>
    </row>
    <row r="17" spans="1:13" x14ac:dyDescent="0.2">
      <c r="A17" s="154" t="s">
        <v>301</v>
      </c>
      <c r="B17" s="42">
        <v>2257.1183969999997</v>
      </c>
      <c r="C17" s="42">
        <f t="shared" si="0"/>
        <v>2.7146539087251687</v>
      </c>
      <c r="D17" s="42">
        <v>2625.8054480000001</v>
      </c>
      <c r="E17" s="42">
        <f t="shared" si="1"/>
        <v>2.4065858099831745</v>
      </c>
      <c r="F17" s="42">
        <f t="shared" si="2"/>
        <v>16.334413449025661</v>
      </c>
      <c r="G17" s="42">
        <v>2287.0130389999999</v>
      </c>
      <c r="H17" s="42">
        <f t="shared" si="3"/>
        <v>3.5948853398388754</v>
      </c>
      <c r="I17" s="42">
        <v>2573.9736530000005</v>
      </c>
      <c r="J17" s="42">
        <f t="shared" si="4"/>
        <v>3.2862258751469962</v>
      </c>
      <c r="K17" s="42">
        <f t="shared" si="5"/>
        <v>12.547397374064587</v>
      </c>
      <c r="L17" s="42"/>
      <c r="M17" s="154" t="s">
        <v>606</v>
      </c>
    </row>
    <row r="18" spans="1:13" x14ac:dyDescent="0.2">
      <c r="A18" s="154" t="s">
        <v>302</v>
      </c>
      <c r="B18" s="42">
        <v>2049.7714070000002</v>
      </c>
      <c r="C18" s="42">
        <f t="shared" si="0"/>
        <v>2.4652760658906807</v>
      </c>
      <c r="D18" s="42">
        <v>2800.5444390000002</v>
      </c>
      <c r="E18" s="42">
        <f t="shared" si="1"/>
        <v>2.566736432151957</v>
      </c>
      <c r="F18" s="42">
        <f t="shared" si="2"/>
        <v>36.627158981538088</v>
      </c>
      <c r="G18" s="42">
        <v>3125.778699</v>
      </c>
      <c r="H18" s="42">
        <f t="shared" si="3"/>
        <v>4.9133152408825129</v>
      </c>
      <c r="I18" s="42">
        <v>3547.5925419999999</v>
      </c>
      <c r="J18" s="42">
        <f t="shared" si="4"/>
        <v>4.5292578626090947</v>
      </c>
      <c r="K18" s="42">
        <f t="shared" si="5"/>
        <v>13.494680321896951</v>
      </c>
      <c r="L18" s="42"/>
      <c r="M18" s="154" t="s">
        <v>607</v>
      </c>
    </row>
    <row r="19" spans="1:13" x14ac:dyDescent="0.2">
      <c r="A19" s="154" t="s">
        <v>303</v>
      </c>
      <c r="B19" s="42">
        <v>709.24976200000003</v>
      </c>
      <c r="C19" s="42">
        <f t="shared" si="0"/>
        <v>0.85302022314591752</v>
      </c>
      <c r="D19" s="42">
        <v>972.41575</v>
      </c>
      <c r="E19" s="42">
        <f t="shared" si="1"/>
        <v>0.89123203972960374</v>
      </c>
      <c r="F19" s="42">
        <f t="shared" si="2"/>
        <v>37.104839803950483</v>
      </c>
      <c r="G19" s="42">
        <v>1721.91822</v>
      </c>
      <c r="H19" s="42">
        <f t="shared" si="3"/>
        <v>2.7066302027670477</v>
      </c>
      <c r="I19" s="42">
        <v>2074.194242</v>
      </c>
      <c r="J19" s="42">
        <f t="shared" si="4"/>
        <v>2.6481509553125595</v>
      </c>
      <c r="K19" s="42">
        <f t="shared" si="5"/>
        <v>20.45834801608639</v>
      </c>
      <c r="L19" s="42"/>
      <c r="M19" s="154" t="s">
        <v>608</v>
      </c>
    </row>
    <row r="20" spans="1:13" x14ac:dyDescent="0.2">
      <c r="A20" s="154" t="s">
        <v>361</v>
      </c>
      <c r="B20" s="42">
        <v>1289.8153699999998</v>
      </c>
      <c r="C20" s="42">
        <f t="shared" si="0"/>
        <v>1.5512710101331471</v>
      </c>
      <c r="D20" s="42">
        <v>1608.5178110000002</v>
      </c>
      <c r="E20" s="42">
        <f t="shared" si="1"/>
        <v>1.4742280857122352</v>
      </c>
      <c r="F20" s="42">
        <f t="shared" si="2"/>
        <v>24.70915205484026</v>
      </c>
      <c r="G20" s="42">
        <v>2875.9846330000005</v>
      </c>
      <c r="H20" s="42">
        <f t="shared" si="3"/>
        <v>4.5206716439597834</v>
      </c>
      <c r="I20" s="42">
        <v>3388.470961</v>
      </c>
      <c r="J20" s="42">
        <f t="shared" si="4"/>
        <v>4.3261052560674385</v>
      </c>
      <c r="K20" s="42">
        <f t="shared" si="5"/>
        <v>17.819508564808089</v>
      </c>
      <c r="L20" s="42"/>
      <c r="M20" s="154" t="s">
        <v>609</v>
      </c>
    </row>
    <row r="21" spans="1:13" x14ac:dyDescent="0.2">
      <c r="A21" s="154" t="s">
        <v>304</v>
      </c>
      <c r="B21" s="42">
        <v>7663.8211199999996</v>
      </c>
      <c r="C21" s="42">
        <f t="shared" si="0"/>
        <v>9.2173374630371683</v>
      </c>
      <c r="D21" s="42">
        <v>9430.9759269999995</v>
      </c>
      <c r="E21" s="42">
        <f t="shared" si="1"/>
        <v>8.6436155647016211</v>
      </c>
      <c r="F21" s="42">
        <f t="shared" si="2"/>
        <v>23.058403625683781</v>
      </c>
      <c r="G21" s="42">
        <v>5673.8287690000006</v>
      </c>
      <c r="H21" s="42">
        <f t="shared" si="3"/>
        <v>8.9185166479648377</v>
      </c>
      <c r="I21" s="42">
        <v>6825.5005789999996</v>
      </c>
      <c r="J21" s="42">
        <f t="shared" si="4"/>
        <v>8.7142059855189196</v>
      </c>
      <c r="K21" s="42">
        <f t="shared" si="5"/>
        <v>20.29796556942938</v>
      </c>
      <c r="L21" s="42"/>
      <c r="M21" s="154" t="s">
        <v>610</v>
      </c>
    </row>
    <row r="22" spans="1:13" x14ac:dyDescent="0.2">
      <c r="A22" s="154" t="s">
        <v>362</v>
      </c>
      <c r="B22" s="42">
        <v>15469.326179</v>
      </c>
      <c r="C22" s="42">
        <f t="shared" si="0"/>
        <v>18.605079305091913</v>
      </c>
      <c r="D22" s="42">
        <v>18363.302678</v>
      </c>
      <c r="E22" s="42">
        <f t="shared" si="1"/>
        <v>16.83021249078497</v>
      </c>
      <c r="F22" s="42">
        <f t="shared" si="2"/>
        <v>18.707838114685615</v>
      </c>
      <c r="G22" s="42">
        <v>9108.3658950000008</v>
      </c>
      <c r="H22" s="42">
        <f t="shared" si="3"/>
        <v>14.31715974830693</v>
      </c>
      <c r="I22" s="42">
        <v>10917.470279000001</v>
      </c>
      <c r="J22" s="42">
        <f t="shared" si="4"/>
        <v>13.938477295671872</v>
      </c>
      <c r="K22" s="42">
        <f t="shared" si="5"/>
        <v>19.862008233475791</v>
      </c>
      <c r="L22" s="42"/>
      <c r="M22" s="154" t="s">
        <v>611</v>
      </c>
    </row>
    <row r="23" spans="1:13" x14ac:dyDescent="0.2">
      <c r="A23" s="154" t="s">
        <v>363</v>
      </c>
      <c r="B23" s="42">
        <v>8606.2780950000015</v>
      </c>
      <c r="C23" s="42">
        <f t="shared" si="0"/>
        <v>10.350837821011103</v>
      </c>
      <c r="D23" s="42">
        <v>11168.896644000002</v>
      </c>
      <c r="E23" s="42">
        <f t="shared" si="1"/>
        <v>10.236443144366234</v>
      </c>
      <c r="F23" s="42">
        <f t="shared" si="2"/>
        <v>29.776153183904285</v>
      </c>
      <c r="G23" s="42">
        <v>8401.9644050000006</v>
      </c>
      <c r="H23" s="42">
        <f t="shared" si="3"/>
        <v>13.20678900833436</v>
      </c>
      <c r="I23" s="42">
        <v>9695.5084169999973</v>
      </c>
      <c r="J23" s="42">
        <f t="shared" si="4"/>
        <v>12.378382581933472</v>
      </c>
      <c r="K23" s="42">
        <f t="shared" si="5"/>
        <v>15.395733064879551</v>
      </c>
      <c r="L23" s="42"/>
      <c r="M23" s="154" t="s">
        <v>612</v>
      </c>
    </row>
    <row r="24" spans="1:13" x14ac:dyDescent="0.2">
      <c r="A24" s="154" t="s">
        <v>325</v>
      </c>
      <c r="B24" s="42">
        <v>2004.0184719999997</v>
      </c>
      <c r="C24" s="42">
        <f t="shared" si="0"/>
        <v>2.4102486539487633</v>
      </c>
      <c r="D24" s="42">
        <v>2293.6532590000002</v>
      </c>
      <c r="E24" s="42">
        <f t="shared" si="1"/>
        <v>2.1021638866411032</v>
      </c>
      <c r="F24" s="42">
        <f t="shared" si="2"/>
        <v>14.452700463930682</v>
      </c>
      <c r="G24" s="42">
        <v>1816.0988500000001</v>
      </c>
      <c r="H24" s="42">
        <f t="shared" si="3"/>
        <v>2.8546698336350156</v>
      </c>
      <c r="I24" s="42">
        <v>2182.9993509999999</v>
      </c>
      <c r="J24" s="42">
        <f t="shared" si="4"/>
        <v>2.7870638630368672</v>
      </c>
      <c r="K24" s="42">
        <f t="shared" si="5"/>
        <v>20.202672393080363</v>
      </c>
      <c r="L24" s="42"/>
      <c r="M24" s="154" t="s">
        <v>613</v>
      </c>
    </row>
    <row r="25" spans="1:13" x14ac:dyDescent="0.2">
      <c r="A25" s="154" t="s">
        <v>305</v>
      </c>
      <c r="B25" s="42">
        <v>2763.2223800000011</v>
      </c>
      <c r="C25" s="42">
        <f t="shared" si="0"/>
        <v>3.3233491182890158</v>
      </c>
      <c r="D25" s="42">
        <v>3323.9319190000001</v>
      </c>
      <c r="E25" s="42">
        <f t="shared" si="1"/>
        <v>3.0464280572303633</v>
      </c>
      <c r="F25" s="42">
        <f t="shared" si="2"/>
        <v>20.291871658914346</v>
      </c>
      <c r="G25" s="42">
        <v>3313.8067460000007</v>
      </c>
      <c r="H25" s="42">
        <f t="shared" si="3"/>
        <v>5.2088707353690653</v>
      </c>
      <c r="I25" s="42">
        <v>3804.7798870000006</v>
      </c>
      <c r="J25" s="42">
        <f t="shared" si="4"/>
        <v>4.8576123144560643</v>
      </c>
      <c r="K25" s="42">
        <f t="shared" si="5"/>
        <v>14.815985922915971</v>
      </c>
      <c r="L25" s="42"/>
      <c r="M25" s="154" t="s">
        <v>614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0"/>
      <c r="B32" s="190"/>
    </row>
    <row r="34" spans="1:3" x14ac:dyDescent="0.2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2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709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929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1.25" x14ac:dyDescent="0.2">
      <c r="A5" s="254"/>
      <c r="B5" s="250">
        <v>2021</v>
      </c>
      <c r="C5" s="251"/>
      <c r="D5" s="250">
        <v>2022</v>
      </c>
      <c r="E5" s="251"/>
      <c r="F5" s="250">
        <v>2021</v>
      </c>
      <c r="G5" s="251"/>
      <c r="H5" s="250">
        <v>2022</v>
      </c>
      <c r="I5" s="251"/>
      <c r="J5" s="149">
        <v>2021</v>
      </c>
      <c r="K5" s="163">
        <v>2022</v>
      </c>
      <c r="L5" s="164"/>
      <c r="M5" s="253"/>
    </row>
    <row r="6" spans="1:15" s="162" customFormat="1" ht="21" customHeight="1" x14ac:dyDescent="0.2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691</v>
      </c>
      <c r="B8" s="172">
        <v>62226741.975000009</v>
      </c>
      <c r="C8" s="173"/>
      <c r="D8" s="172">
        <v>76909464.574000016</v>
      </c>
      <c r="E8" s="173"/>
      <c r="F8" s="172">
        <v>48816022.487000003</v>
      </c>
      <c r="G8" s="173"/>
      <c r="H8" s="172">
        <v>59042337.226999991</v>
      </c>
      <c r="I8" s="173"/>
      <c r="J8" s="174">
        <f>F8-B8</f>
        <v>-13410719.488000005</v>
      </c>
      <c r="K8" s="174">
        <f>H8-D8</f>
        <v>-17867127.347000025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693</v>
      </c>
      <c r="B9" s="172">
        <v>61233151.336000018</v>
      </c>
      <c r="C9" s="173"/>
      <c r="D9" s="172">
        <v>75740998.076000005</v>
      </c>
      <c r="E9" s="173"/>
      <c r="F9" s="172">
        <v>45509729.829000004</v>
      </c>
      <c r="G9" s="173"/>
      <c r="H9" s="172">
        <v>55196931.450999998</v>
      </c>
      <c r="I9" s="173"/>
      <c r="J9" s="174">
        <f>F9-B9</f>
        <v>-15723421.507000014</v>
      </c>
      <c r="K9" s="174">
        <f>H9-D9</f>
        <v>-20544066.625000007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695</v>
      </c>
      <c r="B11" s="172">
        <v>20918972.833999995</v>
      </c>
      <c r="C11" s="177"/>
      <c r="D11" s="172">
        <v>32199690.691</v>
      </c>
      <c r="E11" s="173"/>
      <c r="F11" s="172">
        <v>14802502.800999999</v>
      </c>
      <c r="G11" s="177"/>
      <c r="H11" s="172">
        <v>19283795.874999996</v>
      </c>
      <c r="I11" s="173"/>
      <c r="J11" s="174">
        <f>F11-B11</f>
        <v>-6116470.0329999961</v>
      </c>
      <c r="K11" s="174">
        <f>H11-D11</f>
        <v>-12915894.816000003</v>
      </c>
      <c r="L11" s="170"/>
      <c r="M11" s="171" t="s">
        <v>696</v>
      </c>
      <c r="N11" s="139"/>
      <c r="O11" s="175"/>
    </row>
    <row r="12" spans="1:15" x14ac:dyDescent="0.2">
      <c r="A12" s="171" t="s">
        <v>697</v>
      </c>
      <c r="B12" s="172">
        <v>21912563.473000001</v>
      </c>
      <c r="C12" s="177"/>
      <c r="D12" s="172">
        <v>33368157.188999999</v>
      </c>
      <c r="E12" s="177"/>
      <c r="F12" s="172">
        <v>18108795.459000003</v>
      </c>
      <c r="G12" s="177"/>
      <c r="H12" s="172">
        <v>23129201.650999993</v>
      </c>
      <c r="I12" s="177"/>
      <c r="J12" s="174">
        <f>F12-B12</f>
        <v>-3803768.0139999986</v>
      </c>
      <c r="K12" s="174">
        <f>H12-D12</f>
        <v>-10238955.538000006</v>
      </c>
      <c r="L12" s="174"/>
      <c r="M12" s="171" t="s">
        <v>698</v>
      </c>
      <c r="O12" s="84"/>
    </row>
    <row r="13" spans="1:15" x14ac:dyDescent="0.2">
      <c r="A13" s="155" t="s">
        <v>710</v>
      </c>
      <c r="B13" s="178">
        <v>513239.47100000002</v>
      </c>
      <c r="C13" s="179">
        <f>IF(B13=0,0,IF(OR(B13="x",B13="Ə"),"x",B13/$B$12*100))</f>
        <v>2.3422155588158282</v>
      </c>
      <c r="D13" s="178">
        <v>595952.68400000012</v>
      </c>
      <c r="E13" s="179">
        <f>IF(D13=0,0,IF(OR(D13="x",D13="Ə"),"x",D13/$D$12*100))</f>
        <v>1.7859921979642897</v>
      </c>
      <c r="F13" s="178">
        <v>894882.63300000003</v>
      </c>
      <c r="G13" s="179">
        <f>IF(F13=0,0,IF(OR(F13="x",F13="Ə"),"x",F13/$F$12*100))</f>
        <v>4.9417015892972982</v>
      </c>
      <c r="H13" s="178">
        <v>1063168.3090000001</v>
      </c>
      <c r="I13" s="179">
        <f>IF(H13=0,0,IF(OR(H13="x",H13="Ə"),"x",H13/$H$12*100))</f>
        <v>4.5966494003654201</v>
      </c>
      <c r="J13" s="178">
        <v>381643.16200000001</v>
      </c>
      <c r="K13" s="178">
        <v>467215.625</v>
      </c>
      <c r="L13" s="178"/>
      <c r="M13" s="155" t="s">
        <v>710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711</v>
      </c>
      <c r="B14" s="178">
        <v>375460.36</v>
      </c>
      <c r="C14" s="179">
        <f t="shared" ref="C14:C77" si="0">IF(B14=0,0,IF(OR(B14="x",B14="Ə"),"x",B14/$B$12*100))</f>
        <v>1.7134479060956558</v>
      </c>
      <c r="D14" s="178">
        <v>448493.97600000002</v>
      </c>
      <c r="E14" s="179">
        <f t="shared" ref="E14:E77" si="1">IF(D14=0,0,IF(OR(D14="x",D14="Ə"),"x",D14/$D$12*100))</f>
        <v>1.3440777489140112</v>
      </c>
      <c r="F14" s="178">
        <v>636112.34900000005</v>
      </c>
      <c r="G14" s="179">
        <f t="shared" ref="G14:G77" si="2">IF(F14=0,0,IF(OR(F14="x",F14="Ə"),"x",F14/$F$12*100))</f>
        <v>3.5127259040515288</v>
      </c>
      <c r="H14" s="178">
        <v>734765.43400000001</v>
      </c>
      <c r="I14" s="179">
        <f t="shared" ref="I14:I77" si="3">IF(H14=0,0,IF(OR(H14="x",H14="Ə"),"x",H14/$H$12*100))</f>
        <v>3.1767868389362777</v>
      </c>
      <c r="J14" s="178">
        <v>260651.98900000006</v>
      </c>
      <c r="K14" s="178">
        <v>286271.45799999998</v>
      </c>
      <c r="L14" s="178"/>
      <c r="M14" s="155" t="s">
        <v>930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712</v>
      </c>
      <c r="B15" s="178">
        <v>16243.583000000001</v>
      </c>
      <c r="C15" s="179">
        <f t="shared" si="0"/>
        <v>7.4129085900948341E-2</v>
      </c>
      <c r="D15" s="178">
        <v>16049.766</v>
      </c>
      <c r="E15" s="179">
        <f t="shared" si="1"/>
        <v>4.8099048170664023E-2</v>
      </c>
      <c r="F15" s="178">
        <v>12888.638000000001</v>
      </c>
      <c r="G15" s="179">
        <f t="shared" si="2"/>
        <v>7.1173358985588395E-2</v>
      </c>
      <c r="H15" s="178">
        <v>17082.975999999999</v>
      </c>
      <c r="I15" s="179">
        <f t="shared" si="3"/>
        <v>7.3858909000697887E-2</v>
      </c>
      <c r="J15" s="178">
        <v>-3354.9449999999997</v>
      </c>
      <c r="K15" s="178">
        <v>1033.2099999999991</v>
      </c>
      <c r="L15" s="178"/>
      <c r="M15" s="155" t="s">
        <v>931</v>
      </c>
    </row>
    <row r="16" spans="1:15" x14ac:dyDescent="0.2">
      <c r="A16" s="155" t="s">
        <v>713</v>
      </c>
      <c r="B16" s="178">
        <v>74.802999999999997</v>
      </c>
      <c r="C16" s="179">
        <f t="shared" si="0"/>
        <v>3.4137037454412848E-4</v>
      </c>
      <c r="D16" s="178">
        <v>127.166</v>
      </c>
      <c r="E16" s="179">
        <f t="shared" si="1"/>
        <v>3.8109985900546217E-4</v>
      </c>
      <c r="F16" s="178">
        <v>175.75899999999999</v>
      </c>
      <c r="G16" s="179">
        <f t="shared" si="2"/>
        <v>9.7057256181359332E-4</v>
      </c>
      <c r="H16" s="178">
        <v>473.71199999999999</v>
      </c>
      <c r="I16" s="179">
        <f t="shared" si="3"/>
        <v>2.0481121966417679E-3</v>
      </c>
      <c r="J16" s="178">
        <v>100.95599999999999</v>
      </c>
      <c r="K16" s="178">
        <v>346.54599999999999</v>
      </c>
      <c r="L16" s="178"/>
      <c r="M16" s="155" t="s">
        <v>932</v>
      </c>
    </row>
    <row r="17" spans="1:18" x14ac:dyDescent="0.2">
      <c r="A17" s="155" t="s">
        <v>714</v>
      </c>
      <c r="B17" s="178">
        <v>121460.72500000001</v>
      </c>
      <c r="C17" s="179">
        <f t="shared" si="0"/>
        <v>0.55429719644468001</v>
      </c>
      <c r="D17" s="178">
        <v>131281.77600000001</v>
      </c>
      <c r="E17" s="179">
        <f t="shared" si="1"/>
        <v>0.39343430102060833</v>
      </c>
      <c r="F17" s="178">
        <v>245705.88699999999</v>
      </c>
      <c r="G17" s="179">
        <f t="shared" si="2"/>
        <v>1.3568317536983672</v>
      </c>
      <c r="H17" s="178">
        <v>310846.18699999998</v>
      </c>
      <c r="I17" s="179">
        <f t="shared" si="3"/>
        <v>1.3439555402318026</v>
      </c>
      <c r="J17" s="178">
        <v>124245.16199999998</v>
      </c>
      <c r="K17" s="178">
        <v>179564.41099999996</v>
      </c>
      <c r="L17" s="178"/>
      <c r="M17" s="155" t="s">
        <v>933</v>
      </c>
    </row>
    <row r="18" spans="1:18" x14ac:dyDescent="0.2">
      <c r="A18" s="155" t="s">
        <v>715</v>
      </c>
      <c r="B18" s="178">
        <v>2475127.33</v>
      </c>
      <c r="C18" s="179">
        <f t="shared" si="0"/>
        <v>11.29547135390972</v>
      </c>
      <c r="D18" s="178">
        <v>4914563.0179999992</v>
      </c>
      <c r="E18" s="179">
        <f t="shared" si="1"/>
        <v>14.728302165934751</v>
      </c>
      <c r="F18" s="178">
        <v>1568520.1000000003</v>
      </c>
      <c r="G18" s="179">
        <f t="shared" si="2"/>
        <v>8.6616478912210138</v>
      </c>
      <c r="H18" s="178">
        <v>2253458.6809999999</v>
      </c>
      <c r="I18" s="179">
        <f t="shared" si="3"/>
        <v>9.7429159683190854</v>
      </c>
      <c r="J18" s="178">
        <v>-906607.22999999975</v>
      </c>
      <c r="K18" s="178">
        <v>-2661104.3369999994</v>
      </c>
      <c r="L18" s="178"/>
      <c r="M18" s="155" t="s">
        <v>934</v>
      </c>
    </row>
    <row r="19" spans="1:18" x14ac:dyDescent="0.2">
      <c r="A19" s="155" t="s">
        <v>716</v>
      </c>
      <c r="B19" s="178">
        <v>156441.783</v>
      </c>
      <c r="C19" s="179">
        <f t="shared" si="0"/>
        <v>0.71393647389892489</v>
      </c>
      <c r="D19" s="178">
        <v>32321.865000000002</v>
      </c>
      <c r="E19" s="179">
        <f t="shared" si="1"/>
        <v>9.686439924424442E-2</v>
      </c>
      <c r="F19" s="178">
        <v>145090.111</v>
      </c>
      <c r="G19" s="179">
        <f t="shared" si="2"/>
        <v>0.80121348395865155</v>
      </c>
      <c r="H19" s="178">
        <v>155868.049</v>
      </c>
      <c r="I19" s="179">
        <f t="shared" si="3"/>
        <v>0.67390155246997485</v>
      </c>
      <c r="J19" s="178">
        <v>-11351.671999999991</v>
      </c>
      <c r="K19" s="178">
        <v>123546.18399999999</v>
      </c>
      <c r="L19" s="178"/>
      <c r="M19" s="155" t="s">
        <v>935</v>
      </c>
    </row>
    <row r="20" spans="1:18" x14ac:dyDescent="0.2">
      <c r="A20" s="155" t="s">
        <v>717</v>
      </c>
      <c r="B20" s="178">
        <v>80596.369000000006</v>
      </c>
      <c r="C20" s="179">
        <f t="shared" si="0"/>
        <v>0.36780894713349455</v>
      </c>
      <c r="D20" s="178">
        <v>623501.68099999998</v>
      </c>
      <c r="E20" s="179">
        <f t="shared" si="1"/>
        <v>1.8685529364670483</v>
      </c>
      <c r="F20" s="178">
        <v>951626.62800000003</v>
      </c>
      <c r="G20" s="179">
        <f t="shared" si="2"/>
        <v>5.2550520555305358</v>
      </c>
      <c r="H20" s="178">
        <v>1424330.0020000001</v>
      </c>
      <c r="I20" s="179">
        <f t="shared" si="3"/>
        <v>6.1581459813958555</v>
      </c>
      <c r="J20" s="178">
        <v>871030.25900000008</v>
      </c>
      <c r="K20" s="178">
        <v>800828.32100000011</v>
      </c>
      <c r="L20" s="178"/>
      <c r="M20" s="155" t="s">
        <v>936</v>
      </c>
    </row>
    <row r="21" spans="1:18" x14ac:dyDescent="0.2">
      <c r="A21" s="155" t="s">
        <v>718</v>
      </c>
      <c r="B21" s="178">
        <v>4489.68</v>
      </c>
      <c r="C21" s="179">
        <f t="shared" si="0"/>
        <v>2.0489067860691192E-2</v>
      </c>
      <c r="D21" s="178">
        <v>17968.149000000001</v>
      </c>
      <c r="E21" s="179">
        <f t="shared" si="1"/>
        <v>5.3848190951112228E-2</v>
      </c>
      <c r="F21" s="178">
        <v>11555.618</v>
      </c>
      <c r="G21" s="179">
        <f t="shared" si="2"/>
        <v>6.3812184671051111E-2</v>
      </c>
      <c r="H21" s="178">
        <v>10829.19</v>
      </c>
      <c r="I21" s="179">
        <f t="shared" si="3"/>
        <v>4.6820422785893261E-2</v>
      </c>
      <c r="J21" s="178">
        <v>7065.9380000000001</v>
      </c>
      <c r="K21" s="178">
        <v>-7138.9590000000007</v>
      </c>
      <c r="L21" s="178"/>
      <c r="M21" s="155" t="s">
        <v>937</v>
      </c>
    </row>
    <row r="22" spans="1:18" x14ac:dyDescent="0.2">
      <c r="A22" s="155" t="s">
        <v>719</v>
      </c>
      <c r="B22" s="178">
        <v>272186.495</v>
      </c>
      <c r="C22" s="179">
        <f t="shared" si="0"/>
        <v>1.2421481189792329</v>
      </c>
      <c r="D22" s="178">
        <v>1066037.5349999999</v>
      </c>
      <c r="E22" s="179">
        <f t="shared" si="1"/>
        <v>3.1947749735230366</v>
      </c>
      <c r="F22" s="178">
        <v>204007.18599999999</v>
      </c>
      <c r="G22" s="179">
        <f t="shared" si="2"/>
        <v>1.1265640857333181</v>
      </c>
      <c r="H22" s="178">
        <v>302707.61200000002</v>
      </c>
      <c r="I22" s="179">
        <f t="shared" si="3"/>
        <v>1.3087680957068937</v>
      </c>
      <c r="J22" s="178">
        <v>-68179.309000000008</v>
      </c>
      <c r="K22" s="178">
        <v>-763329.92299999995</v>
      </c>
      <c r="L22" s="178"/>
      <c r="M22" s="155" t="s">
        <v>938</v>
      </c>
    </row>
    <row r="23" spans="1:18" x14ac:dyDescent="0.2">
      <c r="A23" s="155" t="s">
        <v>720</v>
      </c>
      <c r="B23" s="178">
        <v>2354.5309999999999</v>
      </c>
      <c r="C23" s="179">
        <f t="shared" si="0"/>
        <v>1.0745118903596935E-2</v>
      </c>
      <c r="D23" s="178">
        <v>136724.07800000001</v>
      </c>
      <c r="E23" s="179">
        <f t="shared" si="1"/>
        <v>0.409744167847159</v>
      </c>
      <c r="F23" s="178">
        <v>6067.3149999999996</v>
      </c>
      <c r="G23" s="179">
        <f t="shared" si="2"/>
        <v>3.3504796129245402E-2</v>
      </c>
      <c r="H23" s="178">
        <v>10323.554</v>
      </c>
      <c r="I23" s="179">
        <f t="shared" si="3"/>
        <v>4.4634285937637019E-2</v>
      </c>
      <c r="J23" s="178">
        <v>3712.7839999999997</v>
      </c>
      <c r="K23" s="178">
        <v>-126400.524</v>
      </c>
      <c r="L23" s="178"/>
      <c r="M23" s="155" t="s">
        <v>939</v>
      </c>
    </row>
    <row r="24" spans="1:18" x14ac:dyDescent="0.2">
      <c r="A24" s="155" t="s">
        <v>721</v>
      </c>
      <c r="B24" s="178">
        <v>111287.989</v>
      </c>
      <c r="C24" s="179">
        <f t="shared" si="0"/>
        <v>0.50787297952211607</v>
      </c>
      <c r="D24" s="178">
        <v>347329.44900000002</v>
      </c>
      <c r="E24" s="179">
        <f t="shared" si="1"/>
        <v>1.0409009015172679</v>
      </c>
      <c r="F24" s="178">
        <v>6284.0969999999998</v>
      </c>
      <c r="G24" s="179">
        <f t="shared" si="2"/>
        <v>3.470190501752466E-2</v>
      </c>
      <c r="H24" s="178">
        <v>7763.4139999999998</v>
      </c>
      <c r="I24" s="179">
        <f t="shared" si="3"/>
        <v>3.3565421397345759E-2</v>
      </c>
      <c r="J24" s="178">
        <v>-105003.89200000001</v>
      </c>
      <c r="K24" s="178">
        <v>-339566.03500000003</v>
      </c>
      <c r="L24" s="178"/>
      <c r="M24" s="155" t="s">
        <v>940</v>
      </c>
    </row>
    <row r="25" spans="1:18" x14ac:dyDescent="0.2">
      <c r="A25" s="155" t="s">
        <v>722</v>
      </c>
      <c r="B25" s="178">
        <v>15.43</v>
      </c>
      <c r="C25" s="179">
        <f t="shared" si="0"/>
        <v>7.0416225007231026E-5</v>
      </c>
      <c r="D25" s="178">
        <v>70.209000000000003</v>
      </c>
      <c r="E25" s="179">
        <f t="shared" si="1"/>
        <v>2.1040718431746298E-4</v>
      </c>
      <c r="F25" s="178">
        <v>21880.804</v>
      </c>
      <c r="G25" s="179">
        <f t="shared" si="2"/>
        <v>0.1208297042701718</v>
      </c>
      <c r="H25" s="178">
        <v>30334.076000000001</v>
      </c>
      <c r="I25" s="179">
        <f t="shared" si="3"/>
        <v>0.13115055356304745</v>
      </c>
      <c r="J25" s="178">
        <v>21865.374</v>
      </c>
      <c r="K25" s="178">
        <v>30263.867000000002</v>
      </c>
      <c r="L25" s="178"/>
      <c r="M25" s="155" t="s">
        <v>941</v>
      </c>
    </row>
    <row r="26" spans="1:18" x14ac:dyDescent="0.2">
      <c r="A26" s="155" t="s">
        <v>723</v>
      </c>
      <c r="B26" s="178">
        <v>796.625</v>
      </c>
      <c r="C26" s="179">
        <f t="shared" si="0"/>
        <v>3.6354715000897877E-3</v>
      </c>
      <c r="D26" s="178">
        <v>384.38</v>
      </c>
      <c r="E26" s="179">
        <f t="shared" si="1"/>
        <v>1.1519365538313665E-3</v>
      </c>
      <c r="F26" s="178">
        <v>2536.3119999999999</v>
      </c>
      <c r="G26" s="179">
        <f t="shared" si="2"/>
        <v>1.4005967463393389E-2</v>
      </c>
      <c r="H26" s="178">
        <v>2152.85</v>
      </c>
      <c r="I26" s="179">
        <f t="shared" si="3"/>
        <v>9.307930435666037E-3</v>
      </c>
      <c r="J26" s="178">
        <v>1739.6869999999999</v>
      </c>
      <c r="K26" s="178">
        <v>1768.4699999999998</v>
      </c>
      <c r="L26" s="178"/>
      <c r="M26" s="155" t="s">
        <v>942</v>
      </c>
    </row>
    <row r="27" spans="1:18" x14ac:dyDescent="0.2">
      <c r="A27" s="155" t="s">
        <v>724</v>
      </c>
      <c r="B27" s="178">
        <v>48230.25</v>
      </c>
      <c r="C27" s="179">
        <f t="shared" si="0"/>
        <v>0.2201031844559303</v>
      </c>
      <c r="D27" s="178">
        <v>22752.794000000002</v>
      </c>
      <c r="E27" s="179">
        <f t="shared" si="1"/>
        <v>6.8187145820268996E-2</v>
      </c>
      <c r="F27" s="178">
        <v>27066.897000000001</v>
      </c>
      <c r="G27" s="179">
        <f t="shared" si="2"/>
        <v>0.14946823526325631</v>
      </c>
      <c r="H27" s="178">
        <v>49057.707000000002</v>
      </c>
      <c r="I27" s="179">
        <f t="shared" si="3"/>
        <v>0.21210289806037896</v>
      </c>
      <c r="J27" s="178">
        <v>-21163.352999999999</v>
      </c>
      <c r="K27" s="178">
        <v>26304.913</v>
      </c>
      <c r="L27" s="178"/>
      <c r="M27" s="155" t="s">
        <v>943</v>
      </c>
    </row>
    <row r="28" spans="1:18" x14ac:dyDescent="0.2">
      <c r="A28" s="155" t="s">
        <v>725</v>
      </c>
      <c r="B28" s="178">
        <v>11558.576999999999</v>
      </c>
      <c r="C28" s="179">
        <f t="shared" si="0"/>
        <v>5.2748629863603722E-2</v>
      </c>
      <c r="D28" s="178">
        <v>22220.401000000002</v>
      </c>
      <c r="E28" s="179">
        <f t="shared" si="1"/>
        <v>6.6591633676806955E-2</v>
      </c>
      <c r="F28" s="178">
        <v>35315.093000000001</v>
      </c>
      <c r="G28" s="179">
        <f t="shared" si="2"/>
        <v>0.19501624544800153</v>
      </c>
      <c r="H28" s="178">
        <v>34063.936000000002</v>
      </c>
      <c r="I28" s="179">
        <f t="shared" si="3"/>
        <v>0.14727674787048797</v>
      </c>
      <c r="J28" s="178">
        <v>23756.516000000003</v>
      </c>
      <c r="K28" s="178">
        <v>11843.535</v>
      </c>
      <c r="L28" s="178"/>
      <c r="M28" s="155" t="s">
        <v>944</v>
      </c>
    </row>
    <row r="29" spans="1:18" x14ac:dyDescent="0.2">
      <c r="A29" s="155" t="s">
        <v>726</v>
      </c>
      <c r="B29" s="178">
        <v>1421871.3859999999</v>
      </c>
      <c r="C29" s="179">
        <f t="shared" si="0"/>
        <v>6.4888409233907609</v>
      </c>
      <c r="D29" s="178">
        <v>1940292.203</v>
      </c>
      <c r="E29" s="179">
        <f t="shared" si="1"/>
        <v>5.8148017944473969</v>
      </c>
      <c r="F29" s="178">
        <v>41632.707000000002</v>
      </c>
      <c r="G29" s="179">
        <f t="shared" si="2"/>
        <v>0.22990323732056239</v>
      </c>
      <c r="H29" s="178">
        <v>30790.385999999999</v>
      </c>
      <c r="I29" s="179">
        <f t="shared" si="3"/>
        <v>0.13312342753805675</v>
      </c>
      <c r="J29" s="178">
        <v>-1380238.679</v>
      </c>
      <c r="K29" s="178">
        <v>-1909501.817</v>
      </c>
      <c r="L29" s="178"/>
      <c r="M29" s="155" t="s">
        <v>945</v>
      </c>
      <c r="R29" s="183"/>
    </row>
    <row r="30" spans="1:18" x14ac:dyDescent="0.2">
      <c r="A30" s="155" t="s">
        <v>727</v>
      </c>
      <c r="B30" s="178">
        <v>335764.22100000002</v>
      </c>
      <c r="C30" s="179">
        <f t="shared" si="0"/>
        <v>1.5322909225737944</v>
      </c>
      <c r="D30" s="178">
        <v>688699.84400000004</v>
      </c>
      <c r="E30" s="179">
        <f t="shared" si="1"/>
        <v>2.0639432980944896</v>
      </c>
      <c r="F30" s="178">
        <v>106868.245</v>
      </c>
      <c r="G30" s="179">
        <f t="shared" si="2"/>
        <v>0.59014551929729198</v>
      </c>
      <c r="H30" s="178">
        <v>185221.774</v>
      </c>
      <c r="I30" s="179">
        <f t="shared" si="3"/>
        <v>0.80081352047874055</v>
      </c>
      <c r="J30" s="178">
        <v>-228895.97600000002</v>
      </c>
      <c r="K30" s="178">
        <v>-503478.07000000007</v>
      </c>
      <c r="L30" s="178"/>
      <c r="M30" s="155" t="s">
        <v>946</v>
      </c>
    </row>
    <row r="31" spans="1:18" x14ac:dyDescent="0.2">
      <c r="A31" s="155" t="s">
        <v>728</v>
      </c>
      <c r="B31" s="178">
        <v>29533.993999999999</v>
      </c>
      <c r="C31" s="179">
        <f t="shared" si="0"/>
        <v>0.13478109960247642</v>
      </c>
      <c r="D31" s="178">
        <v>16260.43</v>
      </c>
      <c r="E31" s="179">
        <f t="shared" si="1"/>
        <v>4.8730380607773995E-2</v>
      </c>
      <c r="F31" s="178">
        <v>8589.0869999999995</v>
      </c>
      <c r="G31" s="179">
        <f t="shared" si="2"/>
        <v>4.7430471118007224E-2</v>
      </c>
      <c r="H31" s="178">
        <v>10016.130999999999</v>
      </c>
      <c r="I31" s="179">
        <f t="shared" si="3"/>
        <v>4.3305130679108204E-2</v>
      </c>
      <c r="J31" s="178">
        <v>-20944.906999999999</v>
      </c>
      <c r="K31" s="178">
        <v>-6244.2990000000009</v>
      </c>
      <c r="L31" s="178"/>
      <c r="M31" s="155" t="s">
        <v>947</v>
      </c>
    </row>
    <row r="32" spans="1:18" x14ac:dyDescent="0.2">
      <c r="A32" s="155" t="s">
        <v>729</v>
      </c>
      <c r="B32" s="178">
        <v>132187.07</v>
      </c>
      <c r="C32" s="179">
        <f t="shared" si="0"/>
        <v>0.60324785898681788</v>
      </c>
      <c r="D32" s="178">
        <v>694834.70299999998</v>
      </c>
      <c r="E32" s="179">
        <f t="shared" si="1"/>
        <v>2.0823286676108568</v>
      </c>
      <c r="F32" s="178">
        <v>1595224.76</v>
      </c>
      <c r="G32" s="179">
        <f t="shared" si="2"/>
        <v>8.8091157891298586</v>
      </c>
      <c r="H32" s="178">
        <v>2214927.4019999998</v>
      </c>
      <c r="I32" s="179">
        <f t="shared" si="3"/>
        <v>9.5763244898002657</v>
      </c>
      <c r="J32" s="178">
        <v>1463037.69</v>
      </c>
      <c r="K32" s="178">
        <v>1520092.6989999998</v>
      </c>
      <c r="L32" s="178"/>
      <c r="M32" s="155" t="s">
        <v>729</v>
      </c>
    </row>
    <row r="33" spans="1:13" x14ac:dyDescent="0.2">
      <c r="A33" s="155" t="s">
        <v>717</v>
      </c>
      <c r="B33" s="178">
        <v>80596.369000000006</v>
      </c>
      <c r="C33" s="179">
        <f t="shared" si="0"/>
        <v>0.36780894713349455</v>
      </c>
      <c r="D33" s="178">
        <v>623501.68099999998</v>
      </c>
      <c r="E33" s="179">
        <f t="shared" si="1"/>
        <v>1.8685529364670483</v>
      </c>
      <c r="F33" s="178">
        <v>951626.62800000003</v>
      </c>
      <c r="G33" s="179">
        <f t="shared" si="2"/>
        <v>5.2550520555305358</v>
      </c>
      <c r="H33" s="178">
        <v>1424330.0020000001</v>
      </c>
      <c r="I33" s="179">
        <f t="shared" si="3"/>
        <v>6.1581459813958555</v>
      </c>
      <c r="J33" s="178">
        <v>871030.25900000008</v>
      </c>
      <c r="K33" s="178">
        <v>800828.32100000011</v>
      </c>
      <c r="L33" s="178"/>
      <c r="M33" s="155" t="s">
        <v>936</v>
      </c>
    </row>
    <row r="34" spans="1:13" x14ac:dyDescent="0.2">
      <c r="A34" s="155" t="s">
        <v>730</v>
      </c>
      <c r="B34" s="178">
        <v>8355.7029999999995</v>
      </c>
      <c r="C34" s="179">
        <f t="shared" si="0"/>
        <v>3.8132019607361976E-2</v>
      </c>
      <c r="D34" s="178">
        <v>10265.056</v>
      </c>
      <c r="E34" s="179">
        <f t="shared" si="1"/>
        <v>3.0763029381148846E-2</v>
      </c>
      <c r="F34" s="178">
        <v>300154.87900000002</v>
      </c>
      <c r="G34" s="179">
        <f t="shared" si="2"/>
        <v>1.6575088038272814</v>
      </c>
      <c r="H34" s="178">
        <v>371985.76400000002</v>
      </c>
      <c r="I34" s="179">
        <f t="shared" si="3"/>
        <v>1.6082948716213783</v>
      </c>
      <c r="J34" s="178">
        <v>291799.17600000004</v>
      </c>
      <c r="K34" s="178">
        <v>361720.70800000004</v>
      </c>
      <c r="L34" s="178"/>
      <c r="M34" s="155" t="s">
        <v>948</v>
      </c>
    </row>
    <row r="35" spans="1:13" x14ac:dyDescent="0.2">
      <c r="A35" s="155" t="s">
        <v>731</v>
      </c>
      <c r="B35" s="178">
        <v>154.56899999999999</v>
      </c>
      <c r="C35" s="179">
        <f t="shared" si="0"/>
        <v>7.0538985632810712E-4</v>
      </c>
      <c r="D35" s="178">
        <v>223.80799999999999</v>
      </c>
      <c r="E35" s="179">
        <f t="shared" si="1"/>
        <v>6.7072328487405818E-4</v>
      </c>
      <c r="F35" s="178">
        <v>92094.811000000002</v>
      </c>
      <c r="G35" s="179">
        <f t="shared" si="2"/>
        <v>0.50856398046193207</v>
      </c>
      <c r="H35" s="178">
        <v>129932.13</v>
      </c>
      <c r="I35" s="179">
        <f t="shared" si="3"/>
        <v>0.56176660120208854</v>
      </c>
      <c r="J35" s="178">
        <v>91940.241999999998</v>
      </c>
      <c r="K35" s="178">
        <v>129708.322</v>
      </c>
      <c r="L35" s="178"/>
      <c r="M35" s="155" t="s">
        <v>949</v>
      </c>
    </row>
    <row r="36" spans="1:13" x14ac:dyDescent="0.2">
      <c r="A36" s="155" t="s">
        <v>732</v>
      </c>
      <c r="B36" s="178">
        <v>40509.762000000002</v>
      </c>
      <c r="C36" s="179">
        <f t="shared" si="0"/>
        <v>0.18487002695925975</v>
      </c>
      <c r="D36" s="178">
        <v>58617.031999999999</v>
      </c>
      <c r="E36" s="179">
        <f t="shared" si="1"/>
        <v>0.1756675733334277</v>
      </c>
      <c r="F36" s="178">
        <v>194645.08600000001</v>
      </c>
      <c r="G36" s="179">
        <f t="shared" si="2"/>
        <v>1.0748648988868121</v>
      </c>
      <c r="H36" s="178">
        <v>222689.92199999999</v>
      </c>
      <c r="I36" s="179">
        <f t="shared" si="3"/>
        <v>0.96280851090410191</v>
      </c>
      <c r="J36" s="178">
        <v>154135.32400000002</v>
      </c>
      <c r="K36" s="178">
        <v>164072.88999999998</v>
      </c>
      <c r="L36" s="178"/>
      <c r="M36" s="155" t="s">
        <v>950</v>
      </c>
    </row>
    <row r="37" spans="1:13" x14ac:dyDescent="0.2">
      <c r="A37" s="155" t="s">
        <v>733</v>
      </c>
      <c r="B37" s="178">
        <v>2570.6669999999999</v>
      </c>
      <c r="C37" s="179">
        <f t="shared" si="0"/>
        <v>1.173147543037353E-2</v>
      </c>
      <c r="D37" s="178">
        <v>2227.1260000000002</v>
      </c>
      <c r="E37" s="179">
        <f t="shared" si="1"/>
        <v>6.6744051443577614E-3</v>
      </c>
      <c r="F37" s="178">
        <v>56703.356</v>
      </c>
      <c r="G37" s="179">
        <f t="shared" si="2"/>
        <v>0.31312605042329666</v>
      </c>
      <c r="H37" s="178">
        <v>65989.584000000003</v>
      </c>
      <c r="I37" s="179">
        <f t="shared" si="3"/>
        <v>0.28530852467684259</v>
      </c>
      <c r="J37" s="178">
        <v>54132.688999999998</v>
      </c>
      <c r="K37" s="178">
        <v>63762.457999999999</v>
      </c>
      <c r="L37" s="178"/>
      <c r="M37" s="155" t="s">
        <v>951</v>
      </c>
    </row>
    <row r="38" spans="1:13" x14ac:dyDescent="0.2">
      <c r="A38" s="155" t="s">
        <v>734</v>
      </c>
      <c r="B38" s="178">
        <v>21893348.840999994</v>
      </c>
      <c r="C38" s="179">
        <f t="shared" si="0"/>
        <v>99.912312258564896</v>
      </c>
      <c r="D38" s="178">
        <v>33231640.734999999</v>
      </c>
      <c r="E38" s="179">
        <f t="shared" si="1"/>
        <v>99.590878054107819</v>
      </c>
      <c r="F38" s="178">
        <v>17655840.465</v>
      </c>
      <c r="G38" s="179">
        <f t="shared" si="2"/>
        <v>97.498701694292507</v>
      </c>
      <c r="H38" s="178">
        <v>21750086.135000002</v>
      </c>
      <c r="I38" s="179">
        <f t="shared" si="3"/>
        <v>94.037340601678892</v>
      </c>
      <c r="J38" s="178">
        <v>-4237508.3759999946</v>
      </c>
      <c r="K38" s="178">
        <v>-11481554.599999998</v>
      </c>
      <c r="L38" s="178"/>
      <c r="M38" s="155" t="s">
        <v>952</v>
      </c>
    </row>
    <row r="39" spans="1:13" x14ac:dyDescent="0.2">
      <c r="A39" s="155" t="s">
        <v>735</v>
      </c>
      <c r="B39" s="178">
        <v>4137267.8339999998</v>
      </c>
      <c r="C39" s="179">
        <f t="shared" si="0"/>
        <v>18.880802509016419</v>
      </c>
      <c r="D39" s="178">
        <v>4207126.699</v>
      </c>
      <c r="E39" s="179">
        <f t="shared" si="1"/>
        <v>12.608208104422689</v>
      </c>
      <c r="F39" s="178">
        <v>5538409.1519999998</v>
      </c>
      <c r="G39" s="179">
        <f t="shared" si="2"/>
        <v>30.584083654484218</v>
      </c>
      <c r="H39" s="178">
        <v>6584126.9910000004</v>
      </c>
      <c r="I39" s="179">
        <f t="shared" si="3"/>
        <v>28.466728295895745</v>
      </c>
      <c r="J39" s="178">
        <v>1401141.318</v>
      </c>
      <c r="K39" s="178">
        <v>2377000.2920000004</v>
      </c>
      <c r="L39" s="178"/>
      <c r="M39" s="155" t="s">
        <v>953</v>
      </c>
    </row>
    <row r="40" spans="1:13" x14ac:dyDescent="0.2">
      <c r="A40" s="155" t="s">
        <v>736</v>
      </c>
      <c r="B40" s="178">
        <v>223.929</v>
      </c>
      <c r="C40" s="179">
        <f t="shared" si="0"/>
        <v>1.021920599458473E-3</v>
      </c>
      <c r="D40" s="178">
        <v>225.70400000000001</v>
      </c>
      <c r="E40" s="179">
        <f t="shared" si="1"/>
        <v>6.7640534873290696E-4</v>
      </c>
      <c r="F40" s="178">
        <v>7786.9679999999998</v>
      </c>
      <c r="G40" s="179">
        <f t="shared" si="2"/>
        <v>4.3001026863605699E-2</v>
      </c>
      <c r="H40" s="178">
        <v>8527.4060000000009</v>
      </c>
      <c r="I40" s="179">
        <f t="shared" si="3"/>
        <v>3.6868570427424668E-2</v>
      </c>
      <c r="J40" s="178">
        <v>7563.0389999999998</v>
      </c>
      <c r="K40" s="178">
        <v>8301.7020000000011</v>
      </c>
      <c r="L40" s="178"/>
      <c r="M40" s="155" t="s">
        <v>954</v>
      </c>
    </row>
    <row r="41" spans="1:13" x14ac:dyDescent="0.2">
      <c r="A41" s="155" t="s">
        <v>737</v>
      </c>
      <c r="B41" s="178">
        <v>2226.576</v>
      </c>
      <c r="C41" s="179">
        <f t="shared" si="0"/>
        <v>1.016118448552822E-2</v>
      </c>
      <c r="D41" s="178">
        <v>6547.6710000000003</v>
      </c>
      <c r="E41" s="179">
        <f t="shared" si="1"/>
        <v>1.9622513053128617E-2</v>
      </c>
      <c r="F41" s="178">
        <v>10076.296</v>
      </c>
      <c r="G41" s="179">
        <f t="shared" si="2"/>
        <v>5.5643104605238219E-2</v>
      </c>
      <c r="H41" s="178">
        <v>13944.016</v>
      </c>
      <c r="I41" s="179">
        <f t="shared" si="3"/>
        <v>6.0287493750987853E-2</v>
      </c>
      <c r="J41" s="178">
        <v>7849.72</v>
      </c>
      <c r="K41" s="178">
        <v>7396.3449999999993</v>
      </c>
      <c r="L41" s="178"/>
      <c r="M41" s="155" t="s">
        <v>955</v>
      </c>
    </row>
    <row r="42" spans="1:13" x14ac:dyDescent="0.2">
      <c r="A42" s="155" t="s">
        <v>738</v>
      </c>
      <c r="B42" s="178">
        <v>5408.473</v>
      </c>
      <c r="C42" s="179">
        <f t="shared" si="0"/>
        <v>2.4682064271777958E-2</v>
      </c>
      <c r="D42" s="178">
        <v>5859.7809999999999</v>
      </c>
      <c r="E42" s="179">
        <f t="shared" si="1"/>
        <v>1.7560996751512879E-2</v>
      </c>
      <c r="F42" s="178">
        <v>2624.8829999999998</v>
      </c>
      <c r="G42" s="179">
        <f t="shared" si="2"/>
        <v>1.4495072330696865E-2</v>
      </c>
      <c r="H42" s="178">
        <v>4164.8950000000004</v>
      </c>
      <c r="I42" s="179">
        <f t="shared" si="3"/>
        <v>1.800708499517073E-2</v>
      </c>
      <c r="J42" s="178">
        <v>-2783.59</v>
      </c>
      <c r="K42" s="178">
        <v>-1694.8859999999995</v>
      </c>
      <c r="L42" s="178"/>
      <c r="M42" s="155" t="s">
        <v>956</v>
      </c>
    </row>
    <row r="43" spans="1:13" x14ac:dyDescent="0.2">
      <c r="A43" s="155" t="s">
        <v>739</v>
      </c>
      <c r="B43" s="178">
        <v>8613.6630000000005</v>
      </c>
      <c r="C43" s="179">
        <f t="shared" si="0"/>
        <v>3.9309243807158827E-2</v>
      </c>
      <c r="D43" s="178">
        <v>4781.1049999999996</v>
      </c>
      <c r="E43" s="179">
        <f t="shared" si="1"/>
        <v>1.4328345952458285E-2</v>
      </c>
      <c r="F43" s="178">
        <v>11438.38</v>
      </c>
      <c r="G43" s="179">
        <f t="shared" si="2"/>
        <v>6.3164775514183452E-2</v>
      </c>
      <c r="H43" s="178">
        <v>8126.9629999999997</v>
      </c>
      <c r="I43" s="179">
        <f t="shared" si="3"/>
        <v>3.5137239592740677E-2</v>
      </c>
      <c r="J43" s="178">
        <v>2824.7169999999987</v>
      </c>
      <c r="K43" s="178">
        <v>3345.8580000000002</v>
      </c>
      <c r="L43" s="178"/>
      <c r="M43" s="155" t="s">
        <v>957</v>
      </c>
    </row>
    <row r="44" spans="1:13" x14ac:dyDescent="0.2">
      <c r="A44" s="155" t="s">
        <v>711</v>
      </c>
      <c r="B44" s="178">
        <v>375460.36</v>
      </c>
      <c r="C44" s="179">
        <f t="shared" si="0"/>
        <v>1.7134479060956558</v>
      </c>
      <c r="D44" s="178">
        <v>448493.97600000002</v>
      </c>
      <c r="E44" s="179">
        <f t="shared" si="1"/>
        <v>1.3440777489140112</v>
      </c>
      <c r="F44" s="178">
        <v>636112.34900000005</v>
      </c>
      <c r="G44" s="179">
        <f t="shared" si="2"/>
        <v>3.5127259040515288</v>
      </c>
      <c r="H44" s="178">
        <v>734765.43400000001</v>
      </c>
      <c r="I44" s="179">
        <f t="shared" si="3"/>
        <v>3.1767868389362777</v>
      </c>
      <c r="J44" s="178">
        <v>260651.98900000006</v>
      </c>
      <c r="K44" s="178">
        <v>286271.45799999998</v>
      </c>
      <c r="L44" s="178"/>
      <c r="M44" s="155" t="s">
        <v>930</v>
      </c>
    </row>
    <row r="45" spans="1:13" x14ac:dyDescent="0.2">
      <c r="A45" s="155" t="s">
        <v>740</v>
      </c>
      <c r="B45" s="178">
        <v>108.836</v>
      </c>
      <c r="C45" s="179">
        <f t="shared" si="0"/>
        <v>4.9668310206655837E-4</v>
      </c>
      <c r="D45" s="178">
        <v>1081.424</v>
      </c>
      <c r="E45" s="179">
        <f t="shared" si="1"/>
        <v>3.2408861954069715E-3</v>
      </c>
      <c r="F45" s="178">
        <v>1900.567</v>
      </c>
      <c r="G45" s="179">
        <f t="shared" si="2"/>
        <v>1.0495270126072497E-2</v>
      </c>
      <c r="H45" s="178">
        <v>4352.7209999999995</v>
      </c>
      <c r="I45" s="179">
        <f t="shared" si="3"/>
        <v>1.8819157987719864E-2</v>
      </c>
      <c r="J45" s="178">
        <v>1791.731</v>
      </c>
      <c r="K45" s="178">
        <v>3271.2969999999996</v>
      </c>
      <c r="L45" s="178"/>
      <c r="M45" s="155" t="s">
        <v>958</v>
      </c>
    </row>
    <row r="46" spans="1:13" x14ac:dyDescent="0.2">
      <c r="A46" s="155" t="s">
        <v>741</v>
      </c>
      <c r="B46" s="178">
        <v>993590.63899999997</v>
      </c>
      <c r="C46" s="179">
        <f t="shared" si="0"/>
        <v>4.5343423202140283</v>
      </c>
      <c r="D46" s="178">
        <v>1168466.4979999999</v>
      </c>
      <c r="E46" s="179">
        <f t="shared" si="1"/>
        <v>3.5017411701272838</v>
      </c>
      <c r="F46" s="178">
        <v>3306292.6579999998</v>
      </c>
      <c r="G46" s="179">
        <f t="shared" si="2"/>
        <v>18.257938058253263</v>
      </c>
      <c r="H46" s="178">
        <v>3845405.7760000001</v>
      </c>
      <c r="I46" s="179">
        <f t="shared" si="3"/>
        <v>16.625760949400274</v>
      </c>
      <c r="J46" s="178">
        <v>2312702.0189999999</v>
      </c>
      <c r="K46" s="178">
        <v>2676939.2779999999</v>
      </c>
      <c r="L46" s="178"/>
      <c r="M46" s="155" t="s">
        <v>959</v>
      </c>
    </row>
    <row r="47" spans="1:13" x14ac:dyDescent="0.2">
      <c r="A47" s="155" t="s">
        <v>742</v>
      </c>
      <c r="B47" s="178">
        <v>41.792999999999999</v>
      </c>
      <c r="C47" s="179">
        <f t="shared" si="0"/>
        <v>1.9072620166734976E-4</v>
      </c>
      <c r="D47" s="178">
        <v>969.673</v>
      </c>
      <c r="E47" s="179">
        <f t="shared" si="1"/>
        <v>2.9059830739458941E-3</v>
      </c>
      <c r="F47" s="178">
        <v>409073.81800000003</v>
      </c>
      <c r="G47" s="179">
        <f t="shared" si="2"/>
        <v>2.2589786213344847</v>
      </c>
      <c r="H47" s="178">
        <v>532403.21900000004</v>
      </c>
      <c r="I47" s="179">
        <f t="shared" si="3"/>
        <v>2.3018659573015636</v>
      </c>
      <c r="J47" s="178">
        <v>409032.02500000002</v>
      </c>
      <c r="K47" s="178">
        <v>531433.54600000009</v>
      </c>
      <c r="L47" s="178"/>
      <c r="M47" s="155" t="s">
        <v>960</v>
      </c>
    </row>
    <row r="48" spans="1:13" x14ac:dyDescent="0.2">
      <c r="A48" s="155" t="s">
        <v>712</v>
      </c>
      <c r="B48" s="178">
        <v>16243.583000000001</v>
      </c>
      <c r="C48" s="179">
        <f t="shared" si="0"/>
        <v>7.4129085900948341E-2</v>
      </c>
      <c r="D48" s="178">
        <v>16049.766</v>
      </c>
      <c r="E48" s="179">
        <f t="shared" si="1"/>
        <v>4.8099048170664023E-2</v>
      </c>
      <c r="F48" s="178">
        <v>12888.638000000001</v>
      </c>
      <c r="G48" s="179">
        <f t="shared" si="2"/>
        <v>7.1173358985588395E-2</v>
      </c>
      <c r="H48" s="178">
        <v>17082.975999999999</v>
      </c>
      <c r="I48" s="179">
        <f t="shared" si="3"/>
        <v>7.3858909000697887E-2</v>
      </c>
      <c r="J48" s="178">
        <v>-3354.9449999999997</v>
      </c>
      <c r="K48" s="178">
        <v>1033.2099999999991</v>
      </c>
      <c r="L48" s="178"/>
      <c r="M48" s="155" t="s">
        <v>931</v>
      </c>
    </row>
    <row r="49" spans="1:13" x14ac:dyDescent="0.2">
      <c r="A49" s="155" t="s">
        <v>713</v>
      </c>
      <c r="B49" s="178">
        <v>74.802999999999997</v>
      </c>
      <c r="C49" s="179">
        <f t="shared" si="0"/>
        <v>3.4137037454412848E-4</v>
      </c>
      <c r="D49" s="178">
        <v>127.166</v>
      </c>
      <c r="E49" s="179">
        <f t="shared" si="1"/>
        <v>3.8109985900546217E-4</v>
      </c>
      <c r="F49" s="178">
        <v>175.75899999999999</v>
      </c>
      <c r="G49" s="179">
        <f t="shared" si="2"/>
        <v>9.7057256181359332E-4</v>
      </c>
      <c r="H49" s="178">
        <v>473.71199999999999</v>
      </c>
      <c r="I49" s="179">
        <f t="shared" si="3"/>
        <v>2.0481121966417679E-3</v>
      </c>
      <c r="J49" s="178">
        <v>100.95599999999999</v>
      </c>
      <c r="K49" s="178">
        <v>346.54599999999999</v>
      </c>
      <c r="L49" s="178"/>
      <c r="M49" s="155" t="s">
        <v>932</v>
      </c>
    </row>
    <row r="50" spans="1:13" x14ac:dyDescent="0.2">
      <c r="A50" s="155" t="s">
        <v>743</v>
      </c>
      <c r="B50" s="178">
        <v>10375.637000000001</v>
      </c>
      <c r="C50" s="179">
        <f t="shared" si="0"/>
        <v>4.7350174308836791E-2</v>
      </c>
      <c r="D50" s="178">
        <v>26234.134999999998</v>
      </c>
      <c r="E50" s="179">
        <f t="shared" si="1"/>
        <v>7.8620269172815532E-2</v>
      </c>
      <c r="F50" s="178">
        <v>16241.507</v>
      </c>
      <c r="G50" s="179">
        <f t="shared" si="2"/>
        <v>8.9688499915813194E-2</v>
      </c>
      <c r="H50" s="178">
        <v>17302.394</v>
      </c>
      <c r="I50" s="179">
        <f t="shared" si="3"/>
        <v>7.4807571229990683E-2</v>
      </c>
      <c r="J50" s="178">
        <v>5865.869999999999</v>
      </c>
      <c r="K50" s="178">
        <v>-8931.7409999999982</v>
      </c>
      <c r="L50" s="178"/>
      <c r="M50" s="155" t="s">
        <v>961</v>
      </c>
    </row>
    <row r="51" spans="1:13" x14ac:dyDescent="0.2">
      <c r="A51" s="155" t="s">
        <v>744</v>
      </c>
      <c r="B51" s="178">
        <v>11.8</v>
      </c>
      <c r="C51" s="179">
        <f t="shared" si="0"/>
        <v>5.3850385942017251E-5</v>
      </c>
      <c r="D51" s="178">
        <v>22.597000000000001</v>
      </c>
      <c r="E51" s="179">
        <f t="shared" si="1"/>
        <v>6.7720251591985522E-5</v>
      </c>
      <c r="F51" s="178">
        <v>1423.4690000000001</v>
      </c>
      <c r="G51" s="179">
        <f t="shared" si="2"/>
        <v>7.8606498329657892E-3</v>
      </c>
      <c r="H51" s="178">
        <v>2065.8760000000002</v>
      </c>
      <c r="I51" s="179">
        <f t="shared" si="3"/>
        <v>8.9318949748993254E-3</v>
      </c>
      <c r="J51" s="178">
        <v>1411.6690000000001</v>
      </c>
      <c r="K51" s="178">
        <v>2043.2790000000002</v>
      </c>
      <c r="L51" s="178"/>
      <c r="M51" s="155" t="s">
        <v>962</v>
      </c>
    </row>
    <row r="52" spans="1:13" x14ac:dyDescent="0.2">
      <c r="A52" s="155" t="s">
        <v>745</v>
      </c>
      <c r="B52" s="178">
        <v>7704.1689999999999</v>
      </c>
      <c r="C52" s="179">
        <f t="shared" si="0"/>
        <v>3.5158684238349586E-2</v>
      </c>
      <c r="D52" s="178">
        <v>8149.973</v>
      </c>
      <c r="E52" s="179">
        <f t="shared" si="1"/>
        <v>2.4424402444036326E-2</v>
      </c>
      <c r="F52" s="178">
        <v>17536.162</v>
      </c>
      <c r="G52" s="179">
        <f t="shared" si="2"/>
        <v>9.683781585419915E-2</v>
      </c>
      <c r="H52" s="178">
        <v>26932.312999999998</v>
      </c>
      <c r="I52" s="179">
        <f t="shared" si="3"/>
        <v>0.11644289935461555</v>
      </c>
      <c r="J52" s="178">
        <v>9831.9930000000004</v>
      </c>
      <c r="K52" s="178">
        <v>18782.339999999997</v>
      </c>
      <c r="L52" s="178"/>
      <c r="M52" s="155" t="s">
        <v>963</v>
      </c>
    </row>
    <row r="53" spans="1:13" x14ac:dyDescent="0.2">
      <c r="A53" s="155" t="s">
        <v>714</v>
      </c>
      <c r="B53" s="178">
        <v>121460.72500000001</v>
      </c>
      <c r="C53" s="179">
        <f t="shared" si="0"/>
        <v>0.55429719644468001</v>
      </c>
      <c r="D53" s="178">
        <v>131281.77600000001</v>
      </c>
      <c r="E53" s="179">
        <f t="shared" si="1"/>
        <v>0.39343430102060833</v>
      </c>
      <c r="F53" s="178">
        <v>245705.88699999999</v>
      </c>
      <c r="G53" s="179">
        <f t="shared" si="2"/>
        <v>1.3568317536983672</v>
      </c>
      <c r="H53" s="178">
        <v>310846.18699999998</v>
      </c>
      <c r="I53" s="179">
        <f t="shared" si="3"/>
        <v>1.3439555402318026</v>
      </c>
      <c r="J53" s="178">
        <v>124245.16199999998</v>
      </c>
      <c r="K53" s="178">
        <v>179564.41099999996</v>
      </c>
      <c r="L53" s="178"/>
      <c r="M53" s="155" t="s">
        <v>933</v>
      </c>
    </row>
    <row r="54" spans="1:13" x14ac:dyDescent="0.2">
      <c r="A54" s="155" t="s">
        <v>746</v>
      </c>
      <c r="B54" s="178">
        <v>1067874.334</v>
      </c>
      <c r="C54" s="179">
        <f t="shared" si="0"/>
        <v>4.8733427985995457</v>
      </c>
      <c r="D54" s="178">
        <v>648975.87100000004</v>
      </c>
      <c r="E54" s="179">
        <f t="shared" si="1"/>
        <v>1.944895749933528</v>
      </c>
      <c r="F54" s="178">
        <v>177985.23</v>
      </c>
      <c r="G54" s="179">
        <f t="shared" si="2"/>
        <v>0.98286620113952428</v>
      </c>
      <c r="H54" s="178">
        <v>88154.232999999993</v>
      </c>
      <c r="I54" s="179">
        <f t="shared" si="3"/>
        <v>0.38113824389692513</v>
      </c>
      <c r="J54" s="178">
        <v>-889889.10400000005</v>
      </c>
      <c r="K54" s="178">
        <v>-560821.63800000004</v>
      </c>
      <c r="L54" s="178"/>
      <c r="M54" s="155" t="s">
        <v>964</v>
      </c>
    </row>
    <row r="55" spans="1:13" x14ac:dyDescent="0.2">
      <c r="A55" s="155" t="s">
        <v>747</v>
      </c>
      <c r="B55" s="178">
        <v>882.29200000000003</v>
      </c>
      <c r="C55" s="179">
        <f t="shared" si="0"/>
        <v>4.0264207384368041E-3</v>
      </c>
      <c r="D55" s="178">
        <v>1478.0550000000001</v>
      </c>
      <c r="E55" s="179">
        <f t="shared" si="1"/>
        <v>4.4295373928748133E-3</v>
      </c>
      <c r="F55" s="178">
        <v>951.16700000000003</v>
      </c>
      <c r="G55" s="179">
        <f t="shared" si="2"/>
        <v>5.2525139076949135E-3</v>
      </c>
      <c r="H55" s="178">
        <v>870.24</v>
      </c>
      <c r="I55" s="179">
        <f t="shared" si="3"/>
        <v>3.7625163770508918E-3</v>
      </c>
      <c r="J55" s="178">
        <v>68.875</v>
      </c>
      <c r="K55" s="178">
        <v>-607.81500000000005</v>
      </c>
      <c r="L55" s="178"/>
      <c r="M55" s="155" t="s">
        <v>965</v>
      </c>
    </row>
    <row r="56" spans="1:13" x14ac:dyDescent="0.2">
      <c r="A56" s="155" t="s">
        <v>748</v>
      </c>
      <c r="B56" s="178">
        <v>1176648.547</v>
      </c>
      <c r="C56" s="179">
        <f t="shared" si="0"/>
        <v>5.3697439300054093</v>
      </c>
      <c r="D56" s="178">
        <v>1452185.9580000001</v>
      </c>
      <c r="E56" s="179">
        <f t="shared" si="1"/>
        <v>4.3520112596410376</v>
      </c>
      <c r="F56" s="178">
        <v>620128.53300000005</v>
      </c>
      <c r="G56" s="179">
        <f t="shared" si="2"/>
        <v>3.4244604198221174</v>
      </c>
      <c r="H56" s="178">
        <v>886822.28</v>
      </c>
      <c r="I56" s="179">
        <f t="shared" si="3"/>
        <v>3.8342105074848454</v>
      </c>
      <c r="J56" s="178">
        <v>-556520.01399999997</v>
      </c>
      <c r="K56" s="178">
        <v>-565363.67800000007</v>
      </c>
      <c r="L56" s="178"/>
      <c r="M56" s="155" t="s">
        <v>966</v>
      </c>
    </row>
    <row r="57" spans="1:13" x14ac:dyDescent="0.2">
      <c r="A57" s="155" t="s">
        <v>749</v>
      </c>
      <c r="B57" s="178">
        <v>296560.87</v>
      </c>
      <c r="C57" s="179">
        <f t="shared" si="0"/>
        <v>1.3533828224407123</v>
      </c>
      <c r="D57" s="178">
        <v>246282.959</v>
      </c>
      <c r="E57" s="179">
        <f t="shared" si="1"/>
        <v>0.73807779556129804</v>
      </c>
      <c r="F57" s="178">
        <v>35630.811999999998</v>
      </c>
      <c r="G57" s="179">
        <f t="shared" si="2"/>
        <v>0.19675970210537452</v>
      </c>
      <c r="H57" s="178">
        <v>33932.06</v>
      </c>
      <c r="I57" s="179">
        <f t="shared" si="3"/>
        <v>0.14670657687198183</v>
      </c>
      <c r="J57" s="178">
        <v>-260930.05799999999</v>
      </c>
      <c r="K57" s="178">
        <v>-212350.899</v>
      </c>
      <c r="L57" s="178"/>
      <c r="M57" s="155" t="s">
        <v>967</v>
      </c>
    </row>
    <row r="58" spans="1:13" x14ac:dyDescent="0.2">
      <c r="A58" s="155" t="s">
        <v>750</v>
      </c>
      <c r="B58" s="178">
        <v>3.1280000000000001</v>
      </c>
      <c r="C58" s="179">
        <f t="shared" si="0"/>
        <v>1.4274915866663556E-5</v>
      </c>
      <c r="D58" s="178">
        <v>14.54</v>
      </c>
      <c r="E58" s="179">
        <f t="shared" si="1"/>
        <v>4.3574477061002315E-5</v>
      </c>
      <c r="F58" s="178">
        <v>3.048</v>
      </c>
      <c r="G58" s="179">
        <f t="shared" si="2"/>
        <v>1.6831599909010823E-5</v>
      </c>
      <c r="H58" s="178">
        <v>8.5570000000000004</v>
      </c>
      <c r="I58" s="179">
        <f t="shared" si="3"/>
        <v>3.6996521233710798E-5</v>
      </c>
      <c r="J58" s="178" t="s">
        <v>751</v>
      </c>
      <c r="K58" s="178">
        <v>-5.9829999999999988</v>
      </c>
      <c r="L58" s="178"/>
      <c r="M58" s="155" t="s">
        <v>968</v>
      </c>
    </row>
    <row r="59" spans="1:13" x14ac:dyDescent="0.2">
      <c r="A59" s="155" t="s">
        <v>752</v>
      </c>
      <c r="B59" s="178">
        <v>50.03</v>
      </c>
      <c r="C59" s="179">
        <f t="shared" si="0"/>
        <v>2.2831650921009521E-4</v>
      </c>
      <c r="D59" s="178">
        <v>119.52500000000001</v>
      </c>
      <c r="E59" s="179">
        <f t="shared" si="1"/>
        <v>3.5820078203000703E-4</v>
      </c>
      <c r="F59" s="178">
        <v>1402.8050000000001</v>
      </c>
      <c r="G59" s="179">
        <f t="shared" si="2"/>
        <v>7.7465395375196601E-3</v>
      </c>
      <c r="H59" s="178">
        <v>3578.5749999999998</v>
      </c>
      <c r="I59" s="179">
        <f t="shared" si="3"/>
        <v>1.5472107744995512E-2</v>
      </c>
      <c r="J59" s="178">
        <v>1352.7750000000001</v>
      </c>
      <c r="K59" s="178">
        <v>3459.0499999999997</v>
      </c>
      <c r="L59" s="178"/>
      <c r="M59" s="155" t="s">
        <v>969</v>
      </c>
    </row>
    <row r="60" spans="1:13" x14ac:dyDescent="0.2">
      <c r="A60" s="155" t="s">
        <v>753</v>
      </c>
      <c r="B60" s="178">
        <v>53703.646999999997</v>
      </c>
      <c r="C60" s="179">
        <f t="shared" si="0"/>
        <v>0.24508153537659805</v>
      </c>
      <c r="D60" s="178">
        <v>39778.546000000002</v>
      </c>
      <c r="E60" s="179">
        <f t="shared" si="1"/>
        <v>0.11921109629965788</v>
      </c>
      <c r="F60" s="178">
        <v>23030.216</v>
      </c>
      <c r="G60" s="179">
        <f t="shared" si="2"/>
        <v>0.12717696244425838</v>
      </c>
      <c r="H60" s="178">
        <v>44367.158000000003</v>
      </c>
      <c r="I60" s="179">
        <f t="shared" si="3"/>
        <v>0.19182312761790368</v>
      </c>
      <c r="J60" s="178">
        <v>-30673.430999999997</v>
      </c>
      <c r="K60" s="178">
        <v>4588.612000000001</v>
      </c>
      <c r="L60" s="178"/>
      <c r="M60" s="155" t="s">
        <v>970</v>
      </c>
    </row>
    <row r="61" spans="1:13" x14ac:dyDescent="0.2">
      <c r="A61" s="155" t="s">
        <v>754</v>
      </c>
      <c r="B61" s="178">
        <v>2884999.3949999996</v>
      </c>
      <c r="C61" s="179">
        <f t="shared" si="0"/>
        <v>13.16596024264714</v>
      </c>
      <c r="D61" s="178">
        <v>6007568.5269999979</v>
      </c>
      <c r="E61" s="179">
        <f t="shared" si="1"/>
        <v>18.003896628071587</v>
      </c>
      <c r="F61" s="178">
        <v>3635474.7530000005</v>
      </c>
      <c r="G61" s="179">
        <f t="shared" si="2"/>
        <v>20.075740328676488</v>
      </c>
      <c r="H61" s="178">
        <v>4313295.0559999989</v>
      </c>
      <c r="I61" s="179">
        <f t="shared" si="3"/>
        <v>18.648698390389594</v>
      </c>
      <c r="J61" s="178">
        <v>750475.35800000094</v>
      </c>
      <c r="K61" s="178">
        <v>-1694273.470999999</v>
      </c>
      <c r="L61" s="178"/>
      <c r="M61" s="155" t="s">
        <v>754</v>
      </c>
    </row>
    <row r="62" spans="1:13" x14ac:dyDescent="0.2">
      <c r="A62" s="155" t="s">
        <v>717</v>
      </c>
      <c r="B62" s="178">
        <v>80596.369000000006</v>
      </c>
      <c r="C62" s="179">
        <f t="shared" si="0"/>
        <v>0.36780894713349455</v>
      </c>
      <c r="D62" s="178">
        <v>623501.68099999998</v>
      </c>
      <c r="E62" s="179">
        <f t="shared" si="1"/>
        <v>1.8685529364670483</v>
      </c>
      <c r="F62" s="178">
        <v>951626.62800000003</v>
      </c>
      <c r="G62" s="179">
        <f t="shared" si="2"/>
        <v>5.2550520555305358</v>
      </c>
      <c r="H62" s="178">
        <v>1424330.0020000001</v>
      </c>
      <c r="I62" s="179">
        <f t="shared" si="3"/>
        <v>6.1581459813958555</v>
      </c>
      <c r="J62" s="178">
        <v>871030.25900000008</v>
      </c>
      <c r="K62" s="178">
        <v>800828.32100000011</v>
      </c>
      <c r="L62" s="178"/>
      <c r="M62" s="155" t="s">
        <v>936</v>
      </c>
    </row>
    <row r="63" spans="1:13" x14ac:dyDescent="0.2">
      <c r="A63" s="155" t="s">
        <v>755</v>
      </c>
      <c r="B63" s="178">
        <v>1059.2149999999999</v>
      </c>
      <c r="C63" s="179">
        <f t="shared" si="0"/>
        <v>4.8338251309808311E-3</v>
      </c>
      <c r="D63" s="178">
        <v>5062.9120000000003</v>
      </c>
      <c r="E63" s="179">
        <f t="shared" si="1"/>
        <v>1.517288464964741E-2</v>
      </c>
      <c r="F63" s="178">
        <v>13517.486000000001</v>
      </c>
      <c r="G63" s="179">
        <f t="shared" si="2"/>
        <v>7.464596985815454E-2</v>
      </c>
      <c r="H63" s="178">
        <v>12145.786</v>
      </c>
      <c r="I63" s="179">
        <f t="shared" si="3"/>
        <v>5.251277663306151E-2</v>
      </c>
      <c r="J63" s="178">
        <v>12458.271000000001</v>
      </c>
      <c r="K63" s="178">
        <v>7082.8739999999998</v>
      </c>
      <c r="L63" s="178"/>
      <c r="M63" s="155" t="s">
        <v>971</v>
      </c>
    </row>
    <row r="64" spans="1:13" x14ac:dyDescent="0.2">
      <c r="A64" s="155" t="s">
        <v>756</v>
      </c>
      <c r="B64" s="178">
        <v>1.079</v>
      </c>
      <c r="C64" s="179">
        <f t="shared" si="0"/>
        <v>4.9241157992742898E-6</v>
      </c>
      <c r="D64" s="178" t="s">
        <v>751</v>
      </c>
      <c r="E64" s="179" t="str">
        <f t="shared" si="1"/>
        <v>x</v>
      </c>
      <c r="F64" s="178">
        <v>1474.836</v>
      </c>
      <c r="G64" s="179">
        <f t="shared" si="2"/>
        <v>8.1443075732958933E-3</v>
      </c>
      <c r="H64" s="178">
        <v>143.14400000000001</v>
      </c>
      <c r="I64" s="179">
        <f t="shared" si="3"/>
        <v>6.1888863333858812E-4</v>
      </c>
      <c r="J64" s="178">
        <v>1473.7570000000001</v>
      </c>
      <c r="K64" s="178">
        <v>142.93299999999999</v>
      </c>
      <c r="L64" s="178"/>
      <c r="M64" s="155" t="s">
        <v>972</v>
      </c>
    </row>
    <row r="65" spans="1:13" x14ac:dyDescent="0.2">
      <c r="A65" s="155" t="s">
        <v>757</v>
      </c>
      <c r="B65" s="178">
        <v>3606.2829999999999</v>
      </c>
      <c r="C65" s="179">
        <f t="shared" si="0"/>
        <v>1.6457604353062358E-2</v>
      </c>
      <c r="D65" s="178">
        <v>6133.5950000000003</v>
      </c>
      <c r="E65" s="179">
        <f t="shared" si="1"/>
        <v>1.8381581473794945E-2</v>
      </c>
      <c r="F65" s="178">
        <v>13260.035</v>
      </c>
      <c r="G65" s="179">
        <f t="shared" si="2"/>
        <v>7.3224279494580144E-2</v>
      </c>
      <c r="H65" s="178">
        <v>10493.903</v>
      </c>
      <c r="I65" s="179">
        <f t="shared" si="3"/>
        <v>4.5370796443146129E-2</v>
      </c>
      <c r="J65" s="178">
        <v>9653.7520000000004</v>
      </c>
      <c r="K65" s="178">
        <v>4360.308</v>
      </c>
      <c r="L65" s="178"/>
      <c r="M65" s="155" t="s">
        <v>973</v>
      </c>
    </row>
    <row r="66" spans="1:13" x14ac:dyDescent="0.2">
      <c r="A66" s="155" t="s">
        <v>758</v>
      </c>
      <c r="B66" s="178">
        <v>1.097</v>
      </c>
      <c r="C66" s="179">
        <f t="shared" si="0"/>
        <v>5.0062604557960103E-6</v>
      </c>
      <c r="D66" s="178">
        <v>150.43899999999999</v>
      </c>
      <c r="E66" s="179">
        <f t="shared" si="1"/>
        <v>4.5084599412518073E-4</v>
      </c>
      <c r="F66" s="178">
        <v>144.36799999999999</v>
      </c>
      <c r="G66" s="179">
        <f t="shared" si="2"/>
        <v>7.9722585815750462E-4</v>
      </c>
      <c r="H66" s="178">
        <v>1575.0239999999999</v>
      </c>
      <c r="I66" s="179">
        <f t="shared" si="3"/>
        <v>6.8096773237821791E-3</v>
      </c>
      <c r="J66" s="178">
        <v>143.27099999999999</v>
      </c>
      <c r="K66" s="178">
        <v>1424.5849999999998</v>
      </c>
      <c r="L66" s="178"/>
      <c r="M66" s="155" t="s">
        <v>974</v>
      </c>
    </row>
    <row r="67" spans="1:13" x14ac:dyDescent="0.2">
      <c r="A67" s="155" t="s">
        <v>759</v>
      </c>
      <c r="B67" s="178">
        <v>111432.662</v>
      </c>
      <c r="C67" s="179">
        <f t="shared" si="0"/>
        <v>0.50853320807172542</v>
      </c>
      <c r="D67" s="178">
        <v>627565.08200000005</v>
      </c>
      <c r="E67" s="179">
        <f t="shared" si="1"/>
        <v>1.880730417461832</v>
      </c>
      <c r="F67" s="178">
        <v>4566.7929999999997</v>
      </c>
      <c r="G67" s="179">
        <f t="shared" si="2"/>
        <v>2.5218645880338335E-2</v>
      </c>
      <c r="H67" s="178">
        <v>10131.754999999999</v>
      </c>
      <c r="I67" s="179">
        <f t="shared" si="3"/>
        <v>4.3805035525564508E-2</v>
      </c>
      <c r="J67" s="178">
        <v>-106865.86899999999</v>
      </c>
      <c r="K67" s="178">
        <v>-617433.32700000005</v>
      </c>
      <c r="L67" s="178"/>
      <c r="M67" s="155" t="s">
        <v>975</v>
      </c>
    </row>
    <row r="68" spans="1:13" x14ac:dyDescent="0.2">
      <c r="A68" s="155" t="s">
        <v>760</v>
      </c>
      <c r="B68" s="178">
        <v>2768.538</v>
      </c>
      <c r="C68" s="179">
        <f t="shared" si="0"/>
        <v>1.2634477948740726E-2</v>
      </c>
      <c r="D68" s="178">
        <v>4001.1210000000001</v>
      </c>
      <c r="E68" s="179">
        <f t="shared" si="1"/>
        <v>1.199083598574929E-2</v>
      </c>
      <c r="F68" s="178">
        <v>417.80099999999999</v>
      </c>
      <c r="G68" s="179">
        <f t="shared" si="2"/>
        <v>2.3071716776852458E-3</v>
      </c>
      <c r="H68" s="178">
        <v>353.24400000000003</v>
      </c>
      <c r="I68" s="179">
        <f t="shared" si="3"/>
        <v>1.5272641283955754E-3</v>
      </c>
      <c r="J68" s="178">
        <v>-2350.7370000000001</v>
      </c>
      <c r="K68" s="178">
        <v>-3647.877</v>
      </c>
      <c r="L68" s="178"/>
      <c r="M68" s="155" t="s">
        <v>976</v>
      </c>
    </row>
    <row r="69" spans="1:13" x14ac:dyDescent="0.2">
      <c r="A69" s="155" t="s">
        <v>718</v>
      </c>
      <c r="B69" s="178">
        <v>4489.68</v>
      </c>
      <c r="C69" s="179">
        <f t="shared" si="0"/>
        <v>2.0489067860691192E-2</v>
      </c>
      <c r="D69" s="178">
        <v>17968.149000000001</v>
      </c>
      <c r="E69" s="179">
        <f t="shared" si="1"/>
        <v>5.3848190951112228E-2</v>
      </c>
      <c r="F69" s="178">
        <v>11555.618</v>
      </c>
      <c r="G69" s="179">
        <f t="shared" si="2"/>
        <v>6.3812184671051111E-2</v>
      </c>
      <c r="H69" s="178">
        <v>10829.19</v>
      </c>
      <c r="I69" s="179">
        <f t="shared" si="3"/>
        <v>4.6820422785893261E-2</v>
      </c>
      <c r="J69" s="178">
        <v>7065.9380000000001</v>
      </c>
      <c r="K69" s="178">
        <v>-7138.9590000000007</v>
      </c>
      <c r="L69" s="178"/>
      <c r="M69" s="155" t="s">
        <v>937</v>
      </c>
    </row>
    <row r="70" spans="1:13" x14ac:dyDescent="0.2">
      <c r="A70" s="155" t="s">
        <v>761</v>
      </c>
      <c r="B70" s="178">
        <v>37766.646000000001</v>
      </c>
      <c r="C70" s="179">
        <f t="shared" si="0"/>
        <v>0.17235156464707985</v>
      </c>
      <c r="D70" s="178">
        <v>86129.683999999994</v>
      </c>
      <c r="E70" s="179">
        <f t="shared" si="1"/>
        <v>0.2581193906278802</v>
      </c>
      <c r="F70" s="178">
        <v>49474.192000000003</v>
      </c>
      <c r="G70" s="179">
        <f t="shared" si="2"/>
        <v>0.27320531678660892</v>
      </c>
      <c r="H70" s="178">
        <v>81530.642999999996</v>
      </c>
      <c r="I70" s="179">
        <f t="shared" si="3"/>
        <v>0.35250089575173477</v>
      </c>
      <c r="J70" s="178">
        <v>11707.546000000002</v>
      </c>
      <c r="K70" s="178">
        <v>-4599.0409999999974</v>
      </c>
      <c r="L70" s="178"/>
      <c r="M70" s="155" t="s">
        <v>977</v>
      </c>
    </row>
    <row r="71" spans="1:13" x14ac:dyDescent="0.2">
      <c r="A71" s="155" t="s">
        <v>762</v>
      </c>
      <c r="B71" s="178">
        <v>10807.618</v>
      </c>
      <c r="C71" s="179">
        <f t="shared" si="0"/>
        <v>4.9321559357109544E-2</v>
      </c>
      <c r="D71" s="178">
        <v>13992.898999999999</v>
      </c>
      <c r="E71" s="179">
        <f t="shared" si="1"/>
        <v>4.1934886966466453E-2</v>
      </c>
      <c r="F71" s="178">
        <v>28174.903999999999</v>
      </c>
      <c r="G71" s="179">
        <f t="shared" si="2"/>
        <v>0.15558684763871017</v>
      </c>
      <c r="H71" s="178">
        <v>34102.137000000002</v>
      </c>
      <c r="I71" s="179">
        <f t="shared" si="3"/>
        <v>0.14744191137494619</v>
      </c>
      <c r="J71" s="178">
        <v>17367.286</v>
      </c>
      <c r="K71" s="178">
        <v>20109.238000000005</v>
      </c>
      <c r="L71" s="178"/>
      <c r="M71" s="155" t="s">
        <v>978</v>
      </c>
    </row>
    <row r="72" spans="1:13" x14ac:dyDescent="0.2">
      <c r="A72" s="155" t="s">
        <v>730</v>
      </c>
      <c r="B72" s="178">
        <v>8355.7029999999995</v>
      </c>
      <c r="C72" s="179">
        <f t="shared" si="0"/>
        <v>3.8132019607361976E-2</v>
      </c>
      <c r="D72" s="178">
        <v>10265.056</v>
      </c>
      <c r="E72" s="179">
        <f t="shared" si="1"/>
        <v>3.0763029381148846E-2</v>
      </c>
      <c r="F72" s="178">
        <v>300154.87900000002</v>
      </c>
      <c r="G72" s="179">
        <f t="shared" si="2"/>
        <v>1.6575088038272814</v>
      </c>
      <c r="H72" s="178">
        <v>371985.76400000002</v>
      </c>
      <c r="I72" s="179">
        <f t="shared" si="3"/>
        <v>1.6082948716213783</v>
      </c>
      <c r="J72" s="178">
        <v>291799.17600000004</v>
      </c>
      <c r="K72" s="178">
        <v>361720.70800000004</v>
      </c>
      <c r="L72" s="178"/>
      <c r="M72" s="155" t="s">
        <v>979</v>
      </c>
    </row>
    <row r="73" spans="1:13" x14ac:dyDescent="0.2">
      <c r="A73" s="155" t="s">
        <v>763</v>
      </c>
      <c r="B73" s="178">
        <v>30.928000000000001</v>
      </c>
      <c r="C73" s="179">
        <f t="shared" si="0"/>
        <v>1.4114277427243303E-4</v>
      </c>
      <c r="D73" s="178">
        <v>46.374000000000002</v>
      </c>
      <c r="E73" s="179">
        <f t="shared" si="1"/>
        <v>1.3897680875013215E-4</v>
      </c>
      <c r="F73" s="178">
        <v>993.95399999999995</v>
      </c>
      <c r="G73" s="179">
        <f t="shared" si="2"/>
        <v>5.4887913569425656E-3</v>
      </c>
      <c r="H73" s="178">
        <v>1408.8979999999999</v>
      </c>
      <c r="I73" s="179">
        <f t="shared" si="3"/>
        <v>6.091425122488333E-3</v>
      </c>
      <c r="J73" s="178">
        <v>963.02599999999995</v>
      </c>
      <c r="K73" s="178">
        <v>1362.5239999999999</v>
      </c>
      <c r="L73" s="178"/>
      <c r="M73" s="155" t="s">
        <v>980</v>
      </c>
    </row>
    <row r="74" spans="1:13" x14ac:dyDescent="0.2">
      <c r="A74" s="155" t="s">
        <v>719</v>
      </c>
      <c r="B74" s="178">
        <v>272186.495</v>
      </c>
      <c r="C74" s="179">
        <f t="shared" si="0"/>
        <v>1.2421481189792329</v>
      </c>
      <c r="D74" s="178">
        <v>1066037.5349999999</v>
      </c>
      <c r="E74" s="179">
        <f t="shared" si="1"/>
        <v>3.1947749735230366</v>
      </c>
      <c r="F74" s="178">
        <v>204007.18599999999</v>
      </c>
      <c r="G74" s="179">
        <f t="shared" si="2"/>
        <v>1.1265640857333181</v>
      </c>
      <c r="H74" s="178">
        <v>302707.61200000002</v>
      </c>
      <c r="I74" s="179">
        <f t="shared" si="3"/>
        <v>1.3087680957068937</v>
      </c>
      <c r="J74" s="178">
        <v>-68179.309000000008</v>
      </c>
      <c r="K74" s="178">
        <v>-763329.92299999995</v>
      </c>
      <c r="L74" s="178"/>
      <c r="M74" s="155" t="s">
        <v>938</v>
      </c>
    </row>
    <row r="75" spans="1:13" x14ac:dyDescent="0.2">
      <c r="A75" s="155" t="s">
        <v>764</v>
      </c>
      <c r="B75" s="178">
        <v>165451.07</v>
      </c>
      <c r="C75" s="179">
        <f t="shared" si="0"/>
        <v>0.75505118423895867</v>
      </c>
      <c r="D75" s="178">
        <v>221282.30600000001</v>
      </c>
      <c r="E75" s="179">
        <f t="shared" si="1"/>
        <v>0.6631541105091262</v>
      </c>
      <c r="F75" s="178">
        <v>173869.58900000001</v>
      </c>
      <c r="G75" s="179">
        <f t="shared" si="2"/>
        <v>0.96013889711028499</v>
      </c>
      <c r="H75" s="178">
        <v>144284.25599999999</v>
      </c>
      <c r="I75" s="179">
        <f t="shared" si="3"/>
        <v>0.62381857435949095</v>
      </c>
      <c r="J75" s="178">
        <v>8418.5190000000002</v>
      </c>
      <c r="K75" s="178">
        <v>-76998.050000000017</v>
      </c>
      <c r="L75" s="178"/>
      <c r="M75" s="155" t="s">
        <v>981</v>
      </c>
    </row>
    <row r="76" spans="1:13" x14ac:dyDescent="0.2">
      <c r="A76" s="155" t="s">
        <v>765</v>
      </c>
      <c r="B76" s="178" t="s">
        <v>766</v>
      </c>
      <c r="C76" s="179" t="str">
        <f t="shared" si="0"/>
        <v>x</v>
      </c>
      <c r="D76" s="178" t="s">
        <v>766</v>
      </c>
      <c r="E76" s="179" t="str">
        <f t="shared" si="1"/>
        <v>x</v>
      </c>
      <c r="F76" s="178" t="s">
        <v>751</v>
      </c>
      <c r="G76" s="179" t="str">
        <f t="shared" si="2"/>
        <v>x</v>
      </c>
      <c r="H76" s="178" t="s">
        <v>766</v>
      </c>
      <c r="I76" s="179" t="str">
        <f t="shared" si="3"/>
        <v>x</v>
      </c>
      <c r="J76" s="178" t="s">
        <v>751</v>
      </c>
      <c r="K76" s="178" t="s">
        <v>766</v>
      </c>
      <c r="L76" s="178"/>
      <c r="M76" s="155" t="s">
        <v>982</v>
      </c>
    </row>
    <row r="77" spans="1:13" x14ac:dyDescent="0.2">
      <c r="A77" s="155" t="s">
        <v>767</v>
      </c>
      <c r="B77" s="178" t="s">
        <v>766</v>
      </c>
      <c r="C77" s="179" t="str">
        <f t="shared" si="0"/>
        <v>x</v>
      </c>
      <c r="D77" s="178" t="s">
        <v>766</v>
      </c>
      <c r="E77" s="179" t="str">
        <f t="shared" si="1"/>
        <v>x</v>
      </c>
      <c r="F77" s="178">
        <v>40.536999999999999</v>
      </c>
      <c r="G77" s="179">
        <f t="shared" si="2"/>
        <v>2.2385254774001694E-4</v>
      </c>
      <c r="H77" s="178">
        <v>2.863</v>
      </c>
      <c r="I77" s="179">
        <f t="shared" si="3"/>
        <v>1.2378291491423862E-5</v>
      </c>
      <c r="J77" s="178">
        <v>40.536999999999999</v>
      </c>
      <c r="K77" s="178">
        <v>2.863</v>
      </c>
      <c r="L77" s="178"/>
      <c r="M77" s="155" t="s">
        <v>983</v>
      </c>
    </row>
    <row r="78" spans="1:13" x14ac:dyDescent="0.2">
      <c r="A78" s="155" t="s">
        <v>768</v>
      </c>
      <c r="B78" s="178">
        <v>3539.2269999999999</v>
      </c>
      <c r="C78" s="179">
        <f t="shared" ref="C78:C141" si="4">IF(B78=0,0,IF(OR(B78="x",B78="Ə"),"x",B78/$B$12*100))</f>
        <v>1.615158812596677E-2</v>
      </c>
      <c r="D78" s="178">
        <v>9041.2710000000006</v>
      </c>
      <c r="E78" s="179">
        <f t="shared" ref="E78:E141" si="5">IF(D78=0,0,IF(OR(D78="x",D78="Ə"),"x",D78/$D$12*100))</f>
        <v>2.7095505900399278E-2</v>
      </c>
      <c r="F78" s="178">
        <v>5158.58</v>
      </c>
      <c r="G78" s="179">
        <f t="shared" ref="G78:G141" si="6">IF(F78=0,0,IF(OR(F78="x",F78="Ə"),"x",F78/$F$12*100))</f>
        <v>2.8486599297449157E-2</v>
      </c>
      <c r="H78" s="178">
        <v>3149.0079999999998</v>
      </c>
      <c r="I78" s="179">
        <f t="shared" ref="I78:I141" si="7">IF(H78=0,0,IF(OR(H78="x",H78="Ə"),"x",H78/$H$12*100))</f>
        <v>1.3614858167246134E-2</v>
      </c>
      <c r="J78" s="178">
        <v>1619.3530000000001</v>
      </c>
      <c r="K78" s="178">
        <v>-5892.2630000000008</v>
      </c>
      <c r="L78" s="178"/>
      <c r="M78" s="155" t="s">
        <v>984</v>
      </c>
    </row>
    <row r="79" spans="1:13" x14ac:dyDescent="0.2">
      <c r="A79" s="155" t="s">
        <v>720</v>
      </c>
      <c r="B79" s="178">
        <v>2354.5309999999999</v>
      </c>
      <c r="C79" s="179">
        <f t="shared" si="4"/>
        <v>1.0745118903596935E-2</v>
      </c>
      <c r="D79" s="178">
        <v>136724.07800000001</v>
      </c>
      <c r="E79" s="179">
        <f t="shared" si="5"/>
        <v>0.409744167847159</v>
      </c>
      <c r="F79" s="178">
        <v>6067.3149999999996</v>
      </c>
      <c r="G79" s="179">
        <f t="shared" si="6"/>
        <v>3.3504796129245402E-2</v>
      </c>
      <c r="H79" s="178">
        <v>10323.554</v>
      </c>
      <c r="I79" s="179">
        <f t="shared" si="7"/>
        <v>4.4634285937637019E-2</v>
      </c>
      <c r="J79" s="178">
        <v>3712.7839999999997</v>
      </c>
      <c r="K79" s="178">
        <v>-126400.524</v>
      </c>
      <c r="L79" s="178"/>
      <c r="M79" s="155" t="s">
        <v>939</v>
      </c>
    </row>
    <row r="80" spans="1:13" x14ac:dyDescent="0.2">
      <c r="A80" s="155" t="s">
        <v>769</v>
      </c>
      <c r="B80" s="178">
        <v>4730.076</v>
      </c>
      <c r="C80" s="179">
        <f t="shared" si="4"/>
        <v>2.1586137130090947E-2</v>
      </c>
      <c r="D80" s="178">
        <v>9349.2469999999994</v>
      </c>
      <c r="E80" s="179">
        <f t="shared" si="5"/>
        <v>2.8018469665690833E-2</v>
      </c>
      <c r="F80" s="178">
        <v>24645.701000000001</v>
      </c>
      <c r="G80" s="179">
        <f t="shared" si="6"/>
        <v>0.13609795889406429</v>
      </c>
      <c r="H80" s="178">
        <v>35532.239999999998</v>
      </c>
      <c r="I80" s="179">
        <f t="shared" si="7"/>
        <v>0.15362501713699989</v>
      </c>
      <c r="J80" s="178">
        <v>19915.625</v>
      </c>
      <c r="K80" s="178">
        <v>26182.992999999999</v>
      </c>
      <c r="L80" s="178"/>
      <c r="M80" s="155" t="s">
        <v>985</v>
      </c>
    </row>
    <row r="81" spans="1:13" x14ac:dyDescent="0.2">
      <c r="A81" s="155" t="s">
        <v>770</v>
      </c>
      <c r="B81" s="178">
        <v>920.44</v>
      </c>
      <c r="C81" s="179">
        <f t="shared" si="4"/>
        <v>4.2005126471585047E-3</v>
      </c>
      <c r="D81" s="178">
        <v>8807.0159999999996</v>
      </c>
      <c r="E81" s="179">
        <f t="shared" si="5"/>
        <v>2.6393474323788194E-2</v>
      </c>
      <c r="F81" s="178">
        <v>2587.7089999999998</v>
      </c>
      <c r="G81" s="179">
        <f t="shared" si="6"/>
        <v>1.4289790869076929E-2</v>
      </c>
      <c r="H81" s="178">
        <v>3443.665</v>
      </c>
      <c r="I81" s="179">
        <f t="shared" si="7"/>
        <v>1.4888819129868724E-2</v>
      </c>
      <c r="J81" s="178">
        <v>1667.2689999999998</v>
      </c>
      <c r="K81" s="178">
        <v>-5363.3509999999997</v>
      </c>
      <c r="L81" s="178"/>
      <c r="M81" s="155" t="s">
        <v>986</v>
      </c>
    </row>
    <row r="82" spans="1:13" x14ac:dyDescent="0.2">
      <c r="A82" s="155" t="s">
        <v>771</v>
      </c>
      <c r="B82" s="178">
        <v>32.606999999999999</v>
      </c>
      <c r="C82" s="179">
        <f t="shared" si="4"/>
        <v>1.48805045289098E-4</v>
      </c>
      <c r="D82" s="178">
        <v>1421.4369999999999</v>
      </c>
      <c r="E82" s="179">
        <f t="shared" si="5"/>
        <v>4.2598606568198033E-3</v>
      </c>
      <c r="F82" s="178">
        <v>16896.419999999998</v>
      </c>
      <c r="G82" s="179">
        <f t="shared" si="6"/>
        <v>9.3305046369622224E-2</v>
      </c>
      <c r="H82" s="178">
        <v>17168.853999999999</v>
      </c>
      <c r="I82" s="179">
        <f t="shared" si="7"/>
        <v>7.4230205862975393E-2</v>
      </c>
      <c r="J82" s="178">
        <v>16863.812999999998</v>
      </c>
      <c r="K82" s="178">
        <v>15747.416999999999</v>
      </c>
      <c r="L82" s="178"/>
      <c r="M82" s="155" t="s">
        <v>987</v>
      </c>
    </row>
    <row r="83" spans="1:13" x14ac:dyDescent="0.2">
      <c r="A83" s="155" t="s">
        <v>721</v>
      </c>
      <c r="B83" s="178">
        <v>111287.989</v>
      </c>
      <c r="C83" s="179">
        <f t="shared" si="4"/>
        <v>0.50787297952211607</v>
      </c>
      <c r="D83" s="178">
        <v>347329.44900000002</v>
      </c>
      <c r="E83" s="179">
        <f t="shared" si="5"/>
        <v>1.0409009015172679</v>
      </c>
      <c r="F83" s="178">
        <v>6284.0969999999998</v>
      </c>
      <c r="G83" s="179">
        <f t="shared" si="6"/>
        <v>3.470190501752466E-2</v>
      </c>
      <c r="H83" s="178">
        <v>7763.4139999999998</v>
      </c>
      <c r="I83" s="179">
        <f t="shared" si="7"/>
        <v>3.3565421397345759E-2</v>
      </c>
      <c r="J83" s="178">
        <v>-105003.89200000001</v>
      </c>
      <c r="K83" s="178">
        <v>-339566.03500000003</v>
      </c>
      <c r="L83" s="178"/>
      <c r="M83" s="155" t="s">
        <v>940</v>
      </c>
    </row>
    <row r="84" spans="1:13" x14ac:dyDescent="0.2">
      <c r="A84" s="155" t="s">
        <v>731</v>
      </c>
      <c r="B84" s="178">
        <v>154.56899999999999</v>
      </c>
      <c r="C84" s="179">
        <f t="shared" si="4"/>
        <v>7.0538985632810712E-4</v>
      </c>
      <c r="D84" s="178">
        <v>223.80799999999999</v>
      </c>
      <c r="E84" s="179">
        <f t="shared" si="5"/>
        <v>6.7072328487405818E-4</v>
      </c>
      <c r="F84" s="178">
        <v>92094.811000000002</v>
      </c>
      <c r="G84" s="179">
        <f t="shared" si="6"/>
        <v>0.50856398046193207</v>
      </c>
      <c r="H84" s="178">
        <v>129932.13</v>
      </c>
      <c r="I84" s="179">
        <f t="shared" si="7"/>
        <v>0.56176660120208854</v>
      </c>
      <c r="J84" s="178">
        <v>91940.241999999998</v>
      </c>
      <c r="K84" s="178">
        <v>129708.322</v>
      </c>
      <c r="L84" s="178"/>
      <c r="M84" s="155" t="s">
        <v>949</v>
      </c>
    </row>
    <row r="85" spans="1:13" x14ac:dyDescent="0.2">
      <c r="A85" s="155" t="s">
        <v>772</v>
      </c>
      <c r="B85" s="178" t="s">
        <v>766</v>
      </c>
      <c r="C85" s="179" t="str">
        <f t="shared" si="4"/>
        <v>x</v>
      </c>
      <c r="D85" s="178">
        <v>1.042</v>
      </c>
      <c r="E85" s="179">
        <f t="shared" si="5"/>
        <v>3.1227376270677042E-6</v>
      </c>
      <c r="F85" s="178" t="s">
        <v>766</v>
      </c>
      <c r="G85" s="179" t="str">
        <f t="shared" si="6"/>
        <v>x</v>
      </c>
      <c r="H85" s="178" t="s">
        <v>766</v>
      </c>
      <c r="I85" s="179" t="str">
        <f t="shared" si="7"/>
        <v>x</v>
      </c>
      <c r="J85" s="178" t="s">
        <v>766</v>
      </c>
      <c r="K85" s="178">
        <v>-1.042</v>
      </c>
      <c r="L85" s="178"/>
      <c r="M85" s="155" t="s">
        <v>988</v>
      </c>
    </row>
    <row r="86" spans="1:13" x14ac:dyDescent="0.2">
      <c r="A86" s="155" t="s">
        <v>773</v>
      </c>
      <c r="B86" s="178">
        <v>7114.3670000000002</v>
      </c>
      <c r="C86" s="179">
        <f t="shared" si="4"/>
        <v>3.2467068532470465E-2</v>
      </c>
      <c r="D86" s="178">
        <v>7732.991</v>
      </c>
      <c r="E86" s="179">
        <f t="shared" si="5"/>
        <v>2.3174761963028704E-2</v>
      </c>
      <c r="F86" s="178">
        <v>13264.724</v>
      </c>
      <c r="G86" s="179">
        <f t="shared" si="6"/>
        <v>7.3250172989322057E-2</v>
      </c>
      <c r="H86" s="178">
        <v>13014.665000000001</v>
      </c>
      <c r="I86" s="179">
        <f t="shared" si="7"/>
        <v>5.6269408673849795E-2</v>
      </c>
      <c r="J86" s="178">
        <v>6150.357</v>
      </c>
      <c r="K86" s="178">
        <v>5281.6740000000009</v>
      </c>
      <c r="L86" s="178"/>
      <c r="M86" s="155" t="s">
        <v>989</v>
      </c>
    </row>
    <row r="87" spans="1:13" x14ac:dyDescent="0.2">
      <c r="A87" s="155" t="s">
        <v>774</v>
      </c>
      <c r="B87" s="178">
        <v>272</v>
      </c>
      <c r="C87" s="179">
        <f t="shared" si="4"/>
        <v>1.2412970318837874E-3</v>
      </c>
      <c r="D87" s="178" t="s">
        <v>766</v>
      </c>
      <c r="E87" s="179" t="str">
        <f t="shared" si="5"/>
        <v>x</v>
      </c>
      <c r="F87" s="178">
        <v>555.71600000000001</v>
      </c>
      <c r="G87" s="179">
        <f t="shared" si="6"/>
        <v>3.0687629183188507E-3</v>
      </c>
      <c r="H87" s="178">
        <v>270.54399999999998</v>
      </c>
      <c r="I87" s="179">
        <f t="shared" si="7"/>
        <v>1.1697074723212636E-3</v>
      </c>
      <c r="J87" s="178">
        <v>283.71600000000001</v>
      </c>
      <c r="K87" s="178">
        <v>270.54399999999998</v>
      </c>
      <c r="L87" s="178"/>
      <c r="M87" s="155" t="s">
        <v>990</v>
      </c>
    </row>
    <row r="88" spans="1:13" x14ac:dyDescent="0.2">
      <c r="A88" s="155" t="s">
        <v>775</v>
      </c>
      <c r="B88" s="178">
        <v>324.197</v>
      </c>
      <c r="C88" s="179">
        <f t="shared" si="4"/>
        <v>1.4795028450206923E-3</v>
      </c>
      <c r="D88" s="178">
        <v>445.74599999999998</v>
      </c>
      <c r="E88" s="179">
        <f t="shared" si="5"/>
        <v>1.3358424244864881E-3</v>
      </c>
      <c r="F88" s="178">
        <v>2326.7809999999999</v>
      </c>
      <c r="G88" s="179">
        <f t="shared" si="6"/>
        <v>1.2848899891039406E-2</v>
      </c>
      <c r="H88" s="178">
        <v>1701.0039999999999</v>
      </c>
      <c r="I88" s="179">
        <f t="shared" si="7"/>
        <v>7.3543567377149692E-3</v>
      </c>
      <c r="J88" s="178">
        <v>2002.5839999999998</v>
      </c>
      <c r="K88" s="178">
        <v>1255.2579999999998</v>
      </c>
      <c r="L88" s="178"/>
      <c r="M88" s="155" t="s">
        <v>991</v>
      </c>
    </row>
    <row r="89" spans="1:13" x14ac:dyDescent="0.2">
      <c r="A89" s="155" t="s">
        <v>776</v>
      </c>
      <c r="B89" s="178">
        <v>8.6620000000000008</v>
      </c>
      <c r="C89" s="179">
        <f t="shared" si="4"/>
        <v>3.9529834155063857E-5</v>
      </c>
      <c r="D89" s="178" t="s">
        <v>751</v>
      </c>
      <c r="E89" s="179" t="str">
        <f t="shared" si="5"/>
        <v>x</v>
      </c>
      <c r="F89" s="178">
        <v>364.14100000000002</v>
      </c>
      <c r="G89" s="179">
        <f t="shared" si="6"/>
        <v>2.0108515821742486E-3</v>
      </c>
      <c r="H89" s="178">
        <v>26.594000000000001</v>
      </c>
      <c r="I89" s="179">
        <f t="shared" si="7"/>
        <v>1.149801899835579E-4</v>
      </c>
      <c r="J89" s="178">
        <v>355.47900000000004</v>
      </c>
      <c r="K89" s="178">
        <v>26.528000000000002</v>
      </c>
      <c r="L89" s="178"/>
      <c r="M89" s="155" t="s">
        <v>992</v>
      </c>
    </row>
    <row r="90" spans="1:13" x14ac:dyDescent="0.2">
      <c r="A90" s="155" t="s">
        <v>725</v>
      </c>
      <c r="B90" s="178">
        <v>11558.576999999999</v>
      </c>
      <c r="C90" s="179">
        <f t="shared" si="4"/>
        <v>5.2748629863603722E-2</v>
      </c>
      <c r="D90" s="178">
        <v>22220.401000000002</v>
      </c>
      <c r="E90" s="179">
        <f t="shared" si="5"/>
        <v>6.6591633676806955E-2</v>
      </c>
      <c r="F90" s="178">
        <v>35315.093000000001</v>
      </c>
      <c r="G90" s="179">
        <f t="shared" si="6"/>
        <v>0.19501624544800153</v>
      </c>
      <c r="H90" s="178">
        <v>34063.936000000002</v>
      </c>
      <c r="I90" s="179">
        <f t="shared" si="7"/>
        <v>0.14727674787048797</v>
      </c>
      <c r="J90" s="178">
        <v>23756.516000000003</v>
      </c>
      <c r="K90" s="178">
        <v>11843.535</v>
      </c>
      <c r="L90" s="178"/>
      <c r="M90" s="155" t="s">
        <v>944</v>
      </c>
    </row>
    <row r="91" spans="1:13" x14ac:dyDescent="0.2">
      <c r="A91" s="155" t="s">
        <v>777</v>
      </c>
      <c r="B91" s="178">
        <v>265858.00300000003</v>
      </c>
      <c r="C91" s="179">
        <f t="shared" si="4"/>
        <v>1.2132674633325409</v>
      </c>
      <c r="D91" s="178">
        <v>347995.01799999998</v>
      </c>
      <c r="E91" s="179">
        <f t="shared" si="5"/>
        <v>1.0428955247031697</v>
      </c>
      <c r="F91" s="178">
        <v>867932.75100000005</v>
      </c>
      <c r="G91" s="179">
        <f t="shared" si="6"/>
        <v>4.7928795317451156</v>
      </c>
      <c r="H91" s="178">
        <v>677163.24199999997</v>
      </c>
      <c r="I91" s="179">
        <f t="shared" si="7"/>
        <v>2.9277415287298636</v>
      </c>
      <c r="J91" s="178">
        <v>602074.74800000002</v>
      </c>
      <c r="K91" s="178">
        <v>329168.22399999999</v>
      </c>
      <c r="L91" s="178"/>
      <c r="M91" s="155" t="s">
        <v>993</v>
      </c>
    </row>
    <row r="92" spans="1:13" x14ac:dyDescent="0.2">
      <c r="A92" s="155" t="s">
        <v>778</v>
      </c>
      <c r="B92" s="178">
        <v>8181.0609999999997</v>
      </c>
      <c r="C92" s="179">
        <f t="shared" si="4"/>
        <v>3.7335024768236066E-2</v>
      </c>
      <c r="D92" s="178">
        <v>9855.5470000000005</v>
      </c>
      <c r="E92" s="179">
        <f t="shared" si="5"/>
        <v>2.953578450310387E-2</v>
      </c>
      <c r="F92" s="178">
        <v>5348.9759999999997</v>
      </c>
      <c r="G92" s="179">
        <f t="shared" si="6"/>
        <v>2.9537999985203761E-2</v>
      </c>
      <c r="H92" s="178">
        <v>3679.002</v>
      </c>
      <c r="I92" s="179">
        <f t="shared" si="7"/>
        <v>1.5906307772801737E-2</v>
      </c>
      <c r="J92" s="178">
        <v>-2832.085</v>
      </c>
      <c r="K92" s="178">
        <v>-6176.5450000000001</v>
      </c>
      <c r="L92" s="178"/>
      <c r="M92" s="155" t="s">
        <v>994</v>
      </c>
    </row>
    <row r="93" spans="1:13" x14ac:dyDescent="0.2">
      <c r="A93" s="155" t="s">
        <v>779</v>
      </c>
      <c r="B93" s="178">
        <v>1947.905</v>
      </c>
      <c r="C93" s="179">
        <f t="shared" si="4"/>
        <v>8.8894437312190787E-3</v>
      </c>
      <c r="D93" s="178">
        <v>3228.1129999999998</v>
      </c>
      <c r="E93" s="179">
        <f t="shared" si="5"/>
        <v>9.6742321780483743E-3</v>
      </c>
      <c r="F93" s="178">
        <v>7691.415</v>
      </c>
      <c r="G93" s="179">
        <f t="shared" si="6"/>
        <v>4.2473366146379414E-2</v>
      </c>
      <c r="H93" s="178">
        <v>17421.992999999999</v>
      </c>
      <c r="I93" s="179">
        <f t="shared" si="7"/>
        <v>7.532466214304788E-2</v>
      </c>
      <c r="J93" s="178">
        <v>5743.51</v>
      </c>
      <c r="K93" s="178">
        <v>14193.88</v>
      </c>
      <c r="L93" s="178"/>
      <c r="M93" s="155" t="s">
        <v>995</v>
      </c>
    </row>
    <row r="94" spans="1:13" x14ac:dyDescent="0.2">
      <c r="A94" s="155" t="s">
        <v>780</v>
      </c>
      <c r="B94" s="178">
        <v>12533.894</v>
      </c>
      <c r="C94" s="179">
        <f t="shared" si="4"/>
        <v>5.7199578750536814E-2</v>
      </c>
      <c r="D94" s="178">
        <v>10598.438</v>
      </c>
      <c r="E94" s="179">
        <f t="shared" si="5"/>
        <v>3.1762131603401328E-2</v>
      </c>
      <c r="F94" s="178">
        <v>9665.5310000000009</v>
      </c>
      <c r="G94" s="179">
        <f t="shared" si="6"/>
        <v>5.3374786975111964E-2</v>
      </c>
      <c r="H94" s="178">
        <v>12647.703</v>
      </c>
      <c r="I94" s="179">
        <f t="shared" si="7"/>
        <v>5.4682834240641305E-2</v>
      </c>
      <c r="J94" s="178">
        <v>-2868.3629999999994</v>
      </c>
      <c r="K94" s="178">
        <v>2049.2649999999994</v>
      </c>
      <c r="L94" s="178"/>
      <c r="M94" s="155" t="s">
        <v>996</v>
      </c>
    </row>
    <row r="95" spans="1:13" x14ac:dyDescent="0.2">
      <c r="A95" s="155" t="s">
        <v>781</v>
      </c>
      <c r="B95" s="178">
        <v>6939.2950000000001</v>
      </c>
      <c r="C95" s="179">
        <f t="shared" si="4"/>
        <v>3.1668111348772086E-2</v>
      </c>
      <c r="D95" s="178">
        <v>8706.8520000000008</v>
      </c>
      <c r="E95" s="179">
        <f t="shared" si="5"/>
        <v>2.609329592486535E-2</v>
      </c>
      <c r="F95" s="178">
        <v>14497.602000000001</v>
      </c>
      <c r="G95" s="179">
        <f t="shared" si="6"/>
        <v>8.005834530973592E-2</v>
      </c>
      <c r="H95" s="178">
        <v>20431.434000000001</v>
      </c>
      <c r="I95" s="179">
        <f t="shared" si="7"/>
        <v>8.8336096975126885E-2</v>
      </c>
      <c r="J95" s="178">
        <v>7558.3070000000007</v>
      </c>
      <c r="K95" s="178">
        <v>11724.582</v>
      </c>
      <c r="L95" s="178"/>
      <c r="M95" s="155" t="s">
        <v>997</v>
      </c>
    </row>
    <row r="96" spans="1:13" x14ac:dyDescent="0.2">
      <c r="A96" s="155" t="s">
        <v>782</v>
      </c>
      <c r="B96" s="178">
        <v>5571.0929999999998</v>
      </c>
      <c r="C96" s="179">
        <f t="shared" si="4"/>
        <v>2.5424195607531418E-2</v>
      </c>
      <c r="D96" s="178">
        <v>1165.633</v>
      </c>
      <c r="E96" s="179">
        <f t="shared" si="5"/>
        <v>3.4932495474585498E-3</v>
      </c>
      <c r="F96" s="178">
        <v>1341.84</v>
      </c>
      <c r="G96" s="179">
        <f t="shared" si="6"/>
        <v>7.4098799284472048E-3</v>
      </c>
      <c r="H96" s="178">
        <v>3131.5819999999999</v>
      </c>
      <c r="I96" s="179">
        <f t="shared" si="7"/>
        <v>1.3539516180683244E-2</v>
      </c>
      <c r="J96" s="178">
        <v>-4229.2529999999997</v>
      </c>
      <c r="K96" s="178">
        <v>1965.9489999999998</v>
      </c>
      <c r="L96" s="178"/>
      <c r="M96" s="155" t="s">
        <v>998</v>
      </c>
    </row>
    <row r="97" spans="1:14" x14ac:dyDescent="0.2">
      <c r="A97" s="155" t="s">
        <v>732</v>
      </c>
      <c r="B97" s="178">
        <v>40509.762000000002</v>
      </c>
      <c r="C97" s="179">
        <f t="shared" si="4"/>
        <v>0.18487002695925975</v>
      </c>
      <c r="D97" s="178">
        <v>58617.031999999999</v>
      </c>
      <c r="E97" s="179">
        <f t="shared" si="5"/>
        <v>0.1756675733334277</v>
      </c>
      <c r="F97" s="178">
        <v>194645.08600000001</v>
      </c>
      <c r="G97" s="179">
        <f t="shared" si="6"/>
        <v>1.0748648988868121</v>
      </c>
      <c r="H97" s="178">
        <v>222689.92199999999</v>
      </c>
      <c r="I97" s="179">
        <f t="shared" si="7"/>
        <v>0.96280851090410191</v>
      </c>
      <c r="J97" s="178">
        <v>154135.32400000002</v>
      </c>
      <c r="K97" s="178">
        <v>164072.88999999998</v>
      </c>
      <c r="L97" s="178"/>
      <c r="M97" s="155" t="s">
        <v>950</v>
      </c>
    </row>
    <row r="98" spans="1:14" x14ac:dyDescent="0.2">
      <c r="A98" s="155" t="s">
        <v>783</v>
      </c>
      <c r="B98" s="178">
        <v>19176.508000000002</v>
      </c>
      <c r="C98" s="179">
        <f t="shared" si="4"/>
        <v>8.751375905255776E-2</v>
      </c>
      <c r="D98" s="178">
        <v>25586.688999999998</v>
      </c>
      <c r="E98" s="179">
        <f t="shared" si="5"/>
        <v>7.6679958246045413E-2</v>
      </c>
      <c r="F98" s="178">
        <v>3593.5709999999999</v>
      </c>
      <c r="G98" s="179">
        <f t="shared" si="6"/>
        <v>1.9844340326976354E-2</v>
      </c>
      <c r="H98" s="178">
        <v>2846.2060000000001</v>
      </c>
      <c r="I98" s="179">
        <f t="shared" si="7"/>
        <v>1.230568198136205E-2</v>
      </c>
      <c r="J98" s="178">
        <v>-15582.937000000002</v>
      </c>
      <c r="K98" s="178">
        <v>-22740.483</v>
      </c>
      <c r="L98" s="178"/>
      <c r="M98" s="155" t="s">
        <v>999</v>
      </c>
    </row>
    <row r="99" spans="1:14" x14ac:dyDescent="0.2">
      <c r="A99" s="155" t="s">
        <v>784</v>
      </c>
      <c r="B99" s="178">
        <v>4.0369999999999999</v>
      </c>
      <c r="C99" s="179">
        <f t="shared" si="4"/>
        <v>1.8423221021010477E-5</v>
      </c>
      <c r="D99" s="178">
        <v>18.177</v>
      </c>
      <c r="E99" s="179">
        <f t="shared" si="5"/>
        <v>5.4474090064500624E-5</v>
      </c>
      <c r="F99" s="178">
        <v>3679.9009999999998</v>
      </c>
      <c r="G99" s="179">
        <f t="shared" si="6"/>
        <v>2.0321069992378225E-2</v>
      </c>
      <c r="H99" s="178">
        <v>1474.3889999999999</v>
      </c>
      <c r="I99" s="179">
        <f t="shared" si="7"/>
        <v>6.3745779999123077E-3</v>
      </c>
      <c r="J99" s="178">
        <v>3675.864</v>
      </c>
      <c r="K99" s="178">
        <v>1456.212</v>
      </c>
      <c r="L99" s="178"/>
      <c r="M99" s="155" t="s">
        <v>1000</v>
      </c>
    </row>
    <row r="100" spans="1:14" x14ac:dyDescent="0.2">
      <c r="A100" s="155" t="s">
        <v>726</v>
      </c>
      <c r="B100" s="178">
        <v>1421871.3859999999</v>
      </c>
      <c r="C100" s="179">
        <f t="shared" si="4"/>
        <v>6.4888409233907609</v>
      </c>
      <c r="D100" s="178">
        <v>1940292.203</v>
      </c>
      <c r="E100" s="179">
        <f t="shared" si="5"/>
        <v>5.8148017944473969</v>
      </c>
      <c r="F100" s="178">
        <v>41632.707000000002</v>
      </c>
      <c r="G100" s="179">
        <f t="shared" si="6"/>
        <v>0.22990323732056239</v>
      </c>
      <c r="H100" s="178">
        <v>30790.385999999999</v>
      </c>
      <c r="I100" s="179">
        <f t="shared" si="7"/>
        <v>0.13312342753805675</v>
      </c>
      <c r="J100" s="178">
        <v>-1380238.679</v>
      </c>
      <c r="K100" s="178">
        <v>-1909501.817</v>
      </c>
      <c r="L100" s="178"/>
      <c r="M100" s="155" t="s">
        <v>945</v>
      </c>
    </row>
    <row r="101" spans="1:14" x14ac:dyDescent="0.2">
      <c r="A101" s="155" t="s">
        <v>785</v>
      </c>
      <c r="B101" s="178">
        <v>21.728000000000002</v>
      </c>
      <c r="C101" s="179">
        <f t="shared" si="4"/>
        <v>9.9157727605775502E-5</v>
      </c>
      <c r="D101" s="178">
        <v>4.2380000000000004</v>
      </c>
      <c r="E101" s="179">
        <f t="shared" si="5"/>
        <v>1.2700731346941392E-5</v>
      </c>
      <c r="F101" s="178">
        <v>5985.1809999999996</v>
      </c>
      <c r="G101" s="179">
        <f t="shared" si="6"/>
        <v>3.3051237524610658E-2</v>
      </c>
      <c r="H101" s="178">
        <v>19030.028999999999</v>
      </c>
      <c r="I101" s="179">
        <f t="shared" si="7"/>
        <v>8.2277068128623593E-2</v>
      </c>
      <c r="J101" s="178">
        <v>5963.4529999999995</v>
      </c>
      <c r="K101" s="178">
        <v>19025.790999999997</v>
      </c>
      <c r="L101" s="178"/>
      <c r="M101" s="155" t="s">
        <v>1001</v>
      </c>
    </row>
    <row r="102" spans="1:14" x14ac:dyDescent="0.2">
      <c r="A102" s="155" t="s">
        <v>786</v>
      </c>
      <c r="B102" s="178">
        <v>870.60699999999997</v>
      </c>
      <c r="C102" s="179">
        <f t="shared" si="4"/>
        <v>3.9730951655781201E-3</v>
      </c>
      <c r="D102" s="178">
        <v>1137.5060000000001</v>
      </c>
      <c r="E102" s="179">
        <f t="shared" si="5"/>
        <v>3.408956609611589E-3</v>
      </c>
      <c r="F102" s="178">
        <v>4582.723</v>
      </c>
      <c r="G102" s="179">
        <f t="shared" si="6"/>
        <v>2.5306614183012402E-2</v>
      </c>
      <c r="H102" s="178">
        <v>5458.04</v>
      </c>
      <c r="I102" s="179">
        <f t="shared" si="7"/>
        <v>2.3598047534701749E-2</v>
      </c>
      <c r="J102" s="178">
        <v>3712.116</v>
      </c>
      <c r="K102" s="178">
        <v>4320.5339999999997</v>
      </c>
      <c r="L102" s="178"/>
      <c r="M102" s="155" t="s">
        <v>1002</v>
      </c>
    </row>
    <row r="103" spans="1:14" x14ac:dyDescent="0.2">
      <c r="A103" s="155" t="s">
        <v>787</v>
      </c>
      <c r="B103" s="178">
        <v>77.488</v>
      </c>
      <c r="C103" s="179">
        <f t="shared" si="4"/>
        <v>3.5362361914195191E-4</v>
      </c>
      <c r="D103" s="178">
        <v>11.686999999999999</v>
      </c>
      <c r="E103" s="179">
        <f t="shared" si="5"/>
        <v>3.5024409450614448E-5</v>
      </c>
      <c r="F103" s="178">
        <v>3651.2049999999999</v>
      </c>
      <c r="G103" s="179">
        <f t="shared" si="6"/>
        <v>2.0162605559639057E-2</v>
      </c>
      <c r="H103" s="178">
        <v>4776.4350000000004</v>
      </c>
      <c r="I103" s="179">
        <f t="shared" si="7"/>
        <v>2.0651101893062924E-2</v>
      </c>
      <c r="J103" s="178">
        <v>3573.7170000000001</v>
      </c>
      <c r="K103" s="178">
        <v>4764.7480000000005</v>
      </c>
      <c r="L103" s="178"/>
      <c r="M103" s="155" t="s">
        <v>1003</v>
      </c>
      <c r="N103" s="65"/>
    </row>
    <row r="104" spans="1:14" x14ac:dyDescent="0.2">
      <c r="A104" s="155" t="s">
        <v>788</v>
      </c>
      <c r="B104" s="178" t="s">
        <v>766</v>
      </c>
      <c r="C104" s="179" t="str">
        <f t="shared" si="4"/>
        <v>x</v>
      </c>
      <c r="D104" s="178" t="s">
        <v>766</v>
      </c>
      <c r="E104" s="179" t="str">
        <f t="shared" si="5"/>
        <v>x</v>
      </c>
      <c r="F104" s="178">
        <v>36.664999999999999</v>
      </c>
      <c r="G104" s="179">
        <f t="shared" si="6"/>
        <v>2.0247067278998744E-4</v>
      </c>
      <c r="H104" s="178" t="s">
        <v>766</v>
      </c>
      <c r="I104" s="179" t="str">
        <f t="shared" si="7"/>
        <v>x</v>
      </c>
      <c r="J104" s="178">
        <v>36.664999999999999</v>
      </c>
      <c r="K104" s="178" t="s">
        <v>766</v>
      </c>
      <c r="L104" s="178"/>
      <c r="M104" s="155" t="s">
        <v>1004</v>
      </c>
    </row>
    <row r="105" spans="1:14" x14ac:dyDescent="0.2">
      <c r="A105" s="155" t="s">
        <v>789</v>
      </c>
      <c r="B105" s="178">
        <v>3607.145</v>
      </c>
      <c r="C105" s="179">
        <f t="shared" si="4"/>
        <v>1.6461538169391342E-2</v>
      </c>
      <c r="D105" s="178">
        <v>5362.5780000000004</v>
      </c>
      <c r="E105" s="179">
        <f t="shared" si="5"/>
        <v>1.6070944432519649E-2</v>
      </c>
      <c r="F105" s="178">
        <v>1739.2619999999999</v>
      </c>
      <c r="G105" s="179">
        <f t="shared" si="6"/>
        <v>9.6045151315439555E-3</v>
      </c>
      <c r="H105" s="178">
        <v>953.65599999999995</v>
      </c>
      <c r="I105" s="179">
        <f t="shared" si="7"/>
        <v>4.1231686868827503E-3</v>
      </c>
      <c r="J105" s="178">
        <v>-1867.883</v>
      </c>
      <c r="K105" s="178">
        <v>-4408.9220000000005</v>
      </c>
      <c r="L105" s="178"/>
      <c r="M105" s="155" t="s">
        <v>1005</v>
      </c>
    </row>
    <row r="106" spans="1:14" x14ac:dyDescent="0.2">
      <c r="A106" s="155" t="s">
        <v>790</v>
      </c>
      <c r="B106" s="178">
        <v>13099.457</v>
      </c>
      <c r="C106" s="179">
        <f t="shared" si="4"/>
        <v>5.9780577549225382E-2</v>
      </c>
      <c r="D106" s="178">
        <v>19919.565999999999</v>
      </c>
      <c r="E106" s="179">
        <f t="shared" si="5"/>
        <v>5.9696332306198183E-2</v>
      </c>
      <c r="F106" s="178">
        <v>41024.705999999998</v>
      </c>
      <c r="G106" s="179">
        <f t="shared" si="6"/>
        <v>0.22654574730209828</v>
      </c>
      <c r="H106" s="178">
        <v>43222.186999999998</v>
      </c>
      <c r="I106" s="179">
        <f t="shared" si="7"/>
        <v>0.18687280111171187</v>
      </c>
      <c r="J106" s="178">
        <v>27925.248999999996</v>
      </c>
      <c r="K106" s="178">
        <v>23302.620999999999</v>
      </c>
      <c r="L106" s="178"/>
      <c r="M106" s="155" t="s">
        <v>1006</v>
      </c>
    </row>
    <row r="107" spans="1:14" x14ac:dyDescent="0.2">
      <c r="A107" s="155" t="s">
        <v>791</v>
      </c>
      <c r="B107" s="178" t="s">
        <v>751</v>
      </c>
      <c r="C107" s="179" t="str">
        <f t="shared" si="4"/>
        <v>x</v>
      </c>
      <c r="D107" s="178" t="s">
        <v>766</v>
      </c>
      <c r="E107" s="179" t="str">
        <f t="shared" si="5"/>
        <v>x</v>
      </c>
      <c r="F107" s="178">
        <v>260.43700000000001</v>
      </c>
      <c r="G107" s="179">
        <f t="shared" si="6"/>
        <v>1.4381795884196361E-3</v>
      </c>
      <c r="H107" s="178">
        <v>692.53700000000003</v>
      </c>
      <c r="I107" s="179">
        <f t="shared" si="7"/>
        <v>2.9942105674454099E-3</v>
      </c>
      <c r="J107" s="178">
        <v>260.3</v>
      </c>
      <c r="K107" s="178">
        <v>692.53700000000003</v>
      </c>
      <c r="L107" s="178"/>
      <c r="M107" s="155" t="s">
        <v>1007</v>
      </c>
    </row>
    <row r="108" spans="1:14" x14ac:dyDescent="0.2">
      <c r="A108" s="155" t="s">
        <v>792</v>
      </c>
      <c r="B108" s="178" t="s">
        <v>766</v>
      </c>
      <c r="C108" s="179" t="str">
        <f t="shared" si="4"/>
        <v>x</v>
      </c>
      <c r="D108" s="178" t="s">
        <v>751</v>
      </c>
      <c r="E108" s="179" t="str">
        <f t="shared" si="5"/>
        <v>x</v>
      </c>
      <c r="F108" s="178" t="s">
        <v>766</v>
      </c>
      <c r="G108" s="179" t="str">
        <f t="shared" si="6"/>
        <v>x</v>
      </c>
      <c r="H108" s="178">
        <v>229.81399999999999</v>
      </c>
      <c r="I108" s="179">
        <f t="shared" si="7"/>
        <v>9.9360973831997342E-4</v>
      </c>
      <c r="J108" s="178" t="s">
        <v>766</v>
      </c>
      <c r="K108" s="178">
        <v>229.751</v>
      </c>
      <c r="L108" s="178"/>
      <c r="M108" s="155" t="s">
        <v>1008</v>
      </c>
    </row>
    <row r="109" spans="1:14" x14ac:dyDescent="0.2">
      <c r="A109" s="155" t="s">
        <v>733</v>
      </c>
      <c r="B109" s="178">
        <v>2570.6669999999999</v>
      </c>
      <c r="C109" s="179">
        <f t="shared" si="4"/>
        <v>1.173147543037353E-2</v>
      </c>
      <c r="D109" s="178">
        <v>2227.1260000000002</v>
      </c>
      <c r="E109" s="179">
        <f t="shared" si="5"/>
        <v>6.6744051443577614E-3</v>
      </c>
      <c r="F109" s="178">
        <v>56703.356</v>
      </c>
      <c r="G109" s="179">
        <f t="shared" si="6"/>
        <v>0.31312605042329666</v>
      </c>
      <c r="H109" s="178">
        <v>65989.584000000003</v>
      </c>
      <c r="I109" s="179">
        <f t="shared" si="7"/>
        <v>0.28530852467684259</v>
      </c>
      <c r="J109" s="178">
        <v>54132.688999999998</v>
      </c>
      <c r="K109" s="178">
        <v>63762.457999999999</v>
      </c>
      <c r="L109" s="178"/>
      <c r="M109" s="155" t="s">
        <v>951</v>
      </c>
    </row>
    <row r="110" spans="1:14" x14ac:dyDescent="0.2">
      <c r="A110" s="155" t="s">
        <v>793</v>
      </c>
      <c r="B110" s="178">
        <v>489.31299999999999</v>
      </c>
      <c r="C110" s="179">
        <f t="shared" si="4"/>
        <v>2.2330249064784987E-3</v>
      </c>
      <c r="D110" s="178">
        <v>13727.163</v>
      </c>
      <c r="E110" s="179">
        <f t="shared" si="5"/>
        <v>4.1138510952966972E-2</v>
      </c>
      <c r="F110" s="178">
        <v>2172.1019999999999</v>
      </c>
      <c r="G110" s="179">
        <f t="shared" si="6"/>
        <v>1.199473485090624E-2</v>
      </c>
      <c r="H110" s="178">
        <v>2862.4140000000002</v>
      </c>
      <c r="I110" s="179">
        <f t="shared" si="7"/>
        <v>1.2375757897706096E-2</v>
      </c>
      <c r="J110" s="178">
        <v>1682.7889999999998</v>
      </c>
      <c r="K110" s="178">
        <v>-10864.749</v>
      </c>
      <c r="L110" s="178"/>
      <c r="M110" s="155" t="s">
        <v>1009</v>
      </c>
    </row>
    <row r="111" spans="1:14" x14ac:dyDescent="0.2">
      <c r="A111" s="155" t="s">
        <v>794</v>
      </c>
      <c r="B111" s="178">
        <v>1137.9059999999999</v>
      </c>
      <c r="C111" s="179">
        <f t="shared" si="4"/>
        <v>5.1929387513336509E-3</v>
      </c>
      <c r="D111" s="178" t="s">
        <v>766</v>
      </c>
      <c r="E111" s="179" t="str">
        <f t="shared" si="5"/>
        <v>x</v>
      </c>
      <c r="F111" s="178">
        <v>34.545000000000002</v>
      </c>
      <c r="G111" s="179">
        <f t="shared" si="6"/>
        <v>1.9076365448057048E-4</v>
      </c>
      <c r="H111" s="178">
        <v>154.625</v>
      </c>
      <c r="I111" s="179">
        <f t="shared" si="7"/>
        <v>6.6852718192854182E-4</v>
      </c>
      <c r="J111" s="178">
        <v>-1103.3609999999999</v>
      </c>
      <c r="K111" s="178">
        <v>154.625</v>
      </c>
      <c r="L111" s="178"/>
      <c r="M111" s="155" t="s">
        <v>1010</v>
      </c>
    </row>
    <row r="112" spans="1:14" x14ac:dyDescent="0.2">
      <c r="A112" s="155" t="s">
        <v>795</v>
      </c>
      <c r="B112" s="178">
        <v>164.85</v>
      </c>
      <c r="C112" s="179">
        <f t="shared" si="4"/>
        <v>7.5230814597809694E-4</v>
      </c>
      <c r="D112" s="178">
        <v>76.576999999999998</v>
      </c>
      <c r="E112" s="179">
        <f t="shared" si="5"/>
        <v>2.2949124689823757E-4</v>
      </c>
      <c r="F112" s="178">
        <v>4823.5590000000002</v>
      </c>
      <c r="G112" s="179">
        <f t="shared" si="6"/>
        <v>2.6636553551675959E-2</v>
      </c>
      <c r="H112" s="178">
        <v>5726.674</v>
      </c>
      <c r="I112" s="179">
        <f t="shared" si="7"/>
        <v>2.4759497047977041E-2</v>
      </c>
      <c r="J112" s="178">
        <v>4658.7089999999998</v>
      </c>
      <c r="K112" s="178">
        <v>5650.0969999999998</v>
      </c>
      <c r="L112" s="178"/>
      <c r="M112" s="155" t="s">
        <v>1011</v>
      </c>
    </row>
    <row r="113" spans="1:13" x14ac:dyDescent="0.2">
      <c r="A113" s="155" t="s">
        <v>796</v>
      </c>
      <c r="B113" s="178">
        <v>41653.150999999998</v>
      </c>
      <c r="C113" s="179">
        <f t="shared" si="4"/>
        <v>0.19008798788568829</v>
      </c>
      <c r="D113" s="178">
        <v>49733.353999999999</v>
      </c>
      <c r="E113" s="179">
        <f t="shared" si="5"/>
        <v>0.14904435302886573</v>
      </c>
      <c r="F113" s="178">
        <v>143744.603</v>
      </c>
      <c r="G113" s="179">
        <f t="shared" si="6"/>
        <v>0.79378334867965772</v>
      </c>
      <c r="H113" s="178">
        <v>146530.59099999999</v>
      </c>
      <c r="I113" s="179">
        <f t="shared" si="7"/>
        <v>0.63353069081683899</v>
      </c>
      <c r="J113" s="178">
        <v>102091.452</v>
      </c>
      <c r="K113" s="178">
        <v>96797.236999999994</v>
      </c>
      <c r="L113" s="178"/>
      <c r="M113" s="155" t="s">
        <v>1012</v>
      </c>
    </row>
    <row r="114" spans="1:13" x14ac:dyDescent="0.2">
      <c r="A114" s="155" t="s">
        <v>797</v>
      </c>
      <c r="B114" s="178">
        <v>8668.3739999999998</v>
      </c>
      <c r="C114" s="179">
        <f t="shared" si="4"/>
        <v>3.9558922490656595E-2</v>
      </c>
      <c r="D114" s="178">
        <v>14629.454</v>
      </c>
      <c r="E114" s="179">
        <f t="shared" si="5"/>
        <v>4.384255899160857E-2</v>
      </c>
      <c r="F114" s="178">
        <v>5109.8149999999996</v>
      </c>
      <c r="G114" s="179">
        <f t="shared" si="6"/>
        <v>2.8217310265440328E-2</v>
      </c>
      <c r="H114" s="178">
        <v>3138.3470000000002</v>
      </c>
      <c r="I114" s="179">
        <f t="shared" si="7"/>
        <v>1.356876492044555E-2</v>
      </c>
      <c r="J114" s="178">
        <v>-3558.5590000000002</v>
      </c>
      <c r="K114" s="178">
        <v>-11491.107</v>
      </c>
      <c r="L114" s="178"/>
      <c r="M114" s="155" t="s">
        <v>1013</v>
      </c>
    </row>
    <row r="115" spans="1:13" x14ac:dyDescent="0.2">
      <c r="A115" s="155" t="s">
        <v>798</v>
      </c>
      <c r="B115" s="178">
        <v>15354.226000000001</v>
      </c>
      <c r="C115" s="179">
        <f t="shared" si="4"/>
        <v>7.007042338482676E-2</v>
      </c>
      <c r="D115" s="178">
        <v>31343.633999999998</v>
      </c>
      <c r="E115" s="179">
        <f t="shared" si="5"/>
        <v>9.3932768964336472E-2</v>
      </c>
      <c r="F115" s="178">
        <v>5092.0200000000004</v>
      </c>
      <c r="G115" s="179">
        <f t="shared" si="6"/>
        <v>2.8119043099961053E-2</v>
      </c>
      <c r="H115" s="178">
        <v>5005.549</v>
      </c>
      <c r="I115" s="179">
        <f t="shared" si="7"/>
        <v>2.1641685154245627E-2</v>
      </c>
      <c r="J115" s="178">
        <v>-10262.206</v>
      </c>
      <c r="K115" s="178">
        <v>-26338.084999999999</v>
      </c>
      <c r="L115" s="178"/>
      <c r="M115" s="155" t="s">
        <v>1014</v>
      </c>
    </row>
    <row r="116" spans="1:13" x14ac:dyDescent="0.2">
      <c r="A116" s="155" t="s">
        <v>799</v>
      </c>
      <c r="B116" s="178" t="s">
        <v>766</v>
      </c>
      <c r="C116" s="179" t="str">
        <f t="shared" si="4"/>
        <v>x</v>
      </c>
      <c r="D116" s="178" t="s">
        <v>766</v>
      </c>
      <c r="E116" s="179" t="str">
        <f t="shared" si="5"/>
        <v>x</v>
      </c>
      <c r="F116" s="178">
        <v>30440.893</v>
      </c>
      <c r="G116" s="179">
        <f t="shared" si="6"/>
        <v>0.1681000432575486</v>
      </c>
      <c r="H116" s="178">
        <v>64593.101999999999</v>
      </c>
      <c r="I116" s="179">
        <f t="shared" si="7"/>
        <v>0.27927078061169186</v>
      </c>
      <c r="J116" s="178">
        <v>30440.893</v>
      </c>
      <c r="K116" s="178">
        <v>64593.101999999999</v>
      </c>
      <c r="L116" s="178"/>
      <c r="M116" s="155" t="s">
        <v>1015</v>
      </c>
    </row>
    <row r="117" spans="1:13" x14ac:dyDescent="0.2">
      <c r="A117" s="155" t="s">
        <v>800</v>
      </c>
      <c r="B117" s="178" t="s">
        <v>766</v>
      </c>
      <c r="C117" s="179" t="str">
        <f t="shared" si="4"/>
        <v>x</v>
      </c>
      <c r="D117" s="178">
        <v>0.6</v>
      </c>
      <c r="E117" s="179">
        <f t="shared" si="5"/>
        <v>1.7981214743192153E-6</v>
      </c>
      <c r="F117" s="178">
        <v>237.29400000000001</v>
      </c>
      <c r="G117" s="179">
        <f t="shared" si="6"/>
        <v>1.3103798126013169E-3</v>
      </c>
      <c r="H117" s="178">
        <v>669.60400000000004</v>
      </c>
      <c r="I117" s="179">
        <f t="shared" si="7"/>
        <v>2.8950588528897608E-3</v>
      </c>
      <c r="J117" s="178">
        <v>237.29400000000001</v>
      </c>
      <c r="K117" s="178">
        <v>669.00400000000002</v>
      </c>
      <c r="L117" s="178"/>
      <c r="M117" s="155" t="s">
        <v>1016</v>
      </c>
    </row>
    <row r="118" spans="1:13" x14ac:dyDescent="0.2">
      <c r="A118" s="155" t="s">
        <v>801</v>
      </c>
      <c r="B118" s="178">
        <v>167911.459</v>
      </c>
      <c r="C118" s="179">
        <f t="shared" si="4"/>
        <v>0.76627939586755978</v>
      </c>
      <c r="D118" s="178">
        <v>231801.95199999999</v>
      </c>
      <c r="E118" s="179">
        <f t="shared" si="5"/>
        <v>0.69468011280051989</v>
      </c>
      <c r="F118" s="178">
        <v>219545.103</v>
      </c>
      <c r="G118" s="179">
        <f t="shared" si="6"/>
        <v>1.2123672361150168</v>
      </c>
      <c r="H118" s="178">
        <v>285542.98499999999</v>
      </c>
      <c r="I118" s="179">
        <f t="shared" si="7"/>
        <v>1.2345561654422883</v>
      </c>
      <c r="J118" s="178">
        <v>51633.644</v>
      </c>
      <c r="K118" s="178">
        <v>53741.032999999996</v>
      </c>
      <c r="L118" s="178"/>
      <c r="M118" s="155" t="s">
        <v>1017</v>
      </c>
    </row>
    <row r="119" spans="1:13" x14ac:dyDescent="0.2">
      <c r="A119" s="155" t="s">
        <v>802</v>
      </c>
      <c r="B119" s="178">
        <v>461.60899999999998</v>
      </c>
      <c r="C119" s="179">
        <f t="shared" si="4"/>
        <v>2.1065951529075119E-3</v>
      </c>
      <c r="D119" s="178">
        <v>49.728999999999999</v>
      </c>
      <c r="E119" s="179">
        <f t="shared" si="5"/>
        <v>1.4903130466070041E-4</v>
      </c>
      <c r="F119" s="178">
        <v>611.23</v>
      </c>
      <c r="G119" s="179">
        <f t="shared" si="6"/>
        <v>3.3753211326721403E-3</v>
      </c>
      <c r="H119" s="178">
        <v>1420.72</v>
      </c>
      <c r="I119" s="179">
        <f t="shared" si="7"/>
        <v>6.1425379977980143E-3</v>
      </c>
      <c r="J119" s="178">
        <v>149.62100000000004</v>
      </c>
      <c r="K119" s="178">
        <v>1370.991</v>
      </c>
      <c r="L119" s="178"/>
      <c r="M119" s="155" t="s">
        <v>1018</v>
      </c>
    </row>
    <row r="120" spans="1:13" x14ac:dyDescent="0.2">
      <c r="A120" s="155" t="s">
        <v>803</v>
      </c>
      <c r="B120" s="178">
        <v>5467.7089999999998</v>
      </c>
      <c r="C120" s="179">
        <f t="shared" si="4"/>
        <v>2.4952393209206881E-2</v>
      </c>
      <c r="D120" s="178">
        <v>6046.0020000000004</v>
      </c>
      <c r="E120" s="179">
        <f t="shared" si="5"/>
        <v>1.8119076716628206E-2</v>
      </c>
      <c r="F120" s="178">
        <v>810.74099999999999</v>
      </c>
      <c r="G120" s="179">
        <f t="shared" si="6"/>
        <v>4.4770564769787864E-3</v>
      </c>
      <c r="H120" s="178">
        <v>2608.4749999999999</v>
      </c>
      <c r="I120" s="179">
        <f t="shared" si="7"/>
        <v>1.1277842786619582E-2</v>
      </c>
      <c r="J120" s="178">
        <v>-4656.9679999999998</v>
      </c>
      <c r="K120" s="178">
        <v>-3437.5270000000005</v>
      </c>
      <c r="L120" s="178"/>
      <c r="M120" s="155" t="s">
        <v>1019</v>
      </c>
    </row>
    <row r="121" spans="1:13" x14ac:dyDescent="0.2">
      <c r="A121" s="155" t="s">
        <v>804</v>
      </c>
      <c r="B121" s="178">
        <v>5475032.5020000013</v>
      </c>
      <c r="C121" s="179">
        <f t="shared" si="4"/>
        <v>24.985814684558342</v>
      </c>
      <c r="D121" s="178">
        <v>10207177.695999999</v>
      </c>
      <c r="E121" s="179">
        <f t="shared" si="5"/>
        <v>30.589575678949547</v>
      </c>
      <c r="F121" s="178">
        <v>5468125.7710000016</v>
      </c>
      <c r="G121" s="179">
        <f t="shared" si="6"/>
        <v>30.195966282684829</v>
      </c>
      <c r="H121" s="178">
        <v>7517882.044999999</v>
      </c>
      <c r="I121" s="179">
        <f t="shared" si="7"/>
        <v>32.503854471237069</v>
      </c>
      <c r="J121" s="178">
        <v>-6906.7309999996796</v>
      </c>
      <c r="K121" s="178">
        <v>-2689295.6509999996</v>
      </c>
      <c r="L121" s="178"/>
      <c r="M121" s="155" t="s">
        <v>804</v>
      </c>
    </row>
    <row r="122" spans="1:13" x14ac:dyDescent="0.2">
      <c r="A122" s="155" t="s">
        <v>805</v>
      </c>
      <c r="B122" s="178">
        <v>255.10400000000001</v>
      </c>
      <c r="C122" s="179">
        <f t="shared" si="4"/>
        <v>1.1641905809620652E-3</v>
      </c>
      <c r="D122" s="178">
        <v>10.938000000000001</v>
      </c>
      <c r="E122" s="179">
        <f t="shared" si="5"/>
        <v>3.27797544768393E-5</v>
      </c>
      <c r="F122" s="178">
        <v>561.09699999999998</v>
      </c>
      <c r="G122" s="179">
        <f t="shared" si="6"/>
        <v>3.0984777605466678E-3</v>
      </c>
      <c r="H122" s="178">
        <v>840.08900000000006</v>
      </c>
      <c r="I122" s="179">
        <f t="shared" si="7"/>
        <v>3.6321573596712481E-3</v>
      </c>
      <c r="J122" s="178">
        <v>305.99299999999994</v>
      </c>
      <c r="K122" s="178">
        <v>829.15100000000007</v>
      </c>
      <c r="L122" s="178"/>
      <c r="M122" s="155" t="s">
        <v>1020</v>
      </c>
    </row>
    <row r="123" spans="1:13" x14ac:dyDescent="0.2">
      <c r="A123" s="155" t="s">
        <v>806</v>
      </c>
      <c r="B123" s="178" t="s">
        <v>751</v>
      </c>
      <c r="C123" s="179" t="str">
        <f t="shared" si="4"/>
        <v>x</v>
      </c>
      <c r="D123" s="178" t="s">
        <v>751</v>
      </c>
      <c r="E123" s="179" t="str">
        <f t="shared" si="5"/>
        <v>x</v>
      </c>
      <c r="F123" s="178">
        <v>28.713000000000001</v>
      </c>
      <c r="G123" s="179">
        <f t="shared" si="6"/>
        <v>1.5855830977277812E-4</v>
      </c>
      <c r="H123" s="178">
        <v>76.325999999999993</v>
      </c>
      <c r="I123" s="179">
        <f t="shared" si="7"/>
        <v>3.2999841997010749E-4</v>
      </c>
      <c r="J123" s="178">
        <v>28.599</v>
      </c>
      <c r="K123" s="178">
        <v>76.24799999999999</v>
      </c>
      <c r="L123" s="178"/>
      <c r="M123" s="155" t="s">
        <v>1021</v>
      </c>
    </row>
    <row r="124" spans="1:13" x14ac:dyDescent="0.2">
      <c r="A124" s="155" t="s">
        <v>807</v>
      </c>
      <c r="B124" s="178">
        <v>145751.43700000001</v>
      </c>
      <c r="C124" s="179">
        <f t="shared" si="4"/>
        <v>0.66515009610623843</v>
      </c>
      <c r="D124" s="178">
        <v>186808.02299999999</v>
      </c>
      <c r="E124" s="179">
        <f t="shared" si="5"/>
        <v>0.55983919621902978</v>
      </c>
      <c r="F124" s="178">
        <v>94284.578999999998</v>
      </c>
      <c r="G124" s="179">
        <f t="shared" si="6"/>
        <v>0.52065627011729765</v>
      </c>
      <c r="H124" s="178">
        <v>133035.60500000001</v>
      </c>
      <c r="I124" s="179">
        <f t="shared" si="7"/>
        <v>0.575184595678633</v>
      </c>
      <c r="J124" s="178">
        <v>-51466.858000000007</v>
      </c>
      <c r="K124" s="178">
        <v>-53772.417999999976</v>
      </c>
      <c r="L124" s="178"/>
      <c r="M124" s="155" t="s">
        <v>1022</v>
      </c>
    </row>
    <row r="125" spans="1:13" x14ac:dyDescent="0.2">
      <c r="A125" s="155" t="s">
        <v>808</v>
      </c>
      <c r="B125" s="178">
        <v>6.4050000000000002</v>
      </c>
      <c r="C125" s="179">
        <f t="shared" si="4"/>
        <v>2.9229806945645809E-5</v>
      </c>
      <c r="D125" s="178">
        <v>116.729</v>
      </c>
      <c r="E125" s="179">
        <f t="shared" si="5"/>
        <v>3.4982153595967947E-4</v>
      </c>
      <c r="F125" s="178">
        <v>1212.992</v>
      </c>
      <c r="G125" s="179">
        <f t="shared" si="6"/>
        <v>6.6983582798001489E-3</v>
      </c>
      <c r="H125" s="178">
        <v>1696.269</v>
      </c>
      <c r="I125" s="179">
        <f t="shared" si="7"/>
        <v>7.3338847816507395E-3</v>
      </c>
      <c r="J125" s="178">
        <v>1206.587</v>
      </c>
      <c r="K125" s="178">
        <v>1579.54</v>
      </c>
      <c r="L125" s="178"/>
      <c r="M125" s="155" t="s">
        <v>1023</v>
      </c>
    </row>
    <row r="126" spans="1:13" x14ac:dyDescent="0.2">
      <c r="A126" s="155" t="s">
        <v>809</v>
      </c>
      <c r="B126" s="178">
        <v>56.252000000000002</v>
      </c>
      <c r="C126" s="179">
        <f t="shared" si="4"/>
        <v>2.567111788144368E-4</v>
      </c>
      <c r="D126" s="178">
        <v>6.61</v>
      </c>
      <c r="E126" s="179">
        <f t="shared" si="5"/>
        <v>1.9809304908750022E-5</v>
      </c>
      <c r="F126" s="178">
        <v>1791.931</v>
      </c>
      <c r="G126" s="179">
        <f t="shared" si="6"/>
        <v>9.8953627482131472E-3</v>
      </c>
      <c r="H126" s="178">
        <v>2158.1579999999999</v>
      </c>
      <c r="I126" s="179">
        <f t="shared" si="7"/>
        <v>9.3308797794440599E-3</v>
      </c>
      <c r="J126" s="178">
        <v>1735.6790000000001</v>
      </c>
      <c r="K126" s="178">
        <v>2151.5479999999998</v>
      </c>
      <c r="L126" s="178"/>
      <c r="M126" s="155" t="s">
        <v>1024</v>
      </c>
    </row>
    <row r="127" spans="1:13" x14ac:dyDescent="0.2">
      <c r="A127" s="155" t="s">
        <v>810</v>
      </c>
      <c r="B127" s="178">
        <v>80.183000000000007</v>
      </c>
      <c r="C127" s="179">
        <f t="shared" si="4"/>
        <v>3.6592249966006525E-4</v>
      </c>
      <c r="D127" s="178">
        <v>47.759</v>
      </c>
      <c r="E127" s="179">
        <f t="shared" si="5"/>
        <v>1.4312747248668565E-4</v>
      </c>
      <c r="F127" s="178">
        <v>7001.6409999999996</v>
      </c>
      <c r="G127" s="179">
        <f t="shared" si="6"/>
        <v>3.866431102970027E-2</v>
      </c>
      <c r="H127" s="178">
        <v>5929.5640000000003</v>
      </c>
      <c r="I127" s="179">
        <f t="shared" si="7"/>
        <v>2.5636699828520175E-2</v>
      </c>
      <c r="J127" s="178">
        <v>6921.4579999999996</v>
      </c>
      <c r="K127" s="178">
        <v>5881.8050000000003</v>
      </c>
      <c r="L127" s="178"/>
      <c r="M127" s="155" t="s">
        <v>1025</v>
      </c>
    </row>
    <row r="128" spans="1:13" x14ac:dyDescent="0.2">
      <c r="A128" s="155" t="s">
        <v>811</v>
      </c>
      <c r="B128" s="178">
        <v>39.256</v>
      </c>
      <c r="C128" s="179">
        <f t="shared" si="4"/>
        <v>1.7914836868981602E-4</v>
      </c>
      <c r="D128" s="178">
        <v>85.218999999999994</v>
      </c>
      <c r="E128" s="179">
        <f t="shared" si="5"/>
        <v>2.5539018986668198E-4</v>
      </c>
      <c r="F128" s="178">
        <v>1127.6110000000001</v>
      </c>
      <c r="G128" s="179">
        <f t="shared" si="6"/>
        <v>6.2268691617452755E-3</v>
      </c>
      <c r="H128" s="178">
        <v>1204.52</v>
      </c>
      <c r="I128" s="179">
        <f t="shared" si="7"/>
        <v>5.2077889162591238E-3</v>
      </c>
      <c r="J128" s="178">
        <v>1088.355</v>
      </c>
      <c r="K128" s="178">
        <v>1119.3009999999999</v>
      </c>
      <c r="L128" s="178"/>
      <c r="M128" s="155" t="s">
        <v>1026</v>
      </c>
    </row>
    <row r="129" spans="1:13" x14ac:dyDescent="0.2">
      <c r="A129" s="155" t="s">
        <v>812</v>
      </c>
      <c r="B129" s="178">
        <v>946.31</v>
      </c>
      <c r="C129" s="179">
        <f t="shared" si="4"/>
        <v>4.3185727729483344E-3</v>
      </c>
      <c r="D129" s="178">
        <v>4642.8209999999999</v>
      </c>
      <c r="E129" s="179">
        <f t="shared" si="5"/>
        <v>1.3913926902533687E-2</v>
      </c>
      <c r="F129" s="178">
        <v>6019.4579999999996</v>
      </c>
      <c r="G129" s="179">
        <f t="shared" si="6"/>
        <v>3.3240521235267211E-2</v>
      </c>
      <c r="H129" s="178">
        <v>5851.5420000000004</v>
      </c>
      <c r="I129" s="179">
        <f t="shared" si="7"/>
        <v>2.5299368686800341E-2</v>
      </c>
      <c r="J129" s="178">
        <v>5073.1479999999992</v>
      </c>
      <c r="K129" s="178">
        <v>1208.7210000000005</v>
      </c>
      <c r="L129" s="178"/>
      <c r="M129" s="155" t="s">
        <v>1027</v>
      </c>
    </row>
    <row r="130" spans="1:13" x14ac:dyDescent="0.2">
      <c r="A130" s="155" t="s">
        <v>813</v>
      </c>
      <c r="B130" s="178">
        <v>11.666</v>
      </c>
      <c r="C130" s="179">
        <f t="shared" si="4"/>
        <v>5.3238864610133327E-5</v>
      </c>
      <c r="D130" s="178">
        <v>4.4950000000000001</v>
      </c>
      <c r="E130" s="179">
        <f t="shared" si="5"/>
        <v>1.3470926711774789E-5</v>
      </c>
      <c r="F130" s="178">
        <v>1171.3520000000001</v>
      </c>
      <c r="G130" s="179">
        <f t="shared" si="6"/>
        <v>6.4684147692321663E-3</v>
      </c>
      <c r="H130" s="178">
        <v>1706.088</v>
      </c>
      <c r="I130" s="179">
        <f t="shared" si="7"/>
        <v>7.3763376088090658E-3</v>
      </c>
      <c r="J130" s="178">
        <v>1159.6860000000001</v>
      </c>
      <c r="K130" s="178">
        <v>1701.5930000000001</v>
      </c>
      <c r="L130" s="178"/>
      <c r="M130" s="155" t="s">
        <v>1028</v>
      </c>
    </row>
    <row r="131" spans="1:13" x14ac:dyDescent="0.2">
      <c r="A131" s="155" t="s">
        <v>814</v>
      </c>
      <c r="B131" s="178">
        <v>2548831.5639999998</v>
      </c>
      <c r="C131" s="179">
        <f t="shared" si="4"/>
        <v>11.631827408694528</v>
      </c>
      <c r="D131" s="178">
        <v>4569229.4720000001</v>
      </c>
      <c r="E131" s="179">
        <f t="shared" si="5"/>
        <v>13.693382724492418</v>
      </c>
      <c r="F131" s="178">
        <v>707071.37100000004</v>
      </c>
      <c r="G131" s="179">
        <f t="shared" si="6"/>
        <v>3.9045742860196055</v>
      </c>
      <c r="H131" s="178">
        <v>919007.23300000001</v>
      </c>
      <c r="I131" s="179">
        <f t="shared" si="7"/>
        <v>3.9733633995113129</v>
      </c>
      <c r="J131" s="178">
        <v>-1841760.1929999997</v>
      </c>
      <c r="K131" s="178">
        <v>-3650222.2390000001</v>
      </c>
      <c r="L131" s="178"/>
      <c r="M131" s="155" t="s">
        <v>1029</v>
      </c>
    </row>
    <row r="132" spans="1:13" x14ac:dyDescent="0.2">
      <c r="A132" s="155" t="s">
        <v>815</v>
      </c>
      <c r="B132" s="178">
        <v>48.12</v>
      </c>
      <c r="C132" s="179">
        <f t="shared" si="4"/>
        <v>2.1960004843473474E-4</v>
      </c>
      <c r="D132" s="178">
        <v>527.49</v>
      </c>
      <c r="E132" s="179">
        <f t="shared" si="5"/>
        <v>1.580818494147738E-3</v>
      </c>
      <c r="F132" s="178">
        <v>2249.8319999999999</v>
      </c>
      <c r="G132" s="179">
        <f t="shared" si="6"/>
        <v>1.2423973781656704E-2</v>
      </c>
      <c r="H132" s="178">
        <v>5659.1570000000002</v>
      </c>
      <c r="I132" s="179">
        <f t="shared" si="7"/>
        <v>2.4467584681010058E-2</v>
      </c>
      <c r="J132" s="178">
        <v>2201.712</v>
      </c>
      <c r="K132" s="178">
        <v>5131.6670000000004</v>
      </c>
      <c r="L132" s="178"/>
      <c r="M132" s="155" t="s">
        <v>1030</v>
      </c>
    </row>
    <row r="133" spans="1:13" x14ac:dyDescent="0.2">
      <c r="A133" s="155" t="s">
        <v>816</v>
      </c>
      <c r="B133" s="178">
        <v>6887.4489999999996</v>
      </c>
      <c r="C133" s="179">
        <f t="shared" si="4"/>
        <v>3.1431507356437349E-2</v>
      </c>
      <c r="D133" s="178">
        <v>5954.7380000000003</v>
      </c>
      <c r="E133" s="179">
        <f t="shared" si="5"/>
        <v>1.7845570452907761E-2</v>
      </c>
      <c r="F133" s="178">
        <v>42.411000000000001</v>
      </c>
      <c r="G133" s="179">
        <f t="shared" si="6"/>
        <v>2.342011101512657E-4</v>
      </c>
      <c r="H133" s="178">
        <v>39.54</v>
      </c>
      <c r="I133" s="179">
        <f t="shared" si="7"/>
        <v>1.7095272286793558E-4</v>
      </c>
      <c r="J133" s="178">
        <v>-6845.0379999999996</v>
      </c>
      <c r="K133" s="178">
        <v>-5915.1980000000003</v>
      </c>
      <c r="L133" s="178"/>
      <c r="M133" s="155" t="s">
        <v>1031</v>
      </c>
    </row>
    <row r="134" spans="1:13" x14ac:dyDescent="0.2">
      <c r="A134" s="155" t="s">
        <v>817</v>
      </c>
      <c r="B134" s="178">
        <v>180183.17300000001</v>
      </c>
      <c r="C134" s="179">
        <f t="shared" si="4"/>
        <v>0.82228249205993742</v>
      </c>
      <c r="D134" s="178">
        <v>477961.34499999997</v>
      </c>
      <c r="E134" s="179">
        <f t="shared" si="5"/>
        <v>1.4323875972316584</v>
      </c>
      <c r="F134" s="178">
        <v>351582.93199999997</v>
      </c>
      <c r="G134" s="179">
        <f t="shared" si="6"/>
        <v>1.9415036897181617</v>
      </c>
      <c r="H134" s="178">
        <v>438302.74400000001</v>
      </c>
      <c r="I134" s="179">
        <f t="shared" si="7"/>
        <v>1.8950189055965534</v>
      </c>
      <c r="J134" s="178">
        <v>171399.75899999996</v>
      </c>
      <c r="K134" s="178">
        <v>-39658.600999999966</v>
      </c>
      <c r="L134" s="178"/>
      <c r="M134" s="155" t="s">
        <v>1032</v>
      </c>
    </row>
    <row r="135" spans="1:13" x14ac:dyDescent="0.2">
      <c r="A135" s="155" t="s">
        <v>818</v>
      </c>
      <c r="B135" s="178">
        <v>50648.142999999996</v>
      </c>
      <c r="C135" s="179">
        <f t="shared" si="4"/>
        <v>0.23113746167766772</v>
      </c>
      <c r="D135" s="178">
        <v>66356.339000000007</v>
      </c>
      <c r="E135" s="179">
        <f t="shared" si="5"/>
        <v>0.19886126352184277</v>
      </c>
      <c r="F135" s="178">
        <v>125901.088</v>
      </c>
      <c r="G135" s="179">
        <f t="shared" si="6"/>
        <v>0.69524827471298012</v>
      </c>
      <c r="H135" s="178">
        <v>96864.93</v>
      </c>
      <c r="I135" s="179">
        <f t="shared" si="7"/>
        <v>0.41879928006858819</v>
      </c>
      <c r="J135" s="178">
        <v>75252.945000000007</v>
      </c>
      <c r="K135" s="178">
        <v>30508.590999999986</v>
      </c>
      <c r="L135" s="178"/>
      <c r="M135" s="155" t="s">
        <v>1033</v>
      </c>
    </row>
    <row r="136" spans="1:13" x14ac:dyDescent="0.2">
      <c r="A136" s="155" t="s">
        <v>819</v>
      </c>
      <c r="B136" s="178">
        <v>23313.558000000001</v>
      </c>
      <c r="C136" s="179">
        <f t="shared" si="4"/>
        <v>0.10639356745606812</v>
      </c>
      <c r="D136" s="178">
        <v>44089.298000000003</v>
      </c>
      <c r="E136" s="179">
        <f t="shared" si="5"/>
        <v>0.13212985586909873</v>
      </c>
      <c r="F136" s="178">
        <v>61948.466999999997</v>
      </c>
      <c r="G136" s="179">
        <f t="shared" si="6"/>
        <v>0.34209048934401565</v>
      </c>
      <c r="H136" s="178">
        <v>65529.262000000002</v>
      </c>
      <c r="I136" s="179">
        <f t="shared" si="7"/>
        <v>0.28331830466429797</v>
      </c>
      <c r="J136" s="178">
        <v>38634.909</v>
      </c>
      <c r="K136" s="178">
        <v>21439.964</v>
      </c>
      <c r="L136" s="178"/>
      <c r="M136" s="155" t="s">
        <v>1034</v>
      </c>
    </row>
    <row r="137" spans="1:13" x14ac:dyDescent="0.2">
      <c r="A137" s="155" t="s">
        <v>820</v>
      </c>
      <c r="B137" s="178">
        <v>65958.41</v>
      </c>
      <c r="C137" s="179">
        <f t="shared" si="4"/>
        <v>0.30100727412049244</v>
      </c>
      <c r="D137" s="178">
        <v>78735.111999999994</v>
      </c>
      <c r="E137" s="179">
        <f t="shared" si="5"/>
        <v>0.2359588261168809</v>
      </c>
      <c r="F137" s="178">
        <v>11774.261</v>
      </c>
      <c r="G137" s="179">
        <f t="shared" si="6"/>
        <v>6.5019570333421803E-2</v>
      </c>
      <c r="H137" s="178">
        <v>11130.031999999999</v>
      </c>
      <c r="I137" s="179">
        <f t="shared" si="7"/>
        <v>4.8121124835792985E-2</v>
      </c>
      <c r="J137" s="178">
        <v>-54184.149000000005</v>
      </c>
      <c r="K137" s="178">
        <v>-67605.079999999987</v>
      </c>
      <c r="L137" s="178"/>
      <c r="M137" s="155" t="s">
        <v>1035</v>
      </c>
    </row>
    <row r="138" spans="1:13" x14ac:dyDescent="0.2">
      <c r="A138" s="155" t="s">
        <v>821</v>
      </c>
      <c r="B138" s="178">
        <v>41581.544999999998</v>
      </c>
      <c r="C138" s="179">
        <f t="shared" si="4"/>
        <v>0.18976120731486082</v>
      </c>
      <c r="D138" s="178">
        <v>46033.226999999999</v>
      </c>
      <c r="E138" s="179">
        <f t="shared" si="5"/>
        <v>0.13795555666818518</v>
      </c>
      <c r="F138" s="178">
        <v>26673.381000000001</v>
      </c>
      <c r="G138" s="179">
        <f t="shared" si="6"/>
        <v>0.1472951696891768</v>
      </c>
      <c r="H138" s="178">
        <v>26004.268</v>
      </c>
      <c r="I138" s="179">
        <f t="shared" si="7"/>
        <v>0.11243046081910789</v>
      </c>
      <c r="J138" s="178">
        <v>-14908.163999999997</v>
      </c>
      <c r="K138" s="178">
        <v>-20028.958999999999</v>
      </c>
      <c r="L138" s="178"/>
      <c r="M138" s="155" t="s">
        <v>1036</v>
      </c>
    </row>
    <row r="139" spans="1:13" x14ac:dyDescent="0.2">
      <c r="A139" s="155" t="s">
        <v>822</v>
      </c>
      <c r="B139" s="178">
        <v>1.234</v>
      </c>
      <c r="C139" s="179">
        <f t="shared" si="4"/>
        <v>5.6314725637668891E-6</v>
      </c>
      <c r="D139" s="178">
        <v>137.405</v>
      </c>
      <c r="E139" s="179">
        <f t="shared" si="5"/>
        <v>4.1178480196471962E-4</v>
      </c>
      <c r="F139" s="178">
        <v>2026.1420000000001</v>
      </c>
      <c r="G139" s="179">
        <f t="shared" si="6"/>
        <v>1.1188717684659778E-2</v>
      </c>
      <c r="H139" s="178">
        <v>2222.3249999999998</v>
      </c>
      <c r="I139" s="179">
        <f t="shared" si="7"/>
        <v>9.6083082915398316E-3</v>
      </c>
      <c r="J139" s="178">
        <v>2024.9080000000001</v>
      </c>
      <c r="K139" s="178">
        <v>2084.9199999999996</v>
      </c>
      <c r="L139" s="178"/>
      <c r="M139" s="155" t="s">
        <v>1037</v>
      </c>
    </row>
    <row r="140" spans="1:13" x14ac:dyDescent="0.2">
      <c r="A140" s="155" t="s">
        <v>823</v>
      </c>
      <c r="B140" s="178" t="s">
        <v>751</v>
      </c>
      <c r="C140" s="179" t="str">
        <f t="shared" si="4"/>
        <v>x</v>
      </c>
      <c r="D140" s="178" t="s">
        <v>766</v>
      </c>
      <c r="E140" s="179" t="str">
        <f t="shared" si="5"/>
        <v>x</v>
      </c>
      <c r="F140" s="178">
        <v>135.51499999999999</v>
      </c>
      <c r="G140" s="179">
        <f t="shared" si="6"/>
        <v>7.48338012358793E-4</v>
      </c>
      <c r="H140" s="178">
        <v>337.339</v>
      </c>
      <c r="I140" s="179">
        <f t="shared" si="7"/>
        <v>1.458498244298091E-3</v>
      </c>
      <c r="J140" s="178">
        <v>135.47999999999999</v>
      </c>
      <c r="K140" s="178">
        <v>337.339</v>
      </c>
      <c r="L140" s="178"/>
      <c r="M140" s="155" t="s">
        <v>1038</v>
      </c>
    </row>
    <row r="141" spans="1:13" x14ac:dyDescent="0.2">
      <c r="A141" s="155" t="s">
        <v>824</v>
      </c>
      <c r="B141" s="178">
        <v>3590.45</v>
      </c>
      <c r="C141" s="179">
        <f t="shared" si="4"/>
        <v>1.6385349000467442E-2</v>
      </c>
      <c r="D141" s="178">
        <v>8039.4660000000003</v>
      </c>
      <c r="E141" s="179">
        <f t="shared" si="5"/>
        <v>2.4093227427765342E-2</v>
      </c>
      <c r="F141" s="178">
        <v>36278.438000000002</v>
      </c>
      <c r="G141" s="179">
        <f t="shared" si="6"/>
        <v>0.20033600844483423</v>
      </c>
      <c r="H141" s="178">
        <v>59343.254999999997</v>
      </c>
      <c r="I141" s="179">
        <f t="shared" si="7"/>
        <v>0.25657286358361742</v>
      </c>
      <c r="J141" s="178">
        <v>32687.988000000001</v>
      </c>
      <c r="K141" s="178">
        <v>51303.788999999997</v>
      </c>
      <c r="L141" s="178"/>
      <c r="M141" s="155" t="s">
        <v>1039</v>
      </c>
    </row>
    <row r="142" spans="1:13" x14ac:dyDescent="0.2">
      <c r="A142" s="155" t="s">
        <v>825</v>
      </c>
      <c r="B142" s="178">
        <v>52431.322</v>
      </c>
      <c r="C142" s="179">
        <f t="shared" ref="C142:C205" si="8">IF(B142=0,0,IF(OR(B142="x",B142="Ə"),"x",B142/$B$12*100))</f>
        <v>0.23927516314832031</v>
      </c>
      <c r="D142" s="178">
        <v>85472.198000000004</v>
      </c>
      <c r="E142" s="179">
        <f t="shared" ref="E142:E205" si="9">IF(D142=0,0,IF(OR(D142="x",D142="Ə"),"x",D142/$D$12*100))</f>
        <v>0.25614899113510647</v>
      </c>
      <c r="F142" s="178">
        <v>20487.525000000001</v>
      </c>
      <c r="G142" s="179">
        <f t="shared" ref="G142:G205" si="10">IF(F142=0,0,IF(OR(F142="x",F142="Ə"),"x",F142/$F$12*100))</f>
        <v>0.11313576900454624</v>
      </c>
      <c r="H142" s="178">
        <v>18807.125</v>
      </c>
      <c r="I142" s="179">
        <f t="shared" ref="I142:I205" si="11">IF(H142=0,0,IF(OR(H142="x",H142="Ə"),"x",H142/$H$12*100))</f>
        <v>8.1313334043187233E-2</v>
      </c>
      <c r="J142" s="178">
        <v>-31943.796999999999</v>
      </c>
      <c r="K142" s="178">
        <v>-66665.073000000004</v>
      </c>
      <c r="L142" s="178"/>
      <c r="M142" s="155" t="s">
        <v>1040</v>
      </c>
    </row>
    <row r="143" spans="1:13" x14ac:dyDescent="0.2">
      <c r="A143" s="155" t="s">
        <v>826</v>
      </c>
      <c r="B143" s="178" t="s">
        <v>766</v>
      </c>
      <c r="C143" s="179" t="str">
        <f t="shared" si="8"/>
        <v>x</v>
      </c>
      <c r="D143" s="178" t="s">
        <v>766</v>
      </c>
      <c r="E143" s="179" t="str">
        <f t="shared" si="9"/>
        <v>x</v>
      </c>
      <c r="F143" s="178" t="s">
        <v>751</v>
      </c>
      <c r="G143" s="179" t="str">
        <f t="shared" si="10"/>
        <v>x</v>
      </c>
      <c r="H143" s="178" t="s">
        <v>751</v>
      </c>
      <c r="I143" s="179" t="str">
        <f t="shared" si="11"/>
        <v>x</v>
      </c>
      <c r="J143" s="178" t="s">
        <v>751</v>
      </c>
      <c r="K143" s="178" t="s">
        <v>751</v>
      </c>
      <c r="L143" s="178"/>
      <c r="M143" s="155" t="s">
        <v>1041</v>
      </c>
    </row>
    <row r="144" spans="1:13" x14ac:dyDescent="0.2">
      <c r="A144" s="155" t="s">
        <v>827</v>
      </c>
      <c r="B144" s="178" t="s">
        <v>751</v>
      </c>
      <c r="C144" s="179" t="str">
        <f t="shared" si="8"/>
        <v>x</v>
      </c>
      <c r="D144" s="178" t="s">
        <v>766</v>
      </c>
      <c r="E144" s="179" t="str">
        <f t="shared" si="9"/>
        <v>x</v>
      </c>
      <c r="F144" s="178">
        <v>6.9349999999999996</v>
      </c>
      <c r="G144" s="179">
        <f t="shared" si="10"/>
        <v>3.8296307535757887E-5</v>
      </c>
      <c r="H144" s="178">
        <v>1.8540000000000001</v>
      </c>
      <c r="I144" s="179">
        <f t="shared" si="11"/>
        <v>8.0158408749912143E-6</v>
      </c>
      <c r="J144" s="178">
        <v>6.8129999999999997</v>
      </c>
      <c r="K144" s="178">
        <v>1.8540000000000001</v>
      </c>
      <c r="L144" s="178"/>
      <c r="M144" s="155" t="s">
        <v>1042</v>
      </c>
    </row>
    <row r="145" spans="1:13" x14ac:dyDescent="0.2">
      <c r="A145" s="155" t="s">
        <v>828</v>
      </c>
      <c r="B145" s="178">
        <v>2406.962</v>
      </c>
      <c r="C145" s="179">
        <f t="shared" si="8"/>
        <v>1.0984392597268621E-2</v>
      </c>
      <c r="D145" s="178" t="s">
        <v>766</v>
      </c>
      <c r="E145" s="179" t="str">
        <f t="shared" si="9"/>
        <v>x</v>
      </c>
      <c r="F145" s="178">
        <v>913.54200000000003</v>
      </c>
      <c r="G145" s="179">
        <f t="shared" si="10"/>
        <v>5.0447419435950009E-3</v>
      </c>
      <c r="H145" s="178">
        <v>1480.59</v>
      </c>
      <c r="I145" s="179">
        <f t="shared" si="11"/>
        <v>6.401388263809731E-3</v>
      </c>
      <c r="J145" s="178">
        <v>-1493.42</v>
      </c>
      <c r="K145" s="178">
        <v>1480.59</v>
      </c>
      <c r="L145" s="178"/>
      <c r="M145" s="155" t="s">
        <v>1043</v>
      </c>
    </row>
    <row r="146" spans="1:13" x14ac:dyDescent="0.2">
      <c r="A146" s="155" t="s">
        <v>829</v>
      </c>
      <c r="B146" s="178">
        <v>1602.413</v>
      </c>
      <c r="C146" s="179">
        <f t="shared" si="8"/>
        <v>7.3127591939411594E-3</v>
      </c>
      <c r="D146" s="178">
        <v>4078.4560000000001</v>
      </c>
      <c r="E146" s="179">
        <f t="shared" si="9"/>
        <v>1.2222598859443415E-2</v>
      </c>
      <c r="F146" s="178">
        <v>20897.012999999999</v>
      </c>
      <c r="G146" s="179">
        <f t="shared" si="10"/>
        <v>0.1153970348127946</v>
      </c>
      <c r="H146" s="178">
        <v>21731.347000000002</v>
      </c>
      <c r="I146" s="179">
        <f t="shared" si="11"/>
        <v>9.3956321225036513E-2</v>
      </c>
      <c r="J146" s="178">
        <v>19294.599999999999</v>
      </c>
      <c r="K146" s="178">
        <v>17652.891000000003</v>
      </c>
      <c r="L146" s="178"/>
      <c r="M146" s="155" t="s">
        <v>1044</v>
      </c>
    </row>
    <row r="147" spans="1:13" x14ac:dyDescent="0.2">
      <c r="A147" s="155" t="s">
        <v>830</v>
      </c>
      <c r="B147" s="178">
        <v>24773.683000000001</v>
      </c>
      <c r="C147" s="179">
        <f t="shared" si="8"/>
        <v>0.11305698226738914</v>
      </c>
      <c r="D147" s="178">
        <v>35862.464</v>
      </c>
      <c r="E147" s="179">
        <f t="shared" si="9"/>
        <v>0.10747511106733297</v>
      </c>
      <c r="F147" s="178">
        <v>425.04399999999998</v>
      </c>
      <c r="G147" s="179">
        <f t="shared" si="10"/>
        <v>2.3471688161829378E-3</v>
      </c>
      <c r="H147" s="178">
        <v>455.95499999999998</v>
      </c>
      <c r="I147" s="179">
        <f t="shared" si="11"/>
        <v>1.9713391187468278E-3</v>
      </c>
      <c r="J147" s="178">
        <v>-24348.638999999999</v>
      </c>
      <c r="K147" s="178">
        <v>-35406.508999999998</v>
      </c>
      <c r="L147" s="178"/>
      <c r="M147" s="155" t="s">
        <v>1045</v>
      </c>
    </row>
    <row r="148" spans="1:13" x14ac:dyDescent="0.2">
      <c r="A148" s="155" t="s">
        <v>831</v>
      </c>
      <c r="B148" s="178">
        <v>6294.1059999999998</v>
      </c>
      <c r="C148" s="179">
        <f t="shared" si="8"/>
        <v>2.8723731971183598E-2</v>
      </c>
      <c r="D148" s="178">
        <v>4322.5330000000004</v>
      </c>
      <c r="E148" s="179">
        <f t="shared" si="9"/>
        <v>1.2954065684589103E-2</v>
      </c>
      <c r="F148" s="178">
        <v>11374.544</v>
      </c>
      <c r="G148" s="179">
        <f t="shared" si="10"/>
        <v>6.2812261730787258E-2</v>
      </c>
      <c r="H148" s="178">
        <v>12087.56</v>
      </c>
      <c r="I148" s="179">
        <f t="shared" si="11"/>
        <v>5.2261034264783596E-2</v>
      </c>
      <c r="J148" s="178">
        <v>5080.4380000000001</v>
      </c>
      <c r="K148" s="178">
        <v>7765.0269999999991</v>
      </c>
      <c r="L148" s="178"/>
      <c r="M148" s="155" t="s">
        <v>1046</v>
      </c>
    </row>
    <row r="149" spans="1:13" x14ac:dyDescent="0.2">
      <c r="A149" s="155" t="s">
        <v>832</v>
      </c>
      <c r="B149" s="178">
        <v>76.126999999999995</v>
      </c>
      <c r="C149" s="179">
        <f t="shared" si="8"/>
        <v>3.4741257039050399E-4</v>
      </c>
      <c r="D149" s="178">
        <v>98.906000000000006</v>
      </c>
      <c r="E149" s="179">
        <f t="shared" si="9"/>
        <v>2.9640833756502721E-4</v>
      </c>
      <c r="F149" s="178">
        <v>2118.61</v>
      </c>
      <c r="G149" s="179">
        <f t="shared" si="10"/>
        <v>1.169934248137448E-2</v>
      </c>
      <c r="H149" s="178">
        <v>1150.0889999999999</v>
      </c>
      <c r="I149" s="179">
        <f t="shared" si="11"/>
        <v>4.9724543776039744E-3</v>
      </c>
      <c r="J149" s="178">
        <v>2042.4830000000002</v>
      </c>
      <c r="K149" s="178">
        <v>1051.183</v>
      </c>
      <c r="L149" s="178"/>
      <c r="M149" s="155" t="s">
        <v>1047</v>
      </c>
    </row>
    <row r="150" spans="1:13" x14ac:dyDescent="0.2">
      <c r="A150" s="155" t="s">
        <v>833</v>
      </c>
      <c r="B150" s="178">
        <v>9.5809999999999995</v>
      </c>
      <c r="C150" s="179">
        <f t="shared" si="8"/>
        <v>4.3723775229700612E-5</v>
      </c>
      <c r="D150" s="178">
        <v>251.06299999999999</v>
      </c>
      <c r="E150" s="179">
        <f t="shared" si="9"/>
        <v>7.5240295284500851E-4</v>
      </c>
      <c r="F150" s="178">
        <v>2461.8870000000002</v>
      </c>
      <c r="G150" s="179">
        <f t="shared" si="10"/>
        <v>1.3594979332413033E-2</v>
      </c>
      <c r="H150" s="178">
        <v>3574.4360000000001</v>
      </c>
      <c r="I150" s="179">
        <f t="shared" si="11"/>
        <v>1.5454212618036728E-2</v>
      </c>
      <c r="J150" s="178">
        <v>2452.306</v>
      </c>
      <c r="K150" s="178">
        <v>3323.373</v>
      </c>
      <c r="L150" s="178"/>
      <c r="M150" s="155" t="s">
        <v>1048</v>
      </c>
    </row>
    <row r="151" spans="1:13" x14ac:dyDescent="0.2">
      <c r="A151" s="155" t="s">
        <v>834</v>
      </c>
      <c r="B151" s="178">
        <v>22.189</v>
      </c>
      <c r="C151" s="179">
        <f t="shared" si="8"/>
        <v>1.0126154353113735E-4</v>
      </c>
      <c r="D151" s="178">
        <v>1.4259999999999999</v>
      </c>
      <c r="E151" s="179">
        <f t="shared" si="9"/>
        <v>4.2735353706320009E-6</v>
      </c>
      <c r="F151" s="178">
        <v>7.6909999999999998</v>
      </c>
      <c r="G151" s="179">
        <f t="shared" si="10"/>
        <v>4.2471074442323562E-5</v>
      </c>
      <c r="H151" s="178">
        <v>207.53200000000001</v>
      </c>
      <c r="I151" s="179">
        <f t="shared" si="11"/>
        <v>8.9727264750198298E-4</v>
      </c>
      <c r="J151" s="178">
        <v>-14.498000000000001</v>
      </c>
      <c r="K151" s="178">
        <v>206.10600000000002</v>
      </c>
      <c r="L151" s="178"/>
      <c r="M151" s="155" t="s">
        <v>1049</v>
      </c>
    </row>
    <row r="152" spans="1:13" x14ac:dyDescent="0.2">
      <c r="A152" s="155" t="s">
        <v>835</v>
      </c>
      <c r="B152" s="178">
        <v>9.5009999999999994</v>
      </c>
      <c r="C152" s="179">
        <f t="shared" si="8"/>
        <v>4.3358687867381857E-5</v>
      </c>
      <c r="D152" s="178">
        <v>8.8699999999999992</v>
      </c>
      <c r="E152" s="179">
        <f t="shared" si="9"/>
        <v>2.6582229128685732E-5</v>
      </c>
      <c r="F152" s="178">
        <v>107.092</v>
      </c>
      <c r="G152" s="179">
        <f t="shared" si="10"/>
        <v>5.913811343358881E-4</v>
      </c>
      <c r="H152" s="178">
        <v>235.16499999999999</v>
      </c>
      <c r="I152" s="179">
        <f t="shared" si="11"/>
        <v>1.0167449942649993E-3</v>
      </c>
      <c r="J152" s="178">
        <v>97.590999999999994</v>
      </c>
      <c r="K152" s="178">
        <v>226.29499999999999</v>
      </c>
      <c r="L152" s="178"/>
      <c r="M152" s="155" t="s">
        <v>1050</v>
      </c>
    </row>
    <row r="153" spans="1:13" x14ac:dyDescent="0.2">
      <c r="A153" s="155" t="s">
        <v>836</v>
      </c>
      <c r="B153" s="178" t="s">
        <v>766</v>
      </c>
      <c r="C153" s="179" t="str">
        <f t="shared" si="8"/>
        <v>x</v>
      </c>
      <c r="D153" s="178" t="s">
        <v>751</v>
      </c>
      <c r="E153" s="179" t="str">
        <f t="shared" si="9"/>
        <v>x</v>
      </c>
      <c r="F153" s="178">
        <v>482.69799999999998</v>
      </c>
      <c r="G153" s="179">
        <f t="shared" si="10"/>
        <v>2.6655444924146014E-3</v>
      </c>
      <c r="H153" s="178">
        <v>366.99400000000003</v>
      </c>
      <c r="I153" s="179">
        <f t="shared" si="11"/>
        <v>1.5867127864490427E-3</v>
      </c>
      <c r="J153" s="178">
        <v>482.69799999999998</v>
      </c>
      <c r="K153" s="178">
        <v>366.53900000000004</v>
      </c>
      <c r="L153" s="178"/>
      <c r="M153" s="155" t="s">
        <v>1051</v>
      </c>
    </row>
    <row r="154" spans="1:13" x14ac:dyDescent="0.2">
      <c r="A154" s="155" t="s">
        <v>837</v>
      </c>
      <c r="B154" s="178" t="s">
        <v>751</v>
      </c>
      <c r="C154" s="179" t="str">
        <f t="shared" si="8"/>
        <v>x</v>
      </c>
      <c r="D154" s="178">
        <v>0.98899999999999999</v>
      </c>
      <c r="E154" s="179">
        <f t="shared" si="9"/>
        <v>2.9639035635028399E-6</v>
      </c>
      <c r="F154" s="178" t="s">
        <v>766</v>
      </c>
      <c r="G154" s="179" t="str">
        <f t="shared" si="10"/>
        <v>x</v>
      </c>
      <c r="H154" s="178" t="s">
        <v>751</v>
      </c>
      <c r="I154" s="179" t="str">
        <f t="shared" si="11"/>
        <v>x</v>
      </c>
      <c r="J154" s="178" t="s">
        <v>751</v>
      </c>
      <c r="K154" s="178">
        <v>-0.53099999999999992</v>
      </c>
      <c r="L154" s="178"/>
      <c r="M154" s="155" t="s">
        <v>1052</v>
      </c>
    </row>
    <row r="155" spans="1:13" x14ac:dyDescent="0.2">
      <c r="A155" s="155" t="s">
        <v>838</v>
      </c>
      <c r="B155" s="178">
        <v>66854.854999999996</v>
      </c>
      <c r="C155" s="179">
        <f t="shared" si="8"/>
        <v>0.30509828337691536</v>
      </c>
      <c r="D155" s="178">
        <v>88114.338000000003</v>
      </c>
      <c r="E155" s="179">
        <f t="shared" si="9"/>
        <v>0.26406713892203609</v>
      </c>
      <c r="F155" s="178">
        <v>322897.10600000003</v>
      </c>
      <c r="G155" s="179">
        <f t="shared" si="10"/>
        <v>1.7830954396225254</v>
      </c>
      <c r="H155" s="178">
        <v>372776.81800000003</v>
      </c>
      <c r="I155" s="179">
        <f t="shared" si="11"/>
        <v>1.6117150242575837</v>
      </c>
      <c r="J155" s="178">
        <v>256042.25100000005</v>
      </c>
      <c r="K155" s="178">
        <v>284662.48000000004</v>
      </c>
      <c r="L155" s="178"/>
      <c r="M155" s="155" t="s">
        <v>1053</v>
      </c>
    </row>
    <row r="156" spans="1:13" x14ac:dyDescent="0.2">
      <c r="A156" s="155" t="s">
        <v>839</v>
      </c>
      <c r="B156" s="178">
        <v>9694.9599999999991</v>
      </c>
      <c r="C156" s="179">
        <f t="shared" si="8"/>
        <v>4.4243842177323689E-2</v>
      </c>
      <c r="D156" s="178">
        <v>3121.1379999999999</v>
      </c>
      <c r="E156" s="179">
        <f t="shared" si="9"/>
        <v>9.3536421035228783E-3</v>
      </c>
      <c r="F156" s="178">
        <v>5073.2730000000001</v>
      </c>
      <c r="G156" s="179">
        <f t="shared" si="10"/>
        <v>2.8015518820599428E-2</v>
      </c>
      <c r="H156" s="178">
        <v>7162.8829999999998</v>
      </c>
      <c r="I156" s="179">
        <f t="shared" si="11"/>
        <v>3.0969002337745247E-2</v>
      </c>
      <c r="J156" s="178">
        <v>-4621.686999999999</v>
      </c>
      <c r="K156" s="178">
        <v>4041.7449999999999</v>
      </c>
      <c r="L156" s="178"/>
      <c r="M156" s="155" t="s">
        <v>1054</v>
      </c>
    </row>
    <row r="157" spans="1:13" x14ac:dyDescent="0.2">
      <c r="A157" s="155" t="s">
        <v>840</v>
      </c>
      <c r="B157" s="178">
        <v>6733.549</v>
      </c>
      <c r="C157" s="179">
        <f t="shared" si="8"/>
        <v>3.0729170543176639E-2</v>
      </c>
      <c r="D157" s="178">
        <v>7453.6289999999999</v>
      </c>
      <c r="E157" s="179">
        <f t="shared" si="9"/>
        <v>2.2337550610847429E-2</v>
      </c>
      <c r="F157" s="178">
        <v>16679.377</v>
      </c>
      <c r="G157" s="179">
        <f t="shared" si="10"/>
        <v>9.2106496192768103E-2</v>
      </c>
      <c r="H157" s="178">
        <v>133362.24600000001</v>
      </c>
      <c r="I157" s="179">
        <f t="shared" si="11"/>
        <v>0.57659684070519601</v>
      </c>
      <c r="J157" s="178">
        <v>9945.8280000000013</v>
      </c>
      <c r="K157" s="178">
        <v>125908.61700000001</v>
      </c>
      <c r="L157" s="178"/>
      <c r="M157" s="155" t="s">
        <v>1055</v>
      </c>
    </row>
    <row r="158" spans="1:13" x14ac:dyDescent="0.2">
      <c r="A158" s="155" t="s">
        <v>841</v>
      </c>
      <c r="B158" s="178">
        <v>30906.842000000001</v>
      </c>
      <c r="C158" s="179">
        <f t="shared" si="8"/>
        <v>0.14104621779228377</v>
      </c>
      <c r="D158" s="178">
        <v>32587.264999999999</v>
      </c>
      <c r="E158" s="179">
        <f t="shared" si="9"/>
        <v>9.7659768309718259E-2</v>
      </c>
      <c r="F158" s="178">
        <v>31488.355</v>
      </c>
      <c r="G158" s="179">
        <f t="shared" si="10"/>
        <v>0.17388431533887808</v>
      </c>
      <c r="H158" s="178">
        <v>29152.477999999999</v>
      </c>
      <c r="I158" s="179">
        <f t="shared" si="11"/>
        <v>0.12604186880241752</v>
      </c>
      <c r="J158" s="178">
        <v>581.51299999999901</v>
      </c>
      <c r="K158" s="178">
        <v>-3434.7870000000003</v>
      </c>
      <c r="L158" s="178"/>
      <c r="M158" s="155" t="s">
        <v>1056</v>
      </c>
    </row>
    <row r="159" spans="1:13" x14ac:dyDescent="0.2">
      <c r="A159" s="155" t="s">
        <v>842</v>
      </c>
      <c r="B159" s="178" t="s">
        <v>766</v>
      </c>
      <c r="C159" s="179" t="str">
        <f t="shared" si="8"/>
        <v>x</v>
      </c>
      <c r="D159" s="178" t="s">
        <v>766</v>
      </c>
      <c r="E159" s="179" t="str">
        <f t="shared" si="9"/>
        <v>x</v>
      </c>
      <c r="F159" s="178">
        <v>9.1050000000000004</v>
      </c>
      <c r="G159" s="179">
        <f t="shared" si="10"/>
        <v>5.0279434767566774E-5</v>
      </c>
      <c r="H159" s="178">
        <v>7.8890000000000002</v>
      </c>
      <c r="I159" s="179">
        <f t="shared" si="11"/>
        <v>3.4108397337004146E-5</v>
      </c>
      <c r="J159" s="178">
        <v>9.1050000000000004</v>
      </c>
      <c r="K159" s="178">
        <v>7.8890000000000002</v>
      </c>
      <c r="L159" s="178"/>
      <c r="M159" s="155" t="s">
        <v>1057</v>
      </c>
    </row>
    <row r="160" spans="1:13" x14ac:dyDescent="0.2">
      <c r="A160" s="155" t="s">
        <v>843</v>
      </c>
      <c r="B160" s="178">
        <v>10312.816999999999</v>
      </c>
      <c r="C160" s="179">
        <f t="shared" si="8"/>
        <v>4.706348945757597E-2</v>
      </c>
      <c r="D160" s="178">
        <v>11884.152</v>
      </c>
      <c r="E160" s="179">
        <f t="shared" si="9"/>
        <v>3.561524819212275E-2</v>
      </c>
      <c r="F160" s="178">
        <v>9494.2620000000006</v>
      </c>
      <c r="G160" s="179">
        <f t="shared" si="10"/>
        <v>5.242900899452916E-2</v>
      </c>
      <c r="H160" s="178">
        <v>8702.5290000000005</v>
      </c>
      <c r="I160" s="179">
        <f t="shared" si="11"/>
        <v>3.7625721507009935E-2</v>
      </c>
      <c r="J160" s="178">
        <v>-818.55499999999847</v>
      </c>
      <c r="K160" s="178">
        <v>-3181.6229999999996</v>
      </c>
      <c r="L160" s="178"/>
      <c r="M160" s="155" t="s">
        <v>1058</v>
      </c>
    </row>
    <row r="161" spans="1:13" x14ac:dyDescent="0.2">
      <c r="A161" s="155" t="s">
        <v>844</v>
      </c>
      <c r="B161" s="178">
        <v>4756.5039999999999</v>
      </c>
      <c r="C161" s="179">
        <f t="shared" si="8"/>
        <v>2.1706743740232952E-2</v>
      </c>
      <c r="D161" s="178">
        <v>20.05</v>
      </c>
      <c r="E161" s="179">
        <f t="shared" si="9"/>
        <v>6.0087225933500447E-5</v>
      </c>
      <c r="F161" s="178">
        <v>814.41600000000005</v>
      </c>
      <c r="G161" s="179">
        <f t="shared" si="10"/>
        <v>4.4973504827745918E-3</v>
      </c>
      <c r="H161" s="178">
        <v>1018.25</v>
      </c>
      <c r="I161" s="179">
        <f t="shared" si="11"/>
        <v>4.4024433500322565E-3</v>
      </c>
      <c r="J161" s="178">
        <v>-3942.0879999999997</v>
      </c>
      <c r="K161" s="178">
        <v>998.2</v>
      </c>
      <c r="L161" s="178"/>
      <c r="M161" s="155" t="s">
        <v>1059</v>
      </c>
    </row>
    <row r="162" spans="1:13" x14ac:dyDescent="0.2">
      <c r="A162" s="155" t="s">
        <v>845</v>
      </c>
      <c r="B162" s="178">
        <v>1743.739</v>
      </c>
      <c r="C162" s="179">
        <f t="shared" si="8"/>
        <v>7.9577134010294266E-3</v>
      </c>
      <c r="D162" s="178">
        <v>876.16600000000005</v>
      </c>
      <c r="E162" s="179">
        <f t="shared" si="9"/>
        <v>2.6257548327806158E-3</v>
      </c>
      <c r="F162" s="178">
        <v>8182.3720000000003</v>
      </c>
      <c r="G162" s="179">
        <f t="shared" si="10"/>
        <v>4.5184518310594717E-2</v>
      </c>
      <c r="H162" s="178">
        <v>9917.0689999999995</v>
      </c>
      <c r="I162" s="179">
        <f t="shared" si="11"/>
        <v>4.2876832281719651E-2</v>
      </c>
      <c r="J162" s="178">
        <v>6438.6329999999998</v>
      </c>
      <c r="K162" s="178">
        <v>9040.9030000000002</v>
      </c>
      <c r="L162" s="178"/>
      <c r="M162" s="155" t="s">
        <v>1060</v>
      </c>
    </row>
    <row r="163" spans="1:13" x14ac:dyDescent="0.2">
      <c r="A163" s="155" t="s">
        <v>846</v>
      </c>
      <c r="B163" s="178">
        <v>103.76</v>
      </c>
      <c r="C163" s="179">
        <f t="shared" si="8"/>
        <v>4.7351830892743309E-4</v>
      </c>
      <c r="D163" s="178">
        <v>2.556</v>
      </c>
      <c r="E163" s="179">
        <f t="shared" si="9"/>
        <v>7.6599974805998583E-6</v>
      </c>
      <c r="F163" s="178">
        <v>386.16</v>
      </c>
      <c r="G163" s="179">
        <f t="shared" si="10"/>
        <v>2.1324444294171978E-3</v>
      </c>
      <c r="H163" s="178">
        <v>1164.201</v>
      </c>
      <c r="I163" s="179">
        <f t="shared" si="11"/>
        <v>5.0334681566912868E-3</v>
      </c>
      <c r="J163" s="178">
        <v>282.40000000000003</v>
      </c>
      <c r="K163" s="178">
        <v>1161.645</v>
      </c>
      <c r="L163" s="178"/>
      <c r="M163" s="155" t="s">
        <v>1061</v>
      </c>
    </row>
    <row r="164" spans="1:13" x14ac:dyDescent="0.2">
      <c r="A164" s="155" t="s">
        <v>847</v>
      </c>
      <c r="B164" s="178">
        <v>8.4179999999999993</v>
      </c>
      <c r="C164" s="179">
        <f t="shared" si="8"/>
        <v>3.8416317699991626E-5</v>
      </c>
      <c r="D164" s="178" t="s">
        <v>751</v>
      </c>
      <c r="E164" s="179" t="str">
        <f t="shared" si="9"/>
        <v>x</v>
      </c>
      <c r="F164" s="178">
        <v>163.131</v>
      </c>
      <c r="G164" s="179">
        <f t="shared" si="10"/>
        <v>9.0083849237429276E-4</v>
      </c>
      <c r="H164" s="178">
        <v>453.33199999999999</v>
      </c>
      <c r="I164" s="179">
        <f t="shared" si="11"/>
        <v>1.9599984765596096E-3</v>
      </c>
      <c r="J164" s="178">
        <v>154.71299999999999</v>
      </c>
      <c r="K164" s="178">
        <v>453.29500000000002</v>
      </c>
      <c r="L164" s="178"/>
      <c r="M164" s="155" t="s">
        <v>1062</v>
      </c>
    </row>
    <row r="165" spans="1:13" x14ac:dyDescent="0.2">
      <c r="A165" s="155" t="s">
        <v>848</v>
      </c>
      <c r="B165" s="178">
        <v>64157.887000000002</v>
      </c>
      <c r="C165" s="179">
        <f t="shared" si="8"/>
        <v>0.29279042170968911</v>
      </c>
      <c r="D165" s="178">
        <v>769512.65</v>
      </c>
      <c r="E165" s="179">
        <f t="shared" si="9"/>
        <v>2.3061287012088103</v>
      </c>
      <c r="F165" s="178">
        <v>2249.4960000000001</v>
      </c>
      <c r="G165" s="179">
        <f t="shared" si="10"/>
        <v>1.242211832969823E-2</v>
      </c>
      <c r="H165" s="178">
        <v>9320.6</v>
      </c>
      <c r="I165" s="179">
        <f t="shared" si="11"/>
        <v>4.0297975436592831E-2</v>
      </c>
      <c r="J165" s="178">
        <v>-61908.391000000003</v>
      </c>
      <c r="K165" s="178">
        <v>-760192.05</v>
      </c>
      <c r="L165" s="178"/>
      <c r="M165" s="155" t="s">
        <v>1063</v>
      </c>
    </row>
    <row r="166" spans="1:13" x14ac:dyDescent="0.2">
      <c r="A166" s="155" t="s">
        <v>849</v>
      </c>
      <c r="B166" s="178">
        <v>2002205.17</v>
      </c>
      <c r="C166" s="179">
        <f t="shared" si="8"/>
        <v>9.1372475542035811</v>
      </c>
      <c r="D166" s="178">
        <v>3504709.466</v>
      </c>
      <c r="E166" s="179">
        <f t="shared" si="9"/>
        <v>10.503155586774049</v>
      </c>
      <c r="F166" s="178">
        <v>3547061.8969999999</v>
      </c>
      <c r="G166" s="179">
        <f t="shared" si="10"/>
        <v>19.587508760761466</v>
      </c>
      <c r="H166" s="178">
        <v>5075974.6780000003</v>
      </c>
      <c r="I166" s="179">
        <f t="shared" si="11"/>
        <v>21.946173303307855</v>
      </c>
      <c r="J166" s="178">
        <v>1544856.727</v>
      </c>
      <c r="K166" s="178">
        <v>1571265.2120000003</v>
      </c>
      <c r="L166" s="178"/>
      <c r="M166" s="155" t="s">
        <v>1064</v>
      </c>
    </row>
    <row r="167" spans="1:13" x14ac:dyDescent="0.2">
      <c r="A167" s="155" t="s">
        <v>850</v>
      </c>
      <c r="B167" s="178">
        <v>60869.872000000003</v>
      </c>
      <c r="C167" s="179">
        <f t="shared" si="8"/>
        <v>0.27778526266450759</v>
      </c>
      <c r="D167" s="178">
        <v>153173.209</v>
      </c>
      <c r="E167" s="179">
        <f t="shared" si="9"/>
        <v>0.45904006065547548</v>
      </c>
      <c r="F167" s="178">
        <v>16447.505000000001</v>
      </c>
      <c r="G167" s="179">
        <f t="shared" si="10"/>
        <v>9.0826057631710963E-2</v>
      </c>
      <c r="H167" s="178">
        <v>20956.645</v>
      </c>
      <c r="I167" s="179">
        <f t="shared" si="11"/>
        <v>9.0606867094757404E-2</v>
      </c>
      <c r="J167" s="178">
        <v>-44422.366999999998</v>
      </c>
      <c r="K167" s="178">
        <v>-132216.56400000001</v>
      </c>
      <c r="L167" s="178"/>
      <c r="M167" s="155" t="s">
        <v>1065</v>
      </c>
    </row>
    <row r="168" spans="1:13" x14ac:dyDescent="0.2">
      <c r="A168" s="155" t="s">
        <v>851</v>
      </c>
      <c r="B168" s="178" t="s">
        <v>751</v>
      </c>
      <c r="C168" s="179" t="str">
        <f t="shared" si="8"/>
        <v>x</v>
      </c>
      <c r="D168" s="178" t="s">
        <v>751</v>
      </c>
      <c r="E168" s="179" t="str">
        <f t="shared" si="9"/>
        <v>x</v>
      </c>
      <c r="F168" s="178">
        <v>46.002000000000002</v>
      </c>
      <c r="G168" s="179">
        <f t="shared" si="10"/>
        <v>2.5403125295745267E-4</v>
      </c>
      <c r="H168" s="178">
        <v>164.05</v>
      </c>
      <c r="I168" s="179">
        <f t="shared" si="11"/>
        <v>7.0927653481246418E-4</v>
      </c>
      <c r="J168" s="178">
        <v>45.916000000000004</v>
      </c>
      <c r="K168" s="178">
        <v>163.84200000000001</v>
      </c>
      <c r="L168" s="178"/>
      <c r="M168" s="155" t="s">
        <v>1066</v>
      </c>
    </row>
    <row r="169" spans="1:13" x14ac:dyDescent="0.2">
      <c r="A169" s="155" t="s">
        <v>728</v>
      </c>
      <c r="B169" s="178">
        <v>29533.993999999999</v>
      </c>
      <c r="C169" s="179">
        <f t="shared" si="8"/>
        <v>0.13478109960247642</v>
      </c>
      <c r="D169" s="178">
        <v>16260.43</v>
      </c>
      <c r="E169" s="179">
        <f t="shared" si="9"/>
        <v>4.8730380607773995E-2</v>
      </c>
      <c r="F169" s="178">
        <v>8589.0869999999995</v>
      </c>
      <c r="G169" s="179">
        <f t="shared" si="10"/>
        <v>4.7430471118007224E-2</v>
      </c>
      <c r="H169" s="178">
        <v>10016.130999999999</v>
      </c>
      <c r="I169" s="179">
        <f t="shared" si="11"/>
        <v>4.3305130679108204E-2</v>
      </c>
      <c r="J169" s="178">
        <v>-20944.906999999999</v>
      </c>
      <c r="K169" s="178">
        <v>-6244.2990000000009</v>
      </c>
      <c r="L169" s="178"/>
      <c r="M169" s="155" t="s">
        <v>947</v>
      </c>
    </row>
    <row r="170" spans="1:13" x14ac:dyDescent="0.2">
      <c r="A170" s="155" t="s">
        <v>852</v>
      </c>
      <c r="B170" s="178">
        <v>31328.165000000001</v>
      </c>
      <c r="C170" s="179">
        <f t="shared" si="8"/>
        <v>0.14296896407671161</v>
      </c>
      <c r="D170" s="178">
        <v>575.904</v>
      </c>
      <c r="E170" s="179">
        <f t="shared" si="9"/>
        <v>1.7259089159105557E-3</v>
      </c>
      <c r="F170" s="178">
        <v>376.4</v>
      </c>
      <c r="G170" s="179">
        <f t="shared" si="10"/>
        <v>2.0785479677662968E-3</v>
      </c>
      <c r="H170" s="178">
        <v>691.43799999999999</v>
      </c>
      <c r="I170" s="179">
        <f t="shared" si="11"/>
        <v>2.9894589983398999E-3</v>
      </c>
      <c r="J170" s="178">
        <v>-30951.764999999999</v>
      </c>
      <c r="K170" s="178">
        <v>115.53399999999999</v>
      </c>
      <c r="L170" s="178"/>
      <c r="M170" s="155" t="s">
        <v>1067</v>
      </c>
    </row>
    <row r="171" spans="1:13" x14ac:dyDescent="0.2">
      <c r="A171" s="155" t="s">
        <v>853</v>
      </c>
      <c r="B171" s="178">
        <v>5.38</v>
      </c>
      <c r="C171" s="179">
        <f t="shared" si="8"/>
        <v>2.4552125115936679E-5</v>
      </c>
      <c r="D171" s="178">
        <v>2.5739999999999998</v>
      </c>
      <c r="E171" s="179">
        <f t="shared" si="9"/>
        <v>7.7139411248294321E-6</v>
      </c>
      <c r="F171" s="178">
        <v>1.8180000000000001</v>
      </c>
      <c r="G171" s="179">
        <f t="shared" si="10"/>
        <v>1.0039320418169841E-5</v>
      </c>
      <c r="H171" s="178">
        <v>3.3959999999999999</v>
      </c>
      <c r="I171" s="179">
        <f t="shared" si="11"/>
        <v>1.4682737654514649E-5</v>
      </c>
      <c r="J171" s="178">
        <v>-3.5619999999999998</v>
      </c>
      <c r="K171" s="178">
        <v>0.82200000000000006</v>
      </c>
      <c r="L171" s="178"/>
      <c r="M171" s="155" t="s">
        <v>1068</v>
      </c>
    </row>
    <row r="172" spans="1:13" x14ac:dyDescent="0.2">
      <c r="A172" s="155" t="s">
        <v>854</v>
      </c>
      <c r="B172" s="178">
        <v>9342310.3880000003</v>
      </c>
      <c r="C172" s="179">
        <f t="shared" si="8"/>
        <v>42.634493218976012</v>
      </c>
      <c r="D172" s="178">
        <v>12740143.152999999</v>
      </c>
      <c r="E172" s="179">
        <f t="shared" si="9"/>
        <v>38.180541648850358</v>
      </c>
      <c r="F172" s="178">
        <v>2747239.6169999996</v>
      </c>
      <c r="G172" s="179">
        <f t="shared" si="10"/>
        <v>15.170747404044658</v>
      </c>
      <c r="H172" s="178">
        <v>3028714.8320000009</v>
      </c>
      <c r="I172" s="179">
        <f t="shared" si="11"/>
        <v>13.094765991929746</v>
      </c>
      <c r="J172" s="178">
        <v>-6595070.7710000006</v>
      </c>
      <c r="K172" s="178">
        <v>-9711428.3209999986</v>
      </c>
      <c r="L172" s="178"/>
      <c r="M172" s="155" t="s">
        <v>854</v>
      </c>
    </row>
    <row r="173" spans="1:13" x14ac:dyDescent="0.2">
      <c r="A173" s="155" t="s">
        <v>716</v>
      </c>
      <c r="B173" s="178">
        <v>156441.783</v>
      </c>
      <c r="C173" s="179">
        <f t="shared" si="8"/>
        <v>0.71393647389892489</v>
      </c>
      <c r="D173" s="178">
        <v>32321.865000000002</v>
      </c>
      <c r="E173" s="179">
        <f t="shared" si="9"/>
        <v>9.686439924424442E-2</v>
      </c>
      <c r="F173" s="178">
        <v>145090.111</v>
      </c>
      <c r="G173" s="179">
        <f t="shared" si="10"/>
        <v>0.80121348395865155</v>
      </c>
      <c r="H173" s="178">
        <v>155868.049</v>
      </c>
      <c r="I173" s="179">
        <f t="shared" si="11"/>
        <v>0.67390155246997485</v>
      </c>
      <c r="J173" s="178">
        <v>-11351.671999999991</v>
      </c>
      <c r="K173" s="178">
        <v>123546.18399999999</v>
      </c>
      <c r="L173" s="178"/>
      <c r="M173" s="155" t="s">
        <v>935</v>
      </c>
    </row>
    <row r="174" spans="1:13" x14ac:dyDescent="0.2">
      <c r="A174" s="155" t="s">
        <v>855</v>
      </c>
      <c r="B174" s="178">
        <v>38.265999999999998</v>
      </c>
      <c r="C174" s="179">
        <f t="shared" si="8"/>
        <v>1.7463041258112137E-4</v>
      </c>
      <c r="D174" s="178">
        <v>18.094999999999999</v>
      </c>
      <c r="E174" s="179">
        <f t="shared" si="9"/>
        <v>5.4228346796343659E-5</v>
      </c>
      <c r="F174" s="178">
        <v>1295.4670000000001</v>
      </c>
      <c r="G174" s="179">
        <f t="shared" si="10"/>
        <v>7.1537999472856047E-3</v>
      </c>
      <c r="H174" s="178">
        <v>714.74099999999999</v>
      </c>
      <c r="I174" s="179">
        <f t="shared" si="11"/>
        <v>3.0902104222395332E-3</v>
      </c>
      <c r="J174" s="178">
        <v>1257.201</v>
      </c>
      <c r="K174" s="178">
        <v>696.64599999999996</v>
      </c>
      <c r="L174" s="178"/>
      <c r="M174" s="155" t="s">
        <v>1069</v>
      </c>
    </row>
    <row r="175" spans="1:13" x14ac:dyDescent="0.2">
      <c r="A175" s="155" t="s">
        <v>856</v>
      </c>
      <c r="B175" s="178">
        <v>401.75</v>
      </c>
      <c r="C175" s="179">
        <f t="shared" si="8"/>
        <v>1.8334230976445281E-3</v>
      </c>
      <c r="D175" s="178">
        <v>125.22199999999999</v>
      </c>
      <c r="E175" s="179">
        <f t="shared" si="9"/>
        <v>3.7527394542866794E-4</v>
      </c>
      <c r="F175" s="178">
        <v>2918.5320000000002</v>
      </c>
      <c r="G175" s="179">
        <f t="shared" si="10"/>
        <v>1.6116654509726106E-2</v>
      </c>
      <c r="H175" s="178">
        <v>6859.4260000000004</v>
      </c>
      <c r="I175" s="179">
        <f t="shared" si="11"/>
        <v>2.9656994233968437E-2</v>
      </c>
      <c r="J175" s="178">
        <v>2516.7820000000002</v>
      </c>
      <c r="K175" s="178">
        <v>6734.2040000000006</v>
      </c>
      <c r="L175" s="178"/>
      <c r="M175" s="155" t="s">
        <v>1070</v>
      </c>
    </row>
    <row r="176" spans="1:13" x14ac:dyDescent="0.2">
      <c r="A176" s="155" t="s">
        <v>857</v>
      </c>
      <c r="B176" s="178">
        <v>532419.49300000002</v>
      </c>
      <c r="C176" s="179">
        <f t="shared" si="8"/>
        <v>2.4297453543307759</v>
      </c>
      <c r="D176" s="178">
        <v>816815.29299999995</v>
      </c>
      <c r="E176" s="179">
        <f t="shared" si="9"/>
        <v>2.4478885314927359</v>
      </c>
      <c r="F176" s="178">
        <v>3881.7890000000002</v>
      </c>
      <c r="G176" s="179">
        <f t="shared" si="10"/>
        <v>2.1435931554855382E-2</v>
      </c>
      <c r="H176" s="178">
        <v>4210.5479999999998</v>
      </c>
      <c r="I176" s="179">
        <f t="shared" si="11"/>
        <v>1.8204467510524541E-2</v>
      </c>
      <c r="J176" s="178">
        <v>-528537.70400000003</v>
      </c>
      <c r="K176" s="178">
        <v>-812604.745</v>
      </c>
      <c r="L176" s="178"/>
      <c r="M176" s="155" t="s">
        <v>1071</v>
      </c>
    </row>
    <row r="177" spans="1:13" x14ac:dyDescent="0.2">
      <c r="A177" s="155" t="s">
        <v>858</v>
      </c>
      <c r="B177" s="178">
        <v>79812.815000000002</v>
      </c>
      <c r="C177" s="179">
        <f t="shared" si="8"/>
        <v>0.36423312634481558</v>
      </c>
      <c r="D177" s="178">
        <v>126348.522</v>
      </c>
      <c r="E177" s="179">
        <f t="shared" si="9"/>
        <v>0.37864998442782299</v>
      </c>
      <c r="F177" s="178">
        <v>15752.130999999999</v>
      </c>
      <c r="G177" s="179">
        <f t="shared" si="10"/>
        <v>8.6986078315723928E-2</v>
      </c>
      <c r="H177" s="178">
        <v>17526.585999999999</v>
      </c>
      <c r="I177" s="179">
        <f t="shared" si="11"/>
        <v>7.5776874033359615E-2</v>
      </c>
      <c r="J177" s="178">
        <v>-64060.684000000001</v>
      </c>
      <c r="K177" s="178">
        <v>-108821.936</v>
      </c>
      <c r="L177" s="178"/>
      <c r="M177" s="155" t="s">
        <v>1072</v>
      </c>
    </row>
    <row r="178" spans="1:13" x14ac:dyDescent="0.2">
      <c r="A178" s="155" t="s">
        <v>859</v>
      </c>
      <c r="B178" s="178">
        <v>162.47499999999999</v>
      </c>
      <c r="C178" s="179">
        <f t="shared" si="8"/>
        <v>7.4146961490925874E-4</v>
      </c>
      <c r="D178" s="178">
        <v>340.80500000000001</v>
      </c>
      <c r="E178" s="179">
        <f t="shared" si="9"/>
        <v>1.0213479817589336E-3</v>
      </c>
      <c r="F178" s="178">
        <v>4649.8320000000003</v>
      </c>
      <c r="G178" s="179">
        <f t="shared" si="10"/>
        <v>2.5677202056468375E-2</v>
      </c>
      <c r="H178" s="178">
        <v>6993.9210000000003</v>
      </c>
      <c r="I178" s="179">
        <f t="shared" si="11"/>
        <v>3.0238488580506699E-2</v>
      </c>
      <c r="J178" s="178">
        <v>4487.357</v>
      </c>
      <c r="K178" s="178">
        <v>6653.116</v>
      </c>
      <c r="L178" s="178"/>
      <c r="M178" s="155" t="s">
        <v>1073</v>
      </c>
    </row>
    <row r="179" spans="1:13" x14ac:dyDescent="0.2">
      <c r="A179" s="155" t="s">
        <v>860</v>
      </c>
      <c r="B179" s="178">
        <v>4.101</v>
      </c>
      <c r="C179" s="179">
        <f t="shared" si="8"/>
        <v>1.8715290910865485E-5</v>
      </c>
      <c r="D179" s="178">
        <v>0.745</v>
      </c>
      <c r="E179" s="179">
        <f t="shared" si="9"/>
        <v>2.2326674972796924E-6</v>
      </c>
      <c r="F179" s="178">
        <v>121.274</v>
      </c>
      <c r="G179" s="179">
        <f t="shared" si="10"/>
        <v>6.6969666908312929E-4</v>
      </c>
      <c r="H179" s="178">
        <v>105.48099999999999</v>
      </c>
      <c r="I179" s="179">
        <f t="shared" si="11"/>
        <v>4.5605119273729679E-4</v>
      </c>
      <c r="J179" s="178">
        <v>117.173</v>
      </c>
      <c r="K179" s="178">
        <v>104.73599999999999</v>
      </c>
      <c r="L179" s="178"/>
      <c r="M179" s="155" t="s">
        <v>1074</v>
      </c>
    </row>
    <row r="180" spans="1:13" x14ac:dyDescent="0.2">
      <c r="A180" s="155" t="s">
        <v>861</v>
      </c>
      <c r="B180" s="178">
        <v>2.2090000000000001</v>
      </c>
      <c r="C180" s="179">
        <f t="shared" si="8"/>
        <v>1.008097479202679E-5</v>
      </c>
      <c r="D180" s="178">
        <v>0.86599999999999999</v>
      </c>
      <c r="E180" s="179">
        <f t="shared" si="9"/>
        <v>2.5952886612674005E-6</v>
      </c>
      <c r="F180" s="178">
        <v>30.202999999999999</v>
      </c>
      <c r="G180" s="179">
        <f t="shared" si="10"/>
        <v>1.6678635566005703E-4</v>
      </c>
      <c r="H180" s="178">
        <v>52.384999999999998</v>
      </c>
      <c r="I180" s="179">
        <f t="shared" si="11"/>
        <v>2.2648857833679323E-4</v>
      </c>
      <c r="J180" s="178">
        <v>27.994</v>
      </c>
      <c r="K180" s="178">
        <v>51.518999999999998</v>
      </c>
      <c r="L180" s="178"/>
      <c r="M180" s="155" t="s">
        <v>1075</v>
      </c>
    </row>
    <row r="181" spans="1:13" x14ac:dyDescent="0.2">
      <c r="A181" s="155" t="s">
        <v>862</v>
      </c>
      <c r="B181" s="178">
        <v>3944211.264</v>
      </c>
      <c r="C181" s="179">
        <f t="shared" si="8"/>
        <v>17.999771085021329</v>
      </c>
      <c r="D181" s="178">
        <v>5542716.6289999997</v>
      </c>
      <c r="E181" s="179">
        <f t="shared" si="9"/>
        <v>16.610796327785184</v>
      </c>
      <c r="F181" s="178">
        <v>682928.68099999998</v>
      </c>
      <c r="G181" s="179">
        <f t="shared" si="10"/>
        <v>3.7712540436287663</v>
      </c>
      <c r="H181" s="178">
        <v>628528.61199999996</v>
      </c>
      <c r="I181" s="179">
        <f t="shared" si="11"/>
        <v>2.7174678204806324</v>
      </c>
      <c r="J181" s="178">
        <v>-3261282.5830000001</v>
      </c>
      <c r="K181" s="178">
        <v>-4914188.017</v>
      </c>
      <c r="L181" s="178"/>
      <c r="M181" s="155" t="s">
        <v>1076</v>
      </c>
    </row>
    <row r="182" spans="1:13" x14ac:dyDescent="0.2">
      <c r="A182" s="155" t="s">
        <v>863</v>
      </c>
      <c r="B182" s="178">
        <v>743.94899999999996</v>
      </c>
      <c r="C182" s="179">
        <f t="shared" si="8"/>
        <v>3.395079726370999E-3</v>
      </c>
      <c r="D182" s="178">
        <v>1382.383</v>
      </c>
      <c r="E182" s="179">
        <f t="shared" si="9"/>
        <v>4.1428209300563663E-3</v>
      </c>
      <c r="F182" s="178">
        <v>10354.759</v>
      </c>
      <c r="G182" s="179">
        <f t="shared" si="10"/>
        <v>5.718082698235858E-2</v>
      </c>
      <c r="H182" s="178">
        <v>15237.183000000001</v>
      </c>
      <c r="I182" s="179">
        <f t="shared" si="11"/>
        <v>6.587855140837176E-2</v>
      </c>
      <c r="J182" s="178">
        <v>9610.81</v>
      </c>
      <c r="K182" s="178">
        <v>13854.800000000001</v>
      </c>
      <c r="L182" s="178"/>
      <c r="M182" s="155" t="s">
        <v>1077</v>
      </c>
    </row>
    <row r="183" spans="1:13" x14ac:dyDescent="0.2">
      <c r="A183" s="155" t="s">
        <v>864</v>
      </c>
      <c r="B183" s="178">
        <v>106996.929</v>
      </c>
      <c r="C183" s="179">
        <f t="shared" si="8"/>
        <v>0.48829033231022184</v>
      </c>
      <c r="D183" s="178">
        <v>156656.1</v>
      </c>
      <c r="E183" s="179">
        <f t="shared" si="9"/>
        <v>0.46947782915516406</v>
      </c>
      <c r="F183" s="178">
        <v>151948.97500000001</v>
      </c>
      <c r="G183" s="179">
        <f t="shared" si="10"/>
        <v>0.83908935491610481</v>
      </c>
      <c r="H183" s="178">
        <v>160134.78700000001</v>
      </c>
      <c r="I183" s="179">
        <f t="shared" si="11"/>
        <v>0.69234895962384657</v>
      </c>
      <c r="J183" s="178">
        <v>44952.046000000002</v>
      </c>
      <c r="K183" s="178">
        <v>3478.6870000000054</v>
      </c>
      <c r="L183" s="178"/>
      <c r="M183" s="155" t="s">
        <v>1078</v>
      </c>
    </row>
    <row r="184" spans="1:13" x14ac:dyDescent="0.2">
      <c r="A184" s="155" t="s">
        <v>865</v>
      </c>
      <c r="B184" s="178">
        <v>134564.33900000001</v>
      </c>
      <c r="C184" s="179">
        <f t="shared" si="8"/>
        <v>0.61409674484596988</v>
      </c>
      <c r="D184" s="178">
        <v>182551.58499999999</v>
      </c>
      <c r="E184" s="179">
        <f t="shared" si="9"/>
        <v>0.54708320859918258</v>
      </c>
      <c r="F184" s="178">
        <v>13320.343000000001</v>
      </c>
      <c r="G184" s="179">
        <f t="shared" si="10"/>
        <v>7.3557311032412379E-2</v>
      </c>
      <c r="H184" s="178">
        <v>17931.025000000001</v>
      </c>
      <c r="I184" s="179">
        <f t="shared" si="11"/>
        <v>7.7525481728958651E-2</v>
      </c>
      <c r="J184" s="178">
        <v>-121243.99600000001</v>
      </c>
      <c r="K184" s="178">
        <v>-164620.56</v>
      </c>
      <c r="L184" s="178"/>
      <c r="M184" s="155" t="s">
        <v>1079</v>
      </c>
    </row>
    <row r="185" spans="1:13" x14ac:dyDescent="0.2">
      <c r="A185" s="155" t="s">
        <v>866</v>
      </c>
      <c r="B185" s="178">
        <v>83331.562999999995</v>
      </c>
      <c r="C185" s="179">
        <f t="shared" si="8"/>
        <v>0.38029125666962071</v>
      </c>
      <c r="D185" s="178">
        <v>116396.205</v>
      </c>
      <c r="E185" s="179">
        <f t="shared" si="9"/>
        <v>0.3488241928996027</v>
      </c>
      <c r="F185" s="178">
        <v>347580.24300000002</v>
      </c>
      <c r="G185" s="179">
        <f t="shared" si="10"/>
        <v>1.9194001267889629</v>
      </c>
      <c r="H185" s="178">
        <v>441952.37300000002</v>
      </c>
      <c r="I185" s="179">
        <f t="shared" si="11"/>
        <v>1.9107982180651364</v>
      </c>
      <c r="J185" s="178">
        <v>264248.68000000005</v>
      </c>
      <c r="K185" s="178">
        <v>325556.16800000001</v>
      </c>
      <c r="L185" s="178"/>
      <c r="M185" s="155" t="s">
        <v>1080</v>
      </c>
    </row>
    <row r="186" spans="1:13" x14ac:dyDescent="0.2">
      <c r="A186" s="155" t="s">
        <v>867</v>
      </c>
      <c r="B186" s="178">
        <v>905791.87800000003</v>
      </c>
      <c r="C186" s="179">
        <f t="shared" si="8"/>
        <v>4.1336645943597121</v>
      </c>
      <c r="D186" s="178">
        <v>1187677.906</v>
      </c>
      <c r="E186" s="179">
        <f t="shared" si="9"/>
        <v>3.559315245588464</v>
      </c>
      <c r="F186" s="178">
        <v>142437.46599999999</v>
      </c>
      <c r="G186" s="179">
        <f t="shared" si="10"/>
        <v>0.78656510490988563</v>
      </c>
      <c r="H186" s="178">
        <v>163371.09099999999</v>
      </c>
      <c r="I186" s="179">
        <f t="shared" si="11"/>
        <v>0.70634124543134247</v>
      </c>
      <c r="J186" s="178">
        <v>-763354.41200000001</v>
      </c>
      <c r="K186" s="178">
        <v>-1024306.8149999999</v>
      </c>
      <c r="L186" s="178"/>
      <c r="M186" s="155" t="s">
        <v>1081</v>
      </c>
    </row>
    <row r="187" spans="1:13" x14ac:dyDescent="0.2">
      <c r="A187" s="155" t="s">
        <v>722</v>
      </c>
      <c r="B187" s="178">
        <v>15.43</v>
      </c>
      <c r="C187" s="179">
        <f t="shared" si="8"/>
        <v>7.0416225007231026E-5</v>
      </c>
      <c r="D187" s="178">
        <v>70.209000000000003</v>
      </c>
      <c r="E187" s="179">
        <f t="shared" si="9"/>
        <v>2.1040718431746298E-4</v>
      </c>
      <c r="F187" s="178">
        <v>21880.804</v>
      </c>
      <c r="G187" s="179">
        <f t="shared" si="10"/>
        <v>0.1208297042701718</v>
      </c>
      <c r="H187" s="178">
        <v>30334.076000000001</v>
      </c>
      <c r="I187" s="179">
        <f t="shared" si="11"/>
        <v>0.13115055356304745</v>
      </c>
      <c r="J187" s="178">
        <v>21865.374</v>
      </c>
      <c r="K187" s="178">
        <v>30263.867000000002</v>
      </c>
      <c r="L187" s="178"/>
      <c r="M187" s="155" t="s">
        <v>941</v>
      </c>
    </row>
    <row r="188" spans="1:13" x14ac:dyDescent="0.2">
      <c r="A188" s="155" t="s">
        <v>723</v>
      </c>
      <c r="B188" s="178">
        <v>796.625</v>
      </c>
      <c r="C188" s="179">
        <f t="shared" si="8"/>
        <v>3.6354715000897877E-3</v>
      </c>
      <c r="D188" s="178">
        <v>384.38</v>
      </c>
      <c r="E188" s="179">
        <f t="shared" si="9"/>
        <v>1.1519365538313665E-3</v>
      </c>
      <c r="F188" s="178">
        <v>2536.3119999999999</v>
      </c>
      <c r="G188" s="179">
        <f t="shared" si="10"/>
        <v>1.4005967463393389E-2</v>
      </c>
      <c r="H188" s="178">
        <v>2152.85</v>
      </c>
      <c r="I188" s="179">
        <f t="shared" si="11"/>
        <v>9.307930435666037E-3</v>
      </c>
      <c r="J188" s="178">
        <v>1739.6869999999999</v>
      </c>
      <c r="K188" s="178">
        <v>1768.4699999999998</v>
      </c>
      <c r="L188" s="178"/>
      <c r="M188" s="155" t="s">
        <v>942</v>
      </c>
    </row>
    <row r="189" spans="1:13" x14ac:dyDescent="0.2">
      <c r="A189" s="155" t="s">
        <v>868</v>
      </c>
      <c r="B189" s="178">
        <v>10170.504000000001</v>
      </c>
      <c r="C189" s="179">
        <f t="shared" si="8"/>
        <v>4.6414030985155105E-2</v>
      </c>
      <c r="D189" s="178">
        <v>5611.9219999999996</v>
      </c>
      <c r="E189" s="179">
        <f t="shared" si="9"/>
        <v>1.681819576734073E-2</v>
      </c>
      <c r="F189" s="178">
        <v>49637.663999999997</v>
      </c>
      <c r="G189" s="179">
        <f t="shared" si="10"/>
        <v>0.27410803834183384</v>
      </c>
      <c r="H189" s="178">
        <v>65363.940999999999</v>
      </c>
      <c r="I189" s="179">
        <f t="shared" si="11"/>
        <v>0.28260353291171203</v>
      </c>
      <c r="J189" s="178">
        <v>39467.159999999996</v>
      </c>
      <c r="K189" s="178">
        <v>59752.019</v>
      </c>
      <c r="L189" s="178"/>
      <c r="M189" s="155" t="s">
        <v>1082</v>
      </c>
    </row>
    <row r="190" spans="1:13" x14ac:dyDescent="0.2">
      <c r="A190" s="155" t="s">
        <v>869</v>
      </c>
      <c r="B190" s="178">
        <v>602100.21900000004</v>
      </c>
      <c r="C190" s="179">
        <f t="shared" si="8"/>
        <v>2.7477397600782294</v>
      </c>
      <c r="D190" s="178">
        <v>590020.53700000001</v>
      </c>
      <c r="E190" s="179">
        <f t="shared" si="9"/>
        <v>1.7682143297817583</v>
      </c>
      <c r="F190" s="178">
        <v>297266.06900000002</v>
      </c>
      <c r="G190" s="179">
        <f t="shared" si="10"/>
        <v>1.641556279505382</v>
      </c>
      <c r="H190" s="178">
        <v>249050.05900000001</v>
      </c>
      <c r="I190" s="179">
        <f t="shared" si="11"/>
        <v>1.0767775851408703</v>
      </c>
      <c r="J190" s="178">
        <v>-304834.15000000002</v>
      </c>
      <c r="K190" s="178">
        <v>-340970.478</v>
      </c>
      <c r="L190" s="178"/>
      <c r="M190" s="155" t="s">
        <v>1083</v>
      </c>
    </row>
    <row r="191" spans="1:13" x14ac:dyDescent="0.2">
      <c r="A191" s="155" t="s">
        <v>870</v>
      </c>
      <c r="B191" s="178">
        <v>8.3049999999999997</v>
      </c>
      <c r="C191" s="179">
        <f t="shared" si="8"/>
        <v>3.7900631800716378E-5</v>
      </c>
      <c r="D191" s="178">
        <v>35.941000000000003</v>
      </c>
      <c r="E191" s="179">
        <f t="shared" si="9"/>
        <v>1.0771047318084486E-4</v>
      </c>
      <c r="F191" s="178">
        <v>184.23099999999999</v>
      </c>
      <c r="G191" s="179">
        <f t="shared" si="10"/>
        <v>1.0173564576236786E-3</v>
      </c>
      <c r="H191" s="178">
        <v>483.23899999999998</v>
      </c>
      <c r="I191" s="179">
        <f t="shared" si="11"/>
        <v>2.0893025504799779E-3</v>
      </c>
      <c r="J191" s="178">
        <v>175.92599999999999</v>
      </c>
      <c r="K191" s="178">
        <v>447.298</v>
      </c>
      <c r="L191" s="178"/>
      <c r="M191" s="155" t="s">
        <v>1084</v>
      </c>
    </row>
    <row r="192" spans="1:13" x14ac:dyDescent="0.2">
      <c r="A192" s="155" t="s">
        <v>871</v>
      </c>
      <c r="B192" s="178">
        <v>9967.6939999999995</v>
      </c>
      <c r="C192" s="179">
        <f t="shared" si="8"/>
        <v>4.5488488885756753E-2</v>
      </c>
      <c r="D192" s="178">
        <v>17483.748</v>
      </c>
      <c r="E192" s="179">
        <f t="shared" si="9"/>
        <v>5.2396504550642709E-2</v>
      </c>
      <c r="F192" s="178">
        <v>3892.8180000000002</v>
      </c>
      <c r="G192" s="179">
        <f t="shared" si="10"/>
        <v>2.149683566095659E-2</v>
      </c>
      <c r="H192" s="178">
        <v>1218.749</v>
      </c>
      <c r="I192" s="179">
        <f t="shared" si="11"/>
        <v>5.2693085493822371E-3</v>
      </c>
      <c r="J192" s="178">
        <v>-6074.8759999999993</v>
      </c>
      <c r="K192" s="178">
        <v>-16264.999</v>
      </c>
      <c r="L192" s="178"/>
      <c r="M192" s="155" t="s">
        <v>1085</v>
      </c>
    </row>
    <row r="193" spans="1:13" x14ac:dyDescent="0.2">
      <c r="A193" s="155" t="s">
        <v>872</v>
      </c>
      <c r="B193" s="178" t="s">
        <v>766</v>
      </c>
      <c r="C193" s="179" t="str">
        <f t="shared" si="8"/>
        <v>x</v>
      </c>
      <c r="D193" s="178" t="s">
        <v>751</v>
      </c>
      <c r="E193" s="179" t="str">
        <f t="shared" si="9"/>
        <v>x</v>
      </c>
      <c r="F193" s="178" t="s">
        <v>766</v>
      </c>
      <c r="G193" s="179" t="str">
        <f t="shared" si="10"/>
        <v>x</v>
      </c>
      <c r="H193" s="178" t="s">
        <v>766</v>
      </c>
      <c r="I193" s="179" t="str">
        <f t="shared" si="11"/>
        <v>x</v>
      </c>
      <c r="J193" s="178" t="s">
        <v>766</v>
      </c>
      <c r="K193" s="178" t="s">
        <v>751</v>
      </c>
      <c r="L193" s="178"/>
      <c r="M193" s="155" t="s">
        <v>1086</v>
      </c>
    </row>
    <row r="194" spans="1:13" x14ac:dyDescent="0.2">
      <c r="A194" s="155" t="s">
        <v>873</v>
      </c>
      <c r="B194" s="178">
        <v>534552.63800000004</v>
      </c>
      <c r="C194" s="179">
        <f t="shared" si="8"/>
        <v>2.4394801578494443</v>
      </c>
      <c r="D194" s="178">
        <v>918671.45299999998</v>
      </c>
      <c r="E194" s="179">
        <f t="shared" si="9"/>
        <v>2.7531381124722261</v>
      </c>
      <c r="F194" s="178">
        <v>164622.84400000001</v>
      </c>
      <c r="G194" s="179">
        <f t="shared" si="10"/>
        <v>0.90907672115862947</v>
      </c>
      <c r="H194" s="178">
        <v>192817.03400000001</v>
      </c>
      <c r="I194" s="179">
        <f t="shared" si="11"/>
        <v>0.8336519215381718</v>
      </c>
      <c r="J194" s="178">
        <v>-369929.79399999999</v>
      </c>
      <c r="K194" s="178">
        <v>-725854.41899999999</v>
      </c>
      <c r="L194" s="178"/>
      <c r="M194" s="155" t="s">
        <v>1087</v>
      </c>
    </row>
    <row r="195" spans="1:13" x14ac:dyDescent="0.2">
      <c r="A195" s="155" t="s">
        <v>724</v>
      </c>
      <c r="B195" s="178">
        <v>48230.25</v>
      </c>
      <c r="C195" s="179">
        <f t="shared" si="8"/>
        <v>0.2201031844559303</v>
      </c>
      <c r="D195" s="178">
        <v>22752.794000000002</v>
      </c>
      <c r="E195" s="179">
        <f t="shared" si="9"/>
        <v>6.8187145820268996E-2</v>
      </c>
      <c r="F195" s="178">
        <v>27066.897000000001</v>
      </c>
      <c r="G195" s="179">
        <f t="shared" si="10"/>
        <v>0.14946823526325631</v>
      </c>
      <c r="H195" s="178">
        <v>49057.707000000002</v>
      </c>
      <c r="I195" s="179">
        <f t="shared" si="11"/>
        <v>0.21210289806037896</v>
      </c>
      <c r="J195" s="178">
        <v>-21163.352999999999</v>
      </c>
      <c r="K195" s="178">
        <v>26304.913</v>
      </c>
      <c r="L195" s="178"/>
      <c r="M195" s="155" t="s">
        <v>943</v>
      </c>
    </row>
    <row r="196" spans="1:13" x14ac:dyDescent="0.2">
      <c r="A196" s="155" t="s">
        <v>874</v>
      </c>
      <c r="B196" s="178">
        <v>27427.008000000002</v>
      </c>
      <c r="C196" s="179">
        <f t="shared" si="8"/>
        <v>0.12516567508769447</v>
      </c>
      <c r="D196" s="178">
        <v>95.244</v>
      </c>
      <c r="E196" s="179">
        <f t="shared" si="9"/>
        <v>2.8543380283343225E-4</v>
      </c>
      <c r="F196" s="178">
        <v>4827.3140000000003</v>
      </c>
      <c r="G196" s="179">
        <f t="shared" si="10"/>
        <v>2.6657289331747595E-2</v>
      </c>
      <c r="H196" s="178">
        <v>8854.7569999999996</v>
      </c>
      <c r="I196" s="179">
        <f t="shared" si="11"/>
        <v>3.828388516651271E-2</v>
      </c>
      <c r="J196" s="178">
        <v>-22599.694000000003</v>
      </c>
      <c r="K196" s="178">
        <v>8759.512999999999</v>
      </c>
      <c r="L196" s="178"/>
      <c r="M196" s="155" t="s">
        <v>1088</v>
      </c>
    </row>
    <row r="197" spans="1:13" x14ac:dyDescent="0.2">
      <c r="A197" s="155" t="s">
        <v>875</v>
      </c>
      <c r="B197" s="178">
        <v>13477.352000000001</v>
      </c>
      <c r="C197" s="179">
        <f t="shared" si="8"/>
        <v>6.1505136159018488E-2</v>
      </c>
      <c r="D197" s="178">
        <v>17414.814999999999</v>
      </c>
      <c r="E197" s="179">
        <f t="shared" si="9"/>
        <v>5.2189921371327302E-2</v>
      </c>
      <c r="F197" s="178">
        <v>403.92099999999999</v>
      </c>
      <c r="G197" s="179">
        <f t="shared" si="10"/>
        <v>2.230523840829252E-3</v>
      </c>
      <c r="H197" s="178">
        <v>33.430999999999997</v>
      </c>
      <c r="I197" s="179">
        <f t="shared" si="11"/>
        <v>1.4454022453712581E-4</v>
      </c>
      <c r="J197" s="178">
        <v>-13073.431</v>
      </c>
      <c r="K197" s="178">
        <v>-17381.383999999998</v>
      </c>
      <c r="L197" s="178"/>
      <c r="M197" s="155" t="s">
        <v>1089</v>
      </c>
    </row>
    <row r="198" spans="1:13" x14ac:dyDescent="0.2">
      <c r="A198" s="155" t="s">
        <v>876</v>
      </c>
      <c r="B198" s="178">
        <v>15993.4</v>
      </c>
      <c r="C198" s="179">
        <f t="shared" si="8"/>
        <v>7.298735275636091E-2</v>
      </c>
      <c r="D198" s="178">
        <v>15925.974</v>
      </c>
      <c r="E198" s="179">
        <f t="shared" si="9"/>
        <v>4.7728059748082481E-2</v>
      </c>
      <c r="F198" s="178">
        <v>20188.254000000001</v>
      </c>
      <c r="G198" s="179">
        <f t="shared" si="10"/>
        <v>0.11148314113828325</v>
      </c>
      <c r="H198" s="178">
        <v>29617.439999999999</v>
      </c>
      <c r="I198" s="179">
        <f t="shared" si="11"/>
        <v>0.12805215003484346</v>
      </c>
      <c r="J198" s="178">
        <v>4194.8540000000012</v>
      </c>
      <c r="K198" s="178">
        <v>13691.465999999999</v>
      </c>
      <c r="L198" s="178"/>
      <c r="M198" s="155" t="s">
        <v>1090</v>
      </c>
    </row>
    <row r="199" spans="1:13" x14ac:dyDescent="0.2">
      <c r="A199" s="155" t="s">
        <v>877</v>
      </c>
      <c r="B199" s="178">
        <v>11882.29</v>
      </c>
      <c r="C199" s="179">
        <f t="shared" si="8"/>
        <v>5.4225923930082395E-2</v>
      </c>
      <c r="D199" s="178">
        <v>18064.156999999999</v>
      </c>
      <c r="E199" s="179">
        <f t="shared" si="9"/>
        <v>5.4135914361956292E-2</v>
      </c>
      <c r="F199" s="178">
        <v>14959.86</v>
      </c>
      <c r="G199" s="179">
        <f t="shared" si="10"/>
        <v>8.261101647467671E-2</v>
      </c>
      <c r="H199" s="178">
        <v>16350.525</v>
      </c>
      <c r="I199" s="179">
        <f t="shared" si="11"/>
        <v>7.0692128706885488E-2</v>
      </c>
      <c r="J199" s="178">
        <v>3077.5699999999997</v>
      </c>
      <c r="K199" s="178">
        <v>-1713.6319999999996</v>
      </c>
      <c r="L199" s="178"/>
      <c r="M199" s="155" t="s">
        <v>1091</v>
      </c>
    </row>
    <row r="200" spans="1:13" x14ac:dyDescent="0.2">
      <c r="A200" s="155" t="s">
        <v>878</v>
      </c>
      <c r="B200" s="178">
        <v>3547.0819999999999</v>
      </c>
      <c r="C200" s="179">
        <f t="shared" si="8"/>
        <v>1.6187435141354442E-2</v>
      </c>
      <c r="D200" s="178">
        <v>19398.876</v>
      </c>
      <c r="E200" s="179">
        <f t="shared" si="9"/>
        <v>5.8135892522092739E-2</v>
      </c>
      <c r="F200" s="178">
        <v>1107.519</v>
      </c>
      <c r="G200" s="179">
        <f t="shared" si="10"/>
        <v>6.1159175523713104E-3</v>
      </c>
      <c r="H200" s="178">
        <v>408.21699999999998</v>
      </c>
      <c r="I200" s="179">
        <f t="shared" si="11"/>
        <v>1.764942025062723E-3</v>
      </c>
      <c r="J200" s="178">
        <v>-2439.5630000000001</v>
      </c>
      <c r="K200" s="178">
        <v>-18990.659</v>
      </c>
      <c r="L200" s="178"/>
      <c r="M200" s="155" t="s">
        <v>1092</v>
      </c>
    </row>
    <row r="201" spans="1:13" x14ac:dyDescent="0.2">
      <c r="A201" s="155" t="s">
        <v>879</v>
      </c>
      <c r="B201" s="178">
        <v>116.289</v>
      </c>
      <c r="C201" s="179">
        <f t="shared" si="8"/>
        <v>5.3069555345858005E-4</v>
      </c>
      <c r="D201" s="178">
        <v>275.43700000000001</v>
      </c>
      <c r="E201" s="179">
        <f t="shared" si="9"/>
        <v>8.2544864087010297E-4</v>
      </c>
      <c r="F201" s="178">
        <v>335.14600000000002</v>
      </c>
      <c r="G201" s="179">
        <f t="shared" si="10"/>
        <v>1.8507360180791798E-3</v>
      </c>
      <c r="H201" s="178">
        <v>386.51400000000001</v>
      </c>
      <c r="I201" s="179">
        <f t="shared" si="11"/>
        <v>1.6711082631911292E-3</v>
      </c>
      <c r="J201" s="178">
        <v>218.85700000000003</v>
      </c>
      <c r="K201" s="178">
        <v>111.077</v>
      </c>
      <c r="L201" s="178"/>
      <c r="M201" s="155" t="s">
        <v>1093</v>
      </c>
    </row>
    <row r="202" spans="1:13" x14ac:dyDescent="0.2">
      <c r="A202" s="155" t="s">
        <v>880</v>
      </c>
      <c r="B202" s="178">
        <v>688.31399999999996</v>
      </c>
      <c r="C202" s="179">
        <f t="shared" si="8"/>
        <v>3.1411842838384462E-3</v>
      </c>
      <c r="D202" s="178">
        <v>529.01</v>
      </c>
      <c r="E202" s="179">
        <f t="shared" si="9"/>
        <v>1.5853737352160132E-3</v>
      </c>
      <c r="F202" s="178">
        <v>19969.107</v>
      </c>
      <c r="G202" s="179">
        <f t="shared" si="10"/>
        <v>0.11027297229797485</v>
      </c>
      <c r="H202" s="178">
        <v>20900.217000000001</v>
      </c>
      <c r="I202" s="179">
        <f t="shared" si="11"/>
        <v>9.0362898449183507E-2</v>
      </c>
      <c r="J202" s="178">
        <v>19280.793000000001</v>
      </c>
      <c r="K202" s="178">
        <v>20371.207000000002</v>
      </c>
      <c r="L202" s="178"/>
      <c r="M202" s="155" t="s">
        <v>1094</v>
      </c>
    </row>
    <row r="203" spans="1:13" x14ac:dyDescent="0.2">
      <c r="A203" s="155" t="s">
        <v>881</v>
      </c>
      <c r="B203" s="178">
        <v>181.852</v>
      </c>
      <c r="C203" s="179">
        <f t="shared" si="8"/>
        <v>8.2989833765489171E-4</v>
      </c>
      <c r="D203" s="178">
        <v>196.42</v>
      </c>
      <c r="E203" s="179">
        <f t="shared" si="9"/>
        <v>5.8864503330963364E-4</v>
      </c>
      <c r="F203" s="178">
        <v>844.173</v>
      </c>
      <c r="G203" s="179">
        <f t="shared" si="10"/>
        <v>4.6616739468469132E-3</v>
      </c>
      <c r="H203" s="178">
        <v>1259.681</v>
      </c>
      <c r="I203" s="179">
        <f t="shared" si="11"/>
        <v>5.4462796382145672E-3</v>
      </c>
      <c r="J203" s="178">
        <v>662.32100000000003</v>
      </c>
      <c r="K203" s="178">
        <v>1063.261</v>
      </c>
      <c r="L203" s="178"/>
      <c r="M203" s="155" t="s">
        <v>1095</v>
      </c>
    </row>
    <row r="204" spans="1:13" x14ac:dyDescent="0.2">
      <c r="A204" s="155" t="s">
        <v>882</v>
      </c>
      <c r="B204" s="178">
        <v>136034.11499999999</v>
      </c>
      <c r="C204" s="179">
        <f t="shared" si="8"/>
        <v>0.62080420288396254</v>
      </c>
      <c r="D204" s="178">
        <v>170534.95</v>
      </c>
      <c r="E204" s="179">
        <f t="shared" si="9"/>
        <v>0.51107092619492278</v>
      </c>
      <c r="F204" s="178">
        <v>28102.29</v>
      </c>
      <c r="G204" s="179">
        <f t="shared" si="10"/>
        <v>0.15518586017289887</v>
      </c>
      <c r="H204" s="178">
        <v>27323.903999999999</v>
      </c>
      <c r="I204" s="179">
        <f t="shared" si="11"/>
        <v>0.11813595822412939</v>
      </c>
      <c r="J204" s="178">
        <v>-107931.82499999998</v>
      </c>
      <c r="K204" s="178">
        <v>-143211.046</v>
      </c>
      <c r="L204" s="178"/>
      <c r="M204" s="155" t="s">
        <v>1096</v>
      </c>
    </row>
    <row r="205" spans="1:13" x14ac:dyDescent="0.2">
      <c r="A205" s="155" t="s">
        <v>883</v>
      </c>
      <c r="B205" s="178">
        <v>235.21299999999999</v>
      </c>
      <c r="C205" s="179">
        <f t="shared" si="8"/>
        <v>1.0734161719135342E-3</v>
      </c>
      <c r="D205" s="178">
        <v>326.80099999999999</v>
      </c>
      <c r="E205" s="179">
        <f t="shared" si="9"/>
        <v>9.793798265483229E-4</v>
      </c>
      <c r="F205" s="178">
        <v>260.04599999999999</v>
      </c>
      <c r="G205" s="179">
        <f t="shared" si="10"/>
        <v>1.4360204166465314E-3</v>
      </c>
      <c r="H205" s="178">
        <v>149.648</v>
      </c>
      <c r="I205" s="179">
        <f t="shared" si="11"/>
        <v>6.4700892948257014E-4</v>
      </c>
      <c r="J205" s="178">
        <v>24.832999999999998</v>
      </c>
      <c r="K205" s="178">
        <v>-177.15299999999999</v>
      </c>
      <c r="L205" s="178"/>
      <c r="M205" s="155" t="s">
        <v>1097</v>
      </c>
    </row>
    <row r="206" spans="1:13" x14ac:dyDescent="0.2">
      <c r="A206" s="155" t="s">
        <v>884</v>
      </c>
      <c r="B206" s="178">
        <v>7746.5280000000002</v>
      </c>
      <c r="C206" s="179">
        <f t="shared" ref="C206:C245" si="12">IF(B206=0,0,IF(OR(B206="x",B206="Ə"),"x",B206/$B$12*100))</f>
        <v>3.5351993433105341E-2</v>
      </c>
      <c r="D206" s="178">
        <v>3338.5909999999999</v>
      </c>
      <c r="E206" s="179">
        <f t="shared" ref="E206:E245" si="13">IF(D206=0,0,IF(OR(D206="x",D206="Ə"),"x",D206/$D$12*100))</f>
        <v>1.0005320285114772E-2</v>
      </c>
      <c r="F206" s="178">
        <v>7690.8310000000001</v>
      </c>
      <c r="G206" s="179">
        <f t="shared" ref="G206:G245" si="14">IF(F206=0,0,IF(OR(F206="x",F206="Ə"),"x",F206/$F$12*100))</f>
        <v>4.2470141194165881E-2</v>
      </c>
      <c r="H206" s="178">
        <v>13319.034</v>
      </c>
      <c r="I206" s="179">
        <f t="shared" ref="I206:I245" si="15">IF(H206=0,0,IF(OR(H206="x",H206="Ə"),"x",H206/$H$12*100))</f>
        <v>5.7585359844982593E-2</v>
      </c>
      <c r="J206" s="178">
        <v>-55.697000000000116</v>
      </c>
      <c r="K206" s="178">
        <v>9980.4429999999993</v>
      </c>
      <c r="L206" s="178"/>
      <c r="M206" s="155" t="s">
        <v>1098</v>
      </c>
    </row>
    <row r="207" spans="1:13" x14ac:dyDescent="0.2">
      <c r="A207" s="155" t="s">
        <v>885</v>
      </c>
      <c r="B207" s="178">
        <v>29175.170999999998</v>
      </c>
      <c r="C207" s="179">
        <f t="shared" si="12"/>
        <v>0.13314357781986011</v>
      </c>
      <c r="D207" s="178">
        <v>54745.430999999997</v>
      </c>
      <c r="E207" s="179">
        <f t="shared" si="13"/>
        <v>0.16406489183660145</v>
      </c>
      <c r="F207" s="178">
        <v>13905.558999999999</v>
      </c>
      <c r="G207" s="179">
        <f t="shared" si="14"/>
        <v>7.6788978214942447E-2</v>
      </c>
      <c r="H207" s="178">
        <v>18142.268</v>
      </c>
      <c r="I207" s="179">
        <f t="shared" si="15"/>
        <v>7.8438799028826917E-2</v>
      </c>
      <c r="J207" s="178">
        <v>-15269.611999999999</v>
      </c>
      <c r="K207" s="178">
        <v>-36603.163</v>
      </c>
      <c r="L207" s="178"/>
      <c r="M207" s="155" t="s">
        <v>1099</v>
      </c>
    </row>
    <row r="208" spans="1:13" x14ac:dyDescent="0.2">
      <c r="A208" s="155" t="s">
        <v>886</v>
      </c>
      <c r="B208" s="178">
        <v>199764.26300000001</v>
      </c>
      <c r="C208" s="179">
        <f t="shared" si="12"/>
        <v>0.91164259830276584</v>
      </c>
      <c r="D208" s="178">
        <v>264996.78399999999</v>
      </c>
      <c r="E208" s="179">
        <f t="shared" si="13"/>
        <v>0.79416067989321759</v>
      </c>
      <c r="F208" s="178">
        <v>22309.575000000001</v>
      </c>
      <c r="G208" s="179">
        <f t="shared" si="14"/>
        <v>0.12319745424542981</v>
      </c>
      <c r="H208" s="178">
        <v>27358.677</v>
      </c>
      <c r="I208" s="179">
        <f t="shared" si="15"/>
        <v>0.11828630063769253</v>
      </c>
      <c r="J208" s="178">
        <v>-177454.68799999999</v>
      </c>
      <c r="K208" s="178">
        <v>-237638.10699999999</v>
      </c>
      <c r="L208" s="178"/>
      <c r="M208" s="155" t="s">
        <v>1100</v>
      </c>
    </row>
    <row r="209" spans="1:13" x14ac:dyDescent="0.2">
      <c r="A209" s="155" t="s">
        <v>887</v>
      </c>
      <c r="B209" s="178" t="s">
        <v>766</v>
      </c>
      <c r="C209" s="179" t="str">
        <f t="shared" si="12"/>
        <v>x</v>
      </c>
      <c r="D209" s="178" t="s">
        <v>766</v>
      </c>
      <c r="E209" s="179" t="str">
        <f t="shared" si="13"/>
        <v>x</v>
      </c>
      <c r="F209" s="178">
        <v>10849.851000000001</v>
      </c>
      <c r="G209" s="179">
        <f t="shared" si="14"/>
        <v>5.9914813354455698E-2</v>
      </c>
      <c r="H209" s="178">
        <v>15083.619000000001</v>
      </c>
      <c r="I209" s="179">
        <f t="shared" si="15"/>
        <v>6.5214611501075562E-2</v>
      </c>
      <c r="J209" s="178">
        <v>10849.851000000001</v>
      </c>
      <c r="K209" s="178">
        <v>15083.619000000001</v>
      </c>
      <c r="L209" s="178"/>
      <c r="M209" s="155" t="s">
        <v>1101</v>
      </c>
    </row>
    <row r="210" spans="1:13" x14ac:dyDescent="0.2">
      <c r="A210" s="155" t="s">
        <v>888</v>
      </c>
      <c r="B210" s="178">
        <v>83960.937000000005</v>
      </c>
      <c r="C210" s="179">
        <f t="shared" si="12"/>
        <v>0.38316346283927089</v>
      </c>
      <c r="D210" s="178">
        <v>77267.937000000005</v>
      </c>
      <c r="E210" s="179">
        <f t="shared" si="13"/>
        <v>0.23156189466007376</v>
      </c>
      <c r="F210" s="178">
        <v>36020.400999999998</v>
      </c>
      <c r="G210" s="179">
        <f t="shared" si="14"/>
        <v>0.19891108208468936</v>
      </c>
      <c r="H210" s="178">
        <v>71401.968999999997</v>
      </c>
      <c r="I210" s="179">
        <f t="shared" si="15"/>
        <v>0.30870918104911299</v>
      </c>
      <c r="J210" s="178">
        <v>-47940.536000000007</v>
      </c>
      <c r="K210" s="178">
        <v>-5865.968000000008</v>
      </c>
      <c r="L210" s="178"/>
      <c r="M210" s="155" t="s">
        <v>1102</v>
      </c>
    </row>
    <row r="211" spans="1:13" x14ac:dyDescent="0.2">
      <c r="A211" s="155" t="s">
        <v>727</v>
      </c>
      <c r="B211" s="178">
        <v>335764.22100000002</v>
      </c>
      <c r="C211" s="179">
        <f t="shared" si="12"/>
        <v>1.5322909225737944</v>
      </c>
      <c r="D211" s="178">
        <v>688699.84400000004</v>
      </c>
      <c r="E211" s="179">
        <f t="shared" si="13"/>
        <v>2.0639432980944896</v>
      </c>
      <c r="F211" s="178">
        <v>106868.245</v>
      </c>
      <c r="G211" s="179">
        <f t="shared" si="14"/>
        <v>0.59014551929729198</v>
      </c>
      <c r="H211" s="178">
        <v>185221.774</v>
      </c>
      <c r="I211" s="179">
        <f t="shared" si="15"/>
        <v>0.80081352047874055</v>
      </c>
      <c r="J211" s="178">
        <v>-228895.97600000002</v>
      </c>
      <c r="K211" s="178">
        <v>-503478.07000000007</v>
      </c>
      <c r="L211" s="178"/>
      <c r="M211" s="155" t="s">
        <v>946</v>
      </c>
    </row>
    <row r="212" spans="1:13" x14ac:dyDescent="0.2">
      <c r="A212" s="155" t="s">
        <v>889</v>
      </c>
      <c r="B212" s="178">
        <v>176337.946</v>
      </c>
      <c r="C212" s="179">
        <f t="shared" si="12"/>
        <v>0.80473444477310152</v>
      </c>
      <c r="D212" s="178">
        <v>221161.68400000001</v>
      </c>
      <c r="E212" s="179">
        <f t="shared" si="13"/>
        <v>0.66279262216166734</v>
      </c>
      <c r="F212" s="178">
        <v>109368.726</v>
      </c>
      <c r="G212" s="179">
        <f t="shared" si="14"/>
        <v>0.60395362158472088</v>
      </c>
      <c r="H212" s="178">
        <v>111394.428</v>
      </c>
      <c r="I212" s="179">
        <f t="shared" si="15"/>
        <v>0.48161812794426412</v>
      </c>
      <c r="J212" s="178">
        <v>-66969.22</v>
      </c>
      <c r="K212" s="178">
        <v>-109767.25600000001</v>
      </c>
      <c r="L212" s="178"/>
      <c r="M212" s="155" t="s">
        <v>1103</v>
      </c>
    </row>
    <row r="213" spans="1:13" x14ac:dyDescent="0.2">
      <c r="A213" s="155" t="s">
        <v>890</v>
      </c>
      <c r="B213" s="178">
        <v>170.33500000000001</v>
      </c>
      <c r="C213" s="179">
        <f t="shared" si="12"/>
        <v>7.7733944825707701E-4</v>
      </c>
      <c r="D213" s="178">
        <v>36.738</v>
      </c>
      <c r="E213" s="179">
        <f t="shared" si="13"/>
        <v>1.1009897787256556E-4</v>
      </c>
      <c r="F213" s="178">
        <v>10144.844999999999</v>
      </c>
      <c r="G213" s="179">
        <f t="shared" si="14"/>
        <v>5.6021644415659072E-2</v>
      </c>
      <c r="H213" s="178">
        <v>6220.6229999999996</v>
      </c>
      <c r="I213" s="179">
        <f t="shared" si="15"/>
        <v>2.6895104698657211E-2</v>
      </c>
      <c r="J213" s="178">
        <v>9974.51</v>
      </c>
      <c r="K213" s="178">
        <v>6183.8849999999993</v>
      </c>
      <c r="L213" s="178"/>
      <c r="M213" s="155" t="s">
        <v>1104</v>
      </c>
    </row>
    <row r="214" spans="1:13" x14ac:dyDescent="0.2">
      <c r="A214" s="155" t="s">
        <v>891</v>
      </c>
      <c r="B214" s="178">
        <v>214712.49299999999</v>
      </c>
      <c r="C214" s="179">
        <f t="shared" si="12"/>
        <v>0.97986022157819308</v>
      </c>
      <c r="D214" s="178">
        <v>237762.46599999999</v>
      </c>
      <c r="E214" s="179">
        <f t="shared" si="13"/>
        <v>0.7125429931694871</v>
      </c>
      <c r="F214" s="178">
        <v>31105.862000000001</v>
      </c>
      <c r="G214" s="179">
        <f t="shared" si="14"/>
        <v>0.1717721207378291</v>
      </c>
      <c r="H214" s="178">
        <v>46038.482000000004</v>
      </c>
      <c r="I214" s="179">
        <f t="shared" si="15"/>
        <v>0.19904916172499851</v>
      </c>
      <c r="J214" s="178">
        <v>-183606.63099999999</v>
      </c>
      <c r="K214" s="178">
        <v>-191723.984</v>
      </c>
      <c r="L214" s="178"/>
      <c r="M214" s="155" t="s">
        <v>1105</v>
      </c>
    </row>
    <row r="215" spans="1:13" x14ac:dyDescent="0.2">
      <c r="A215" s="155" t="s">
        <v>892</v>
      </c>
      <c r="B215" s="178">
        <v>52.834000000000003</v>
      </c>
      <c r="C215" s="179">
        <f t="shared" si="12"/>
        <v>2.4111282125936778E-4</v>
      </c>
      <c r="D215" s="178">
        <v>170.928</v>
      </c>
      <c r="E215" s="179">
        <f t="shared" si="13"/>
        <v>5.1224884560405811E-4</v>
      </c>
      <c r="F215" s="178">
        <v>2109.4250000000002</v>
      </c>
      <c r="G215" s="179">
        <f t="shared" si="14"/>
        <v>1.1648621272331088E-2</v>
      </c>
      <c r="H215" s="178">
        <v>1.288</v>
      </c>
      <c r="I215" s="179">
        <f t="shared" si="15"/>
        <v>5.5687179325721047E-6</v>
      </c>
      <c r="J215" s="178">
        <v>2056.5910000000003</v>
      </c>
      <c r="K215" s="178">
        <v>-169.64</v>
      </c>
      <c r="L215" s="178"/>
      <c r="M215" s="155" t="s">
        <v>1106</v>
      </c>
    </row>
    <row r="216" spans="1:13" x14ac:dyDescent="0.2">
      <c r="A216" s="155" t="s">
        <v>893</v>
      </c>
      <c r="B216" s="178">
        <v>14.185</v>
      </c>
      <c r="C216" s="179">
        <f t="shared" si="12"/>
        <v>6.4734552931145322E-5</v>
      </c>
      <c r="D216" s="178">
        <v>1025.2049999999999</v>
      </c>
      <c r="E216" s="179">
        <f t="shared" si="13"/>
        <v>3.0724052101323853E-3</v>
      </c>
      <c r="F216" s="178">
        <v>3814.0909999999999</v>
      </c>
      <c r="G216" s="179">
        <f t="shared" si="14"/>
        <v>2.106209111829363E-2</v>
      </c>
      <c r="H216" s="178">
        <v>4351.8419999999996</v>
      </c>
      <c r="I216" s="179">
        <f t="shared" si="15"/>
        <v>1.8815357597143208E-2</v>
      </c>
      <c r="J216" s="178">
        <v>3799.9059999999999</v>
      </c>
      <c r="K216" s="178">
        <v>3326.6369999999997</v>
      </c>
      <c r="L216" s="178"/>
      <c r="M216" s="155" t="s">
        <v>1107</v>
      </c>
    </row>
    <row r="217" spans="1:13" x14ac:dyDescent="0.2">
      <c r="A217" s="155" t="s">
        <v>894</v>
      </c>
      <c r="B217" s="178">
        <v>2927.712</v>
      </c>
      <c r="C217" s="179">
        <f t="shared" si="12"/>
        <v>1.3360883146362306E-2</v>
      </c>
      <c r="D217" s="178">
        <v>2266.5430000000001</v>
      </c>
      <c r="E217" s="179">
        <f t="shared" si="13"/>
        <v>6.7925327346131615E-3</v>
      </c>
      <c r="F217" s="178">
        <v>4619.3900000000003</v>
      </c>
      <c r="G217" s="179">
        <f t="shared" si="14"/>
        <v>2.5509095900159283E-2</v>
      </c>
      <c r="H217" s="178">
        <v>59.414999999999999</v>
      </c>
      <c r="I217" s="179">
        <f t="shared" si="15"/>
        <v>2.5688305587249349E-4</v>
      </c>
      <c r="J217" s="178">
        <v>1691.6780000000003</v>
      </c>
      <c r="K217" s="178">
        <v>-2207.1280000000002</v>
      </c>
      <c r="L217" s="178"/>
      <c r="M217" s="155" t="s">
        <v>1108</v>
      </c>
    </row>
    <row r="218" spans="1:13" x14ac:dyDescent="0.2">
      <c r="A218" s="155" t="s">
        <v>895</v>
      </c>
      <c r="B218" s="178">
        <v>470184.55099999998</v>
      </c>
      <c r="C218" s="179">
        <f t="shared" si="12"/>
        <v>2.1457304690952621</v>
      </c>
      <c r="D218" s="178">
        <v>674356.64899999998</v>
      </c>
      <c r="E218" s="179">
        <f t="shared" si="13"/>
        <v>2.0209586198614091</v>
      </c>
      <c r="F218" s="178">
        <v>133935.21900000001</v>
      </c>
      <c r="G218" s="179">
        <f t="shared" si="14"/>
        <v>0.73961417976828892</v>
      </c>
      <c r="H218" s="178">
        <v>167248.09899999999</v>
      </c>
      <c r="I218" s="179">
        <f t="shared" si="15"/>
        <v>0.72310363982134684</v>
      </c>
      <c r="J218" s="178">
        <v>-336249.33199999994</v>
      </c>
      <c r="K218" s="178">
        <v>-507108.55</v>
      </c>
      <c r="L218" s="178"/>
      <c r="M218" s="155" t="s">
        <v>1109</v>
      </c>
    </row>
    <row r="219" spans="1:13" x14ac:dyDescent="0.2">
      <c r="A219" s="155" t="s">
        <v>896</v>
      </c>
      <c r="B219" s="178">
        <v>12271.32</v>
      </c>
      <c r="C219" s="179">
        <f t="shared" si="12"/>
        <v>5.6001298137118224E-2</v>
      </c>
      <c r="D219" s="178">
        <v>12200.168</v>
      </c>
      <c r="E219" s="179">
        <f t="shared" si="13"/>
        <v>3.6562306785170182E-2</v>
      </c>
      <c r="F219" s="178">
        <v>2485.5149999999999</v>
      </c>
      <c r="G219" s="179">
        <f t="shared" si="14"/>
        <v>1.3725457364778553E-2</v>
      </c>
      <c r="H219" s="178">
        <v>3112.3440000000001</v>
      </c>
      <c r="I219" s="179">
        <f t="shared" si="15"/>
        <v>1.3456339941873599E-2</v>
      </c>
      <c r="J219" s="178">
        <v>-9785.8050000000003</v>
      </c>
      <c r="K219" s="178">
        <v>-9087.8240000000005</v>
      </c>
      <c r="L219" s="178"/>
      <c r="M219" s="155" t="s">
        <v>1110</v>
      </c>
    </row>
    <row r="220" spans="1:13" x14ac:dyDescent="0.2">
      <c r="A220" s="155" t="s">
        <v>897</v>
      </c>
      <c r="B220" s="178">
        <v>448626.174</v>
      </c>
      <c r="C220" s="179">
        <f t="shared" si="12"/>
        <v>2.047346831660219</v>
      </c>
      <c r="D220" s="178">
        <v>539216.56900000002</v>
      </c>
      <c r="E220" s="179">
        <f t="shared" si="13"/>
        <v>1.6159614867127148</v>
      </c>
      <c r="F220" s="178">
        <v>69909.721000000005</v>
      </c>
      <c r="G220" s="179">
        <f t="shared" si="14"/>
        <v>0.38605395460058134</v>
      </c>
      <c r="H220" s="178">
        <v>42820.654999999999</v>
      </c>
      <c r="I220" s="179">
        <f t="shared" si="15"/>
        <v>0.18513676194331008</v>
      </c>
      <c r="J220" s="178">
        <v>-378716.45299999998</v>
      </c>
      <c r="K220" s="178">
        <v>-496395.91399999999</v>
      </c>
      <c r="L220" s="178"/>
      <c r="M220" s="155" t="s">
        <v>1111</v>
      </c>
    </row>
    <row r="221" spans="1:13" x14ac:dyDescent="0.2">
      <c r="A221" s="155" t="s">
        <v>898</v>
      </c>
      <c r="B221" s="178">
        <v>254.32400000000001</v>
      </c>
      <c r="C221" s="179">
        <f t="shared" si="12"/>
        <v>1.1606309791794573E-3</v>
      </c>
      <c r="D221" s="178">
        <v>1752.2280000000001</v>
      </c>
      <c r="E221" s="179">
        <f t="shared" si="13"/>
        <v>5.2511979911723499E-3</v>
      </c>
      <c r="F221" s="178">
        <v>1707.2860000000001</v>
      </c>
      <c r="G221" s="179">
        <f t="shared" si="14"/>
        <v>9.427937953495882E-3</v>
      </c>
      <c r="H221" s="178">
        <v>1692.1179999999999</v>
      </c>
      <c r="I221" s="179">
        <f t="shared" si="15"/>
        <v>7.3159377722267424E-3</v>
      </c>
      <c r="J221" s="178">
        <v>1452.962</v>
      </c>
      <c r="K221" s="178">
        <v>-60.110000000000127</v>
      </c>
      <c r="L221" s="178"/>
      <c r="M221" s="155" t="s">
        <v>1112</v>
      </c>
    </row>
    <row r="222" spans="1:13" x14ac:dyDescent="0.2">
      <c r="A222" s="155" t="s">
        <v>899</v>
      </c>
      <c r="B222" s="178">
        <v>53738.722000000002</v>
      </c>
      <c r="C222" s="179">
        <f t="shared" si="12"/>
        <v>0.24524160336701467</v>
      </c>
      <c r="D222" s="178">
        <v>69624.66</v>
      </c>
      <c r="E222" s="179">
        <f t="shared" si="13"/>
        <v>0.20865599381362349</v>
      </c>
      <c r="F222" s="178">
        <v>266591.17199999996</v>
      </c>
      <c r="G222" s="179">
        <f t="shared" si="14"/>
        <v>1.4721640244023253</v>
      </c>
      <c r="H222" s="178">
        <v>306067.21099999995</v>
      </c>
      <c r="I222" s="179">
        <f t="shared" si="15"/>
        <v>1.3232934522267312</v>
      </c>
      <c r="J222" s="178">
        <v>212852.44999999995</v>
      </c>
      <c r="K222" s="178">
        <v>236442.55099999995</v>
      </c>
      <c r="L222" s="178"/>
      <c r="M222" s="155" t="s">
        <v>1113</v>
      </c>
    </row>
    <row r="223" spans="1:13" x14ac:dyDescent="0.2">
      <c r="A223" s="155" t="s">
        <v>900</v>
      </c>
      <c r="B223" s="178">
        <v>109.67400000000001</v>
      </c>
      <c r="C223" s="179">
        <f t="shared" si="12"/>
        <v>5.0050739218684753E-4</v>
      </c>
      <c r="D223" s="178">
        <v>1.0609999999999999</v>
      </c>
      <c r="E223" s="179">
        <f t="shared" si="13"/>
        <v>3.1796781404211458E-6</v>
      </c>
      <c r="F223" s="178" t="s">
        <v>751</v>
      </c>
      <c r="G223" s="179" t="str">
        <f t="shared" si="14"/>
        <v>x</v>
      </c>
      <c r="H223" s="178">
        <v>1.153</v>
      </c>
      <c r="I223" s="179">
        <f t="shared" si="15"/>
        <v>4.9850401989562401E-6</v>
      </c>
      <c r="J223" s="178">
        <v>-109.49900000000001</v>
      </c>
      <c r="K223" s="178" t="s">
        <v>751</v>
      </c>
      <c r="L223" s="178"/>
      <c r="M223" s="155" t="s">
        <v>1114</v>
      </c>
    </row>
    <row r="224" spans="1:13" x14ac:dyDescent="0.2">
      <c r="A224" s="155" t="s">
        <v>901</v>
      </c>
      <c r="B224" s="178">
        <v>27763.062999999998</v>
      </c>
      <c r="C224" s="179">
        <f t="shared" si="12"/>
        <v>0.12669929300699487</v>
      </c>
      <c r="D224" s="178">
        <v>44996.285000000003</v>
      </c>
      <c r="E224" s="179">
        <f t="shared" si="13"/>
        <v>0.13484797720514599</v>
      </c>
      <c r="F224" s="178">
        <v>219561.394</v>
      </c>
      <c r="G224" s="179">
        <f t="shared" si="14"/>
        <v>1.2124571979241106</v>
      </c>
      <c r="H224" s="178">
        <v>246278.128</v>
      </c>
      <c r="I224" s="179">
        <f t="shared" si="15"/>
        <v>1.064793034001466</v>
      </c>
      <c r="J224" s="178">
        <v>191798.33100000001</v>
      </c>
      <c r="K224" s="178">
        <v>201281.84299999999</v>
      </c>
      <c r="L224" s="178"/>
      <c r="M224" s="155" t="s">
        <v>1115</v>
      </c>
    </row>
    <row r="225" spans="1:13" x14ac:dyDescent="0.2">
      <c r="A225" s="155" t="s">
        <v>902</v>
      </c>
      <c r="B225" s="178" t="s">
        <v>766</v>
      </c>
      <c r="C225" s="179" t="str">
        <f t="shared" si="12"/>
        <v>x</v>
      </c>
      <c r="D225" s="178" t="s">
        <v>766</v>
      </c>
      <c r="E225" s="179" t="str">
        <f t="shared" si="13"/>
        <v>x</v>
      </c>
      <c r="F225" s="178">
        <v>36.963000000000001</v>
      </c>
      <c r="G225" s="179">
        <f t="shared" si="14"/>
        <v>2.0411628196744322E-4</v>
      </c>
      <c r="H225" s="178" t="s">
        <v>766</v>
      </c>
      <c r="I225" s="179" t="str">
        <f t="shared" si="15"/>
        <v>x</v>
      </c>
      <c r="J225" s="178">
        <v>36.963000000000001</v>
      </c>
      <c r="K225" s="178" t="s">
        <v>766</v>
      </c>
      <c r="L225" s="178"/>
      <c r="M225" s="155" t="s">
        <v>1116</v>
      </c>
    </row>
    <row r="226" spans="1:13" x14ac:dyDescent="0.2">
      <c r="A226" s="155" t="s">
        <v>903</v>
      </c>
      <c r="B226" s="178" t="s">
        <v>766</v>
      </c>
      <c r="C226" s="179" t="str">
        <f t="shared" si="12"/>
        <v>x</v>
      </c>
      <c r="D226" s="178" t="s">
        <v>751</v>
      </c>
      <c r="E226" s="179" t="str">
        <f t="shared" si="13"/>
        <v>x</v>
      </c>
      <c r="F226" s="178" t="s">
        <v>766</v>
      </c>
      <c r="G226" s="179" t="str">
        <f t="shared" si="14"/>
        <v>x</v>
      </c>
      <c r="H226" s="178" t="s">
        <v>751</v>
      </c>
      <c r="I226" s="179" t="str">
        <f t="shared" si="15"/>
        <v>x</v>
      </c>
      <c r="J226" s="178" t="s">
        <v>766</v>
      </c>
      <c r="K226" s="178" t="s">
        <v>751</v>
      </c>
      <c r="L226" s="178"/>
      <c r="M226" s="155" t="s">
        <v>1117</v>
      </c>
    </row>
    <row r="227" spans="1:13" x14ac:dyDescent="0.2">
      <c r="A227" s="155" t="s">
        <v>904</v>
      </c>
      <c r="B227" s="178">
        <v>60.874000000000002</v>
      </c>
      <c r="C227" s="179">
        <f t="shared" si="12"/>
        <v>2.7780410117240323E-4</v>
      </c>
      <c r="D227" s="178">
        <v>95.52</v>
      </c>
      <c r="E227" s="179">
        <f t="shared" si="13"/>
        <v>2.8626093871161906E-4</v>
      </c>
      <c r="F227" s="178">
        <v>26.364000000000001</v>
      </c>
      <c r="G227" s="179">
        <f t="shared" si="14"/>
        <v>1.455867125988062E-4</v>
      </c>
      <c r="H227" s="178">
        <v>62.704999999999998</v>
      </c>
      <c r="I227" s="179">
        <f t="shared" si="15"/>
        <v>2.711074984176505E-4</v>
      </c>
      <c r="J227" s="178">
        <v>-34.510000000000005</v>
      </c>
      <c r="K227" s="178">
        <v>-32.814999999999998</v>
      </c>
      <c r="L227" s="178"/>
      <c r="M227" s="155" t="s">
        <v>1118</v>
      </c>
    </row>
    <row r="228" spans="1:13" x14ac:dyDescent="0.2">
      <c r="A228" s="155" t="s">
        <v>905</v>
      </c>
      <c r="B228" s="178" t="s">
        <v>766</v>
      </c>
      <c r="C228" s="179" t="str">
        <f t="shared" si="12"/>
        <v>x</v>
      </c>
      <c r="D228" s="178">
        <v>7.8520000000000003</v>
      </c>
      <c r="E228" s="179">
        <f t="shared" si="13"/>
        <v>2.3531416360590796E-5</v>
      </c>
      <c r="F228" s="178" t="s">
        <v>766</v>
      </c>
      <c r="G228" s="179" t="str">
        <f t="shared" si="14"/>
        <v>x</v>
      </c>
      <c r="H228" s="178" t="s">
        <v>766</v>
      </c>
      <c r="I228" s="179" t="str">
        <f t="shared" si="15"/>
        <v>x</v>
      </c>
      <c r="J228" s="178" t="s">
        <v>766</v>
      </c>
      <c r="K228" s="178">
        <v>-7.8520000000000003</v>
      </c>
      <c r="L228" s="178"/>
      <c r="M228" s="155" t="s">
        <v>1119</v>
      </c>
    </row>
    <row r="229" spans="1:13" x14ac:dyDescent="0.2">
      <c r="A229" s="155" t="s">
        <v>906</v>
      </c>
      <c r="B229" s="178" t="s">
        <v>751</v>
      </c>
      <c r="C229" s="179" t="str">
        <f t="shared" si="12"/>
        <v>x</v>
      </c>
      <c r="D229" s="178">
        <v>1.28</v>
      </c>
      <c r="E229" s="179">
        <f t="shared" si="13"/>
        <v>3.8359924785476587E-6</v>
      </c>
      <c r="F229" s="178">
        <v>13.798</v>
      </c>
      <c r="G229" s="179">
        <f t="shared" si="14"/>
        <v>7.6195018223271428E-5</v>
      </c>
      <c r="H229" s="178">
        <v>40.332999999999998</v>
      </c>
      <c r="I229" s="179">
        <f t="shared" si="15"/>
        <v>1.7438128911058284E-4</v>
      </c>
      <c r="J229" s="178">
        <v>13.499000000000001</v>
      </c>
      <c r="K229" s="178">
        <v>39.052999999999997</v>
      </c>
      <c r="L229" s="178"/>
      <c r="M229" s="155" t="s">
        <v>1120</v>
      </c>
    </row>
    <row r="230" spans="1:13" x14ac:dyDescent="0.2">
      <c r="A230" s="155" t="s">
        <v>907</v>
      </c>
      <c r="B230" s="178" t="s">
        <v>766</v>
      </c>
      <c r="C230" s="179" t="str">
        <f t="shared" si="12"/>
        <v>x</v>
      </c>
      <c r="D230" s="178" t="s">
        <v>751</v>
      </c>
      <c r="E230" s="179" t="str">
        <f t="shared" si="13"/>
        <v>x</v>
      </c>
      <c r="F230" s="178" t="s">
        <v>766</v>
      </c>
      <c r="G230" s="179" t="str">
        <f t="shared" si="14"/>
        <v>x</v>
      </c>
      <c r="H230" s="178" t="s">
        <v>766</v>
      </c>
      <c r="I230" s="179" t="str">
        <f t="shared" si="15"/>
        <v>x</v>
      </c>
      <c r="J230" s="178" t="s">
        <v>766</v>
      </c>
      <c r="K230" s="178" t="s">
        <v>751</v>
      </c>
      <c r="L230" s="178"/>
      <c r="M230" s="155" t="s">
        <v>1121</v>
      </c>
    </row>
    <row r="231" spans="1:13" x14ac:dyDescent="0.2">
      <c r="A231" s="155" t="s">
        <v>908</v>
      </c>
      <c r="B231" s="178" t="s">
        <v>766</v>
      </c>
      <c r="C231" s="179" t="str">
        <f t="shared" si="12"/>
        <v>x</v>
      </c>
      <c r="D231" s="178" t="s">
        <v>766</v>
      </c>
      <c r="E231" s="179" t="str">
        <f t="shared" si="13"/>
        <v>x</v>
      </c>
      <c r="F231" s="178">
        <v>54.601999999999997</v>
      </c>
      <c r="G231" s="179">
        <f t="shared" si="14"/>
        <v>3.0152198760886114E-4</v>
      </c>
      <c r="H231" s="178" t="s">
        <v>766</v>
      </c>
      <c r="I231" s="179" t="str">
        <f t="shared" si="15"/>
        <v>x</v>
      </c>
      <c r="J231" s="178">
        <v>54.601999999999997</v>
      </c>
      <c r="K231" s="178" t="s">
        <v>766</v>
      </c>
      <c r="L231" s="178"/>
      <c r="M231" s="155" t="s">
        <v>1122</v>
      </c>
    </row>
    <row r="232" spans="1:13" x14ac:dyDescent="0.2">
      <c r="A232" s="155" t="s">
        <v>909</v>
      </c>
      <c r="B232" s="178">
        <v>46.148000000000003</v>
      </c>
      <c r="C232" s="179">
        <f t="shared" si="12"/>
        <v>2.106006449535773E-4</v>
      </c>
      <c r="D232" s="178">
        <v>73.171999999999997</v>
      </c>
      <c r="E232" s="179">
        <f t="shared" si="13"/>
        <v>2.1928690753147604E-4</v>
      </c>
      <c r="F232" s="178">
        <v>130.88200000000001</v>
      </c>
      <c r="G232" s="179">
        <f t="shared" si="14"/>
        <v>7.2275375960995872E-4</v>
      </c>
      <c r="H232" s="178">
        <v>693.08699999999999</v>
      </c>
      <c r="I232" s="179">
        <f t="shared" si="15"/>
        <v>2.9965885137675486E-3</v>
      </c>
      <c r="J232" s="178">
        <v>84.734000000000009</v>
      </c>
      <c r="K232" s="178">
        <v>619.91499999999996</v>
      </c>
      <c r="L232" s="178"/>
      <c r="M232" s="155" t="s">
        <v>1123</v>
      </c>
    </row>
    <row r="233" spans="1:13" x14ac:dyDescent="0.2">
      <c r="A233" s="155" t="s">
        <v>910</v>
      </c>
      <c r="B233" s="178" t="s">
        <v>766</v>
      </c>
      <c r="C233" s="179" t="str">
        <f t="shared" si="12"/>
        <v>x</v>
      </c>
      <c r="D233" s="178" t="s">
        <v>766</v>
      </c>
      <c r="E233" s="179" t="str">
        <f t="shared" si="13"/>
        <v>x</v>
      </c>
      <c r="F233" s="178" t="s">
        <v>766</v>
      </c>
      <c r="G233" s="179" t="str">
        <f t="shared" si="14"/>
        <v>x</v>
      </c>
      <c r="H233" s="178">
        <v>60.652999999999999</v>
      </c>
      <c r="I233" s="179">
        <f t="shared" si="15"/>
        <v>2.6223559686668936E-4</v>
      </c>
      <c r="J233" s="178" t="s">
        <v>766</v>
      </c>
      <c r="K233" s="178">
        <v>60.652999999999999</v>
      </c>
      <c r="L233" s="178"/>
      <c r="M233" s="155" t="s">
        <v>1124</v>
      </c>
    </row>
    <row r="234" spans="1:13" x14ac:dyDescent="0.2">
      <c r="A234" s="155" t="s">
        <v>911</v>
      </c>
      <c r="B234" s="178">
        <v>71.710999999999999</v>
      </c>
      <c r="C234" s="179">
        <f t="shared" si="12"/>
        <v>3.2725974799050839E-4</v>
      </c>
      <c r="D234" s="178">
        <v>2.8140000000000001</v>
      </c>
      <c r="E234" s="179">
        <f t="shared" si="13"/>
        <v>8.4331897145571204E-6</v>
      </c>
      <c r="F234" s="178">
        <v>2054.2170000000001</v>
      </c>
      <c r="G234" s="179">
        <f t="shared" si="14"/>
        <v>1.1343752844582835E-2</v>
      </c>
      <c r="H234" s="178">
        <v>1812.098</v>
      </c>
      <c r="I234" s="179">
        <f t="shared" si="15"/>
        <v>7.834675953554384E-3</v>
      </c>
      <c r="J234" s="178">
        <v>1982.5060000000001</v>
      </c>
      <c r="K234" s="178">
        <v>1809.2839999999999</v>
      </c>
      <c r="L234" s="178"/>
      <c r="M234" s="155" t="s">
        <v>1125</v>
      </c>
    </row>
    <row r="235" spans="1:13" x14ac:dyDescent="0.2">
      <c r="A235" s="155" t="s">
        <v>912</v>
      </c>
      <c r="B235" s="178" t="s">
        <v>751</v>
      </c>
      <c r="C235" s="179" t="str">
        <f t="shared" si="12"/>
        <v>x</v>
      </c>
      <c r="D235" s="178">
        <v>1.181</v>
      </c>
      <c r="E235" s="179">
        <f t="shared" si="13"/>
        <v>3.5393024352849891E-6</v>
      </c>
      <c r="F235" s="178" t="s">
        <v>766</v>
      </c>
      <c r="G235" s="179" t="str">
        <f t="shared" si="14"/>
        <v>x</v>
      </c>
      <c r="H235" s="178" t="s">
        <v>766</v>
      </c>
      <c r="I235" s="179" t="str">
        <f t="shared" si="15"/>
        <v>x</v>
      </c>
      <c r="J235" s="178" t="s">
        <v>751</v>
      </c>
      <c r="K235" s="178">
        <v>-1.181</v>
      </c>
      <c r="L235" s="178"/>
      <c r="M235" s="155" t="s">
        <v>1126</v>
      </c>
    </row>
    <row r="236" spans="1:13" x14ac:dyDescent="0.2">
      <c r="A236" s="155" t="s">
        <v>913</v>
      </c>
      <c r="B236" s="178" t="s">
        <v>766</v>
      </c>
      <c r="C236" s="179" t="str">
        <f t="shared" si="12"/>
        <v>x</v>
      </c>
      <c r="D236" s="178" t="s">
        <v>766</v>
      </c>
      <c r="E236" s="179" t="str">
        <f t="shared" si="13"/>
        <v>x</v>
      </c>
      <c r="F236" s="178" t="s">
        <v>751</v>
      </c>
      <c r="G236" s="179" t="str">
        <f t="shared" si="14"/>
        <v>x</v>
      </c>
      <c r="H236" s="178" t="s">
        <v>766</v>
      </c>
      <c r="I236" s="179" t="str">
        <f t="shared" si="15"/>
        <v>x</v>
      </c>
      <c r="J236" s="178" t="s">
        <v>751</v>
      </c>
      <c r="K236" s="178" t="s">
        <v>766</v>
      </c>
      <c r="L236" s="178"/>
      <c r="M236" s="155" t="s">
        <v>1127</v>
      </c>
    </row>
    <row r="237" spans="1:13" x14ac:dyDescent="0.2">
      <c r="A237" s="155" t="s">
        <v>914</v>
      </c>
      <c r="B237" s="178">
        <v>19321.382000000001</v>
      </c>
      <c r="C237" s="179">
        <f t="shared" si="12"/>
        <v>8.8174904884164851E-2</v>
      </c>
      <c r="D237" s="178">
        <v>21767.125</v>
      </c>
      <c r="E237" s="179">
        <f t="shared" si="13"/>
        <v>6.5233224827817751E-2</v>
      </c>
      <c r="F237" s="178">
        <v>43347.472000000002</v>
      </c>
      <c r="G237" s="179">
        <f t="shared" si="14"/>
        <v>0.23937247564666964</v>
      </c>
      <c r="H237" s="178">
        <v>55278.557000000001</v>
      </c>
      <c r="I237" s="179">
        <f t="shared" si="15"/>
        <v>0.23899898420233637</v>
      </c>
      <c r="J237" s="178">
        <v>24026.09</v>
      </c>
      <c r="K237" s="178">
        <v>33511.432000000001</v>
      </c>
      <c r="L237" s="178"/>
      <c r="M237" s="155" t="s">
        <v>1128</v>
      </c>
    </row>
    <row r="238" spans="1:13" x14ac:dyDescent="0.2">
      <c r="A238" s="155" t="s">
        <v>915</v>
      </c>
      <c r="B238" s="178">
        <v>4.343</v>
      </c>
      <c r="C238" s="179">
        <f t="shared" si="12"/>
        <v>1.981968018187974E-5</v>
      </c>
      <c r="D238" s="178">
        <v>2.4020000000000001</v>
      </c>
      <c r="E238" s="179">
        <f t="shared" si="13"/>
        <v>7.1984796355245918E-6</v>
      </c>
      <c r="F238" s="178">
        <v>1264.3409999999999</v>
      </c>
      <c r="G238" s="179">
        <f t="shared" si="14"/>
        <v>6.9819166209181922E-3</v>
      </c>
      <c r="H238" s="178">
        <v>1517.5840000000001</v>
      </c>
      <c r="I238" s="179">
        <f t="shared" si="15"/>
        <v>6.5613332569755475E-3</v>
      </c>
      <c r="J238" s="178">
        <v>1259.9979999999998</v>
      </c>
      <c r="K238" s="178">
        <v>1515.182</v>
      </c>
      <c r="L238" s="178"/>
      <c r="M238" s="155" t="s">
        <v>1129</v>
      </c>
    </row>
    <row r="239" spans="1:13" x14ac:dyDescent="0.2">
      <c r="A239" s="155" t="s">
        <v>916</v>
      </c>
      <c r="B239" s="178">
        <v>6333.2709999999997</v>
      </c>
      <c r="C239" s="179">
        <f t="shared" si="12"/>
        <v>2.8902465052998778E-2</v>
      </c>
      <c r="D239" s="178">
        <v>2583.4479999999999</v>
      </c>
      <c r="E239" s="179">
        <f t="shared" si="13"/>
        <v>7.742255544311712E-3</v>
      </c>
      <c r="F239" s="178">
        <v>27.73</v>
      </c>
      <c r="G239" s="179">
        <f t="shared" si="14"/>
        <v>1.5313000835855318E-4</v>
      </c>
      <c r="H239" s="178">
        <v>143.126</v>
      </c>
      <c r="I239" s="179">
        <f t="shared" si="15"/>
        <v>6.1881080964077263E-4</v>
      </c>
      <c r="J239" s="178">
        <v>-6305.5410000000002</v>
      </c>
      <c r="K239" s="178">
        <v>-2440.3219999999997</v>
      </c>
      <c r="L239" s="178"/>
      <c r="M239" s="155" t="s">
        <v>1130</v>
      </c>
    </row>
    <row r="240" spans="1:13" x14ac:dyDescent="0.2">
      <c r="A240" s="155" t="s">
        <v>917</v>
      </c>
      <c r="B240" s="178" t="s">
        <v>766</v>
      </c>
      <c r="C240" s="179" t="str">
        <f t="shared" si="12"/>
        <v>x</v>
      </c>
      <c r="D240" s="178" t="s">
        <v>766</v>
      </c>
      <c r="E240" s="179" t="str">
        <f t="shared" si="13"/>
        <v>x</v>
      </c>
      <c r="F240" s="178" t="s">
        <v>751</v>
      </c>
      <c r="G240" s="179" t="str">
        <f t="shared" si="14"/>
        <v>x</v>
      </c>
      <c r="H240" s="178" t="s">
        <v>766</v>
      </c>
      <c r="I240" s="179" t="str">
        <f t="shared" si="15"/>
        <v>x</v>
      </c>
      <c r="J240" s="178" t="s">
        <v>751</v>
      </c>
      <c r="K240" s="178" t="s">
        <v>766</v>
      </c>
      <c r="L240" s="178"/>
      <c r="M240" s="155" t="s">
        <v>1131</v>
      </c>
    </row>
    <row r="241" spans="1:13" x14ac:dyDescent="0.2">
      <c r="A241" s="155" t="s">
        <v>918</v>
      </c>
      <c r="B241" s="178" t="s">
        <v>766</v>
      </c>
      <c r="C241" s="179" t="str">
        <f t="shared" si="12"/>
        <v>x</v>
      </c>
      <c r="D241" s="178">
        <v>80.266000000000005</v>
      </c>
      <c r="E241" s="179">
        <f t="shared" si="13"/>
        <v>2.4054669709617691E-4</v>
      </c>
      <c r="F241" s="178">
        <v>1.496</v>
      </c>
      <c r="G241" s="179">
        <f t="shared" si="14"/>
        <v>8.2611789579659399E-6</v>
      </c>
      <c r="H241" s="178">
        <v>0.64900000000000002</v>
      </c>
      <c r="I241" s="179">
        <f t="shared" si="15"/>
        <v>2.8059766601236773E-6</v>
      </c>
      <c r="J241" s="178">
        <v>1.496</v>
      </c>
      <c r="K241" s="178">
        <v>-79.617000000000004</v>
      </c>
      <c r="L241" s="178"/>
      <c r="M241" s="155" t="s">
        <v>1132</v>
      </c>
    </row>
    <row r="242" spans="1:13" x14ac:dyDescent="0.2">
      <c r="A242" s="155" t="s">
        <v>919</v>
      </c>
      <c r="B242" s="178">
        <v>2.081</v>
      </c>
      <c r="C242" s="179">
        <f t="shared" si="12"/>
        <v>9.4968350123167715E-6</v>
      </c>
      <c r="D242" s="178">
        <v>1.355</v>
      </c>
      <c r="E242" s="179">
        <f t="shared" si="13"/>
        <v>4.0607576628375615E-6</v>
      </c>
      <c r="F242" s="178">
        <v>56.497</v>
      </c>
      <c r="G242" s="179">
        <f t="shared" si="14"/>
        <v>3.1198651576751457E-4</v>
      </c>
      <c r="H242" s="178">
        <v>14.688000000000001</v>
      </c>
      <c r="I242" s="179">
        <f t="shared" si="15"/>
        <v>6.3504137417406115E-5</v>
      </c>
      <c r="J242" s="178">
        <v>54.415999999999997</v>
      </c>
      <c r="K242" s="178">
        <v>13.333</v>
      </c>
      <c r="L242" s="178"/>
      <c r="M242" s="155" t="s">
        <v>1133</v>
      </c>
    </row>
    <row r="243" spans="1:13" x14ac:dyDescent="0.2">
      <c r="A243" s="155" t="s">
        <v>920</v>
      </c>
      <c r="B243" s="178" t="s">
        <v>751</v>
      </c>
      <c r="C243" s="179" t="str">
        <f t="shared" si="12"/>
        <v>x</v>
      </c>
      <c r="D243" s="178">
        <v>4.3449999999999998</v>
      </c>
      <c r="E243" s="179">
        <f t="shared" si="13"/>
        <v>1.3021396343194983E-5</v>
      </c>
      <c r="F243" s="178" t="s">
        <v>766</v>
      </c>
      <c r="G243" s="179" t="str">
        <f t="shared" si="14"/>
        <v>x</v>
      </c>
      <c r="H243" s="178">
        <v>110.794</v>
      </c>
      <c r="I243" s="179">
        <f t="shared" si="15"/>
        <v>4.7902215420915668E-4</v>
      </c>
      <c r="J243" s="178" t="s">
        <v>751</v>
      </c>
      <c r="K243" s="178">
        <v>106.449</v>
      </c>
      <c r="L243" s="178"/>
      <c r="M243" s="155" t="s">
        <v>1134</v>
      </c>
    </row>
    <row r="244" spans="1:13" x14ac:dyDescent="0.2">
      <c r="A244" s="155" t="s">
        <v>921</v>
      </c>
      <c r="B244" s="178" t="s">
        <v>766</v>
      </c>
      <c r="C244" s="179" t="str">
        <f t="shared" si="12"/>
        <v>x</v>
      </c>
      <c r="D244" s="178" t="s">
        <v>766</v>
      </c>
      <c r="E244" s="179" t="str">
        <f t="shared" si="13"/>
        <v>x</v>
      </c>
      <c r="F244" s="178" t="s">
        <v>751</v>
      </c>
      <c r="G244" s="179" t="str">
        <f t="shared" si="14"/>
        <v>x</v>
      </c>
      <c r="H244" s="178" t="s">
        <v>766</v>
      </c>
      <c r="I244" s="179" t="str">
        <f t="shared" si="15"/>
        <v>x</v>
      </c>
      <c r="J244" s="178" t="s">
        <v>751</v>
      </c>
      <c r="K244" s="178" t="s">
        <v>766</v>
      </c>
      <c r="L244" s="178"/>
      <c r="M244" s="155" t="s">
        <v>1135</v>
      </c>
    </row>
    <row r="245" spans="1:13" x14ac:dyDescent="0.2">
      <c r="A245" s="155" t="s">
        <v>922</v>
      </c>
      <c r="B245" s="178" t="s">
        <v>766</v>
      </c>
      <c r="C245" s="179" t="str">
        <f t="shared" si="12"/>
        <v>x</v>
      </c>
      <c r="D245" s="178">
        <v>1.458</v>
      </c>
      <c r="E245" s="179">
        <f t="shared" si="13"/>
        <v>4.3694351825956928E-6</v>
      </c>
      <c r="F245" s="178" t="s">
        <v>766</v>
      </c>
      <c r="G245" s="179" t="str">
        <f t="shared" si="14"/>
        <v>x</v>
      </c>
      <c r="H245" s="178" t="s">
        <v>766</v>
      </c>
      <c r="I245" s="179" t="str">
        <f t="shared" si="15"/>
        <v>x</v>
      </c>
      <c r="J245" s="178" t="s">
        <v>766</v>
      </c>
      <c r="K245" s="178">
        <v>-1.458</v>
      </c>
      <c r="L245" s="178"/>
      <c r="M245" s="155" t="s">
        <v>1136</v>
      </c>
    </row>
    <row r="246" spans="1:13" x14ac:dyDescent="0.2">
      <c r="A246" s="155" t="s">
        <v>923</v>
      </c>
      <c r="B246" s="178">
        <v>0.52900000000000003</v>
      </c>
      <c r="C246" s="179">
        <f t="shared" ref="C246" si="16">IF(B246=0,0,IF(OR(B246="x",B246="Ə"),"x",B246/$B$12*100))</f>
        <v>2.4141401833328074E-6</v>
      </c>
      <c r="D246" s="178" t="s">
        <v>751</v>
      </c>
      <c r="E246" s="179" t="str">
        <f t="shared" ref="E246" si="17">IF(D246=0,0,IF(OR(D246="x",D246="Ə"),"x",D246/$D$12*100))</f>
        <v>x</v>
      </c>
      <c r="F246" s="178">
        <v>14.962999999999999</v>
      </c>
      <c r="G246" s="179">
        <f t="shared" ref="G246" si="18">IF(F246=0,0,IF(OR(F246="x",F246="Ə"),"x",F246/$F$12*100))</f>
        <v>8.262835611500292E-5</v>
      </c>
      <c r="H246" s="178">
        <v>53.575000000000003</v>
      </c>
      <c r="I246" s="179">
        <f t="shared" ref="I246" si="19">IF(H246=0,0,IF(OR(H246="x",H246="Ə"),"x",H246/$H$12*100))</f>
        <v>2.3163358947014793E-4</v>
      </c>
      <c r="J246" s="178">
        <v>14.433999999999999</v>
      </c>
      <c r="K246" s="178">
        <v>53.492000000000004</v>
      </c>
      <c r="L246" s="178"/>
      <c r="M246" s="155" t="s">
        <v>1137</v>
      </c>
    </row>
    <row r="247" spans="1:13" x14ac:dyDescent="0.2">
      <c r="A247" s="155" t="s">
        <v>924</v>
      </c>
      <c r="B247" s="178">
        <v>24.417000000000002</v>
      </c>
      <c r="C247" s="179">
        <f t="shared" ref="C247" si="20">IF(B247=0,0,IF(OR(B247="x",B247="Ə"),"x",B247/$B$12*100))</f>
        <v>1.1142922657171486E-4</v>
      </c>
      <c r="D247" s="178">
        <v>1.5660000000000001</v>
      </c>
      <c r="E247" s="179">
        <f t="shared" ref="E247" si="21">IF(D247=0,0,IF(OR(D247="x",D247="Ə"),"x",D247/$D$12*100))</f>
        <v>4.6930970479731519E-6</v>
      </c>
      <c r="F247" s="178" t="s">
        <v>766</v>
      </c>
      <c r="G247" s="179" t="str">
        <f t="shared" ref="G247" si="22">IF(F247=0,0,IF(OR(F247="x",F247="Ə"),"x",F247/$F$12*100))</f>
        <v>x</v>
      </c>
      <c r="H247" s="178" t="s">
        <v>766</v>
      </c>
      <c r="I247" s="179" t="str">
        <f t="shared" ref="I247" si="23">IF(H247=0,0,IF(OR(H247="x",H247="Ə"),"x",H247/$H$12*100))</f>
        <v>x</v>
      </c>
      <c r="J247" s="178">
        <v>-24.417000000000002</v>
      </c>
      <c r="K247" s="178">
        <v>-1.5660000000000001</v>
      </c>
      <c r="L247" s="178"/>
      <c r="M247" s="155" t="s">
        <v>1138</v>
      </c>
    </row>
    <row r="248" spans="1:13" x14ac:dyDescent="0.2">
      <c r="A248" s="155" t="s">
        <v>925</v>
      </c>
      <c r="B248" s="178">
        <v>0.753</v>
      </c>
      <c r="C248" s="179">
        <f t="shared" ref="C248:C250" si="24">IF(B248=0,0,IF(OR(B248="x",B248="Ə"),"x",B248/$B$12*100))</f>
        <v>3.4363847978253384E-6</v>
      </c>
      <c r="D248" s="178">
        <v>3.306</v>
      </c>
      <c r="E248" s="179">
        <f t="shared" ref="E248:E250" si="25">IF(D248=0,0,IF(OR(D248="x",D248="Ə"),"x",D248/$D$12*100))</f>
        <v>9.9076493234988763E-6</v>
      </c>
      <c r="F248" s="178" t="s">
        <v>766</v>
      </c>
      <c r="G248" s="179" t="str">
        <f t="shared" ref="G248:G250" si="26">IF(F248=0,0,IF(OR(F248="x",F248="Ə"),"x",F248/$F$12*100))</f>
        <v>x</v>
      </c>
      <c r="H248" s="178" t="s">
        <v>766</v>
      </c>
      <c r="I248" s="179" t="str">
        <f t="shared" ref="I248:I250" si="27">IF(H248=0,0,IF(OR(H248="x",H248="Ə"),"x",H248/$H$12*100))</f>
        <v>x</v>
      </c>
      <c r="J248" s="178">
        <v>-0.753</v>
      </c>
      <c r="K248" s="178">
        <v>-3.306</v>
      </c>
      <c r="L248" s="178"/>
      <c r="M248" s="155" t="s">
        <v>1139</v>
      </c>
    </row>
    <row r="249" spans="1:13" x14ac:dyDescent="0.2">
      <c r="A249" s="155" t="s">
        <v>926</v>
      </c>
      <c r="B249" s="178">
        <v>19214.632000000001</v>
      </c>
      <c r="C249" s="179">
        <f t="shared" si="24"/>
        <v>8.7687741435070757E-2</v>
      </c>
      <c r="D249" s="178">
        <v>136516.454</v>
      </c>
      <c r="E249" s="179">
        <f t="shared" si="25"/>
        <v>0.40912194589218553</v>
      </c>
      <c r="F249" s="178">
        <v>452954.99400000001</v>
      </c>
      <c r="G249" s="179">
        <f t="shared" si="26"/>
        <v>2.5012983057074791</v>
      </c>
      <c r="H249" s="178">
        <v>1379115.5159999998</v>
      </c>
      <c r="I249" s="179">
        <f t="shared" si="27"/>
        <v>5.9626593983211418</v>
      </c>
      <c r="J249" s="178">
        <v>433740.36200000002</v>
      </c>
      <c r="K249" s="178">
        <v>1242599.0619999999</v>
      </c>
      <c r="L249" s="178"/>
      <c r="M249" s="155" t="s">
        <v>1140</v>
      </c>
    </row>
    <row r="250" spans="1:13" x14ac:dyDescent="0.2">
      <c r="A250" s="155" t="s">
        <v>927</v>
      </c>
      <c r="B250" s="178" t="s">
        <v>766</v>
      </c>
      <c r="C250" s="179" t="str">
        <f t="shared" si="24"/>
        <v>x</v>
      </c>
      <c r="D250" s="178" t="s">
        <v>766</v>
      </c>
      <c r="E250" s="179" t="str">
        <f t="shared" si="25"/>
        <v>x</v>
      </c>
      <c r="F250" s="178">
        <v>440033.04399999999</v>
      </c>
      <c r="G250" s="179">
        <f t="shared" si="26"/>
        <v>2.4299409919134365</v>
      </c>
      <c r="H250" s="178">
        <v>1343531.6029999999</v>
      </c>
      <c r="I250" s="179">
        <f t="shared" si="27"/>
        <v>5.8088109709654079</v>
      </c>
      <c r="J250" s="178">
        <v>440033.04399999999</v>
      </c>
      <c r="K250" s="178">
        <v>1343531.6029999999</v>
      </c>
      <c r="L250" s="178"/>
      <c r="M250" s="155" t="s">
        <v>1141</v>
      </c>
    </row>
    <row r="251" spans="1:13" x14ac:dyDescent="0.2">
      <c r="A251" s="155" t="s">
        <v>928</v>
      </c>
      <c r="B251" s="178">
        <v>19214.632000000001</v>
      </c>
      <c r="C251" s="179">
        <f t="shared" ref="C251:C252" si="28">IF(B251=0,0,IF(OR(B251="x",B251="Ə"),"x",B251/$B$12*100))</f>
        <v>8.7687741435070757E-2</v>
      </c>
      <c r="D251" s="178">
        <v>136516.454</v>
      </c>
      <c r="E251" s="179">
        <f t="shared" ref="E251:E252" si="29">IF(D251=0,0,IF(OR(D251="x",D251="Ə"),"x",D251/$D$12*100))</f>
        <v>0.40912194589218553</v>
      </c>
      <c r="F251" s="178">
        <v>12921.95</v>
      </c>
      <c r="G251" s="179">
        <f t="shared" ref="G251:G252" si="30">IF(F251=0,0,IF(OR(F251="x",F251="Ə"),"x",F251/$F$12*100))</f>
        <v>7.1357313794042782E-2</v>
      </c>
      <c r="H251" s="178">
        <v>35583.913</v>
      </c>
      <c r="I251" s="179">
        <f t="shared" ref="I251:I252" si="31">IF(H251=0,0,IF(OR(H251="x",H251="Ə"),"x",H251/$H$12*100))</f>
        <v>0.1538484273557342</v>
      </c>
      <c r="J251" s="178">
        <v>-6292.6820000000007</v>
      </c>
      <c r="K251" s="178">
        <v>-100932.541</v>
      </c>
      <c r="L251" s="178"/>
      <c r="M251" s="155" t="s">
        <v>1142</v>
      </c>
    </row>
    <row r="252" spans="1:13" x14ac:dyDescent="0.2">
      <c r="A252" s="155">
        <v>0</v>
      </c>
      <c r="B252" s="178" t="s">
        <v>766</v>
      </c>
      <c r="C252" s="179" t="str">
        <f t="shared" si="28"/>
        <v>x</v>
      </c>
      <c r="D252" s="178" t="s">
        <v>766</v>
      </c>
      <c r="E252" s="179" t="str">
        <f t="shared" si="29"/>
        <v>x</v>
      </c>
      <c r="F252" s="178" t="s">
        <v>766</v>
      </c>
      <c r="G252" s="179" t="str">
        <f t="shared" si="30"/>
        <v>x</v>
      </c>
      <c r="H252" s="178" t="s">
        <v>766</v>
      </c>
      <c r="I252" s="179" t="str">
        <f t="shared" si="31"/>
        <v>x</v>
      </c>
      <c r="J252" s="178" t="s">
        <v>766</v>
      </c>
      <c r="K252" s="178" t="s">
        <v>766</v>
      </c>
      <c r="L252" s="178"/>
      <c r="M252" s="155">
        <v>0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25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393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394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395</v>
      </c>
    </row>
    <row r="8" spans="2:2" s="14" customFormat="1" ht="18" customHeight="1" x14ac:dyDescent="0.2">
      <c r="B8" s="17" t="s">
        <v>396</v>
      </c>
    </row>
    <row r="9" spans="2:2" s="14" customFormat="1" ht="18" customHeight="1" x14ac:dyDescent="0.2">
      <c r="B9" s="17" t="s">
        <v>397</v>
      </c>
    </row>
    <row r="10" spans="2:2" s="14" customFormat="1" ht="18" customHeight="1" x14ac:dyDescent="0.2">
      <c r="B10" s="17" t="s">
        <v>398</v>
      </c>
    </row>
    <row r="11" spans="2:2" s="14" customFormat="1" ht="18" customHeight="1" x14ac:dyDescent="0.2">
      <c r="B11" s="17" t="s">
        <v>399</v>
      </c>
    </row>
    <row r="12" spans="2:2" s="14" customFormat="1" ht="18" customHeight="1" x14ac:dyDescent="0.2">
      <c r="B12" s="17" t="s">
        <v>400</v>
      </c>
    </row>
    <row r="13" spans="2:2" s="14" customFormat="1" ht="18" customHeight="1" x14ac:dyDescent="0.2">
      <c r="B13" s="17" t="s">
        <v>401</v>
      </c>
    </row>
    <row r="14" spans="2:2" s="14" customFormat="1" ht="18" customHeight="1" x14ac:dyDescent="0.2">
      <c r="B14" s="17" t="s">
        <v>402</v>
      </c>
    </row>
    <row r="15" spans="2:2" s="14" customFormat="1" ht="18" customHeight="1" x14ac:dyDescent="0.2">
      <c r="B15" s="17" t="s">
        <v>403</v>
      </c>
    </row>
    <row r="16" spans="2:2" s="14" customFormat="1" ht="18" customHeight="1" x14ac:dyDescent="0.2">
      <c r="B16" s="17" t="s">
        <v>404</v>
      </c>
    </row>
    <row r="17" spans="2:2" s="14" customFormat="1" ht="18" customHeight="1" x14ac:dyDescent="0.2">
      <c r="B17" s="17" t="s">
        <v>405</v>
      </c>
    </row>
    <row r="18" spans="2:2" s="14" customFormat="1" ht="18" customHeight="1" x14ac:dyDescent="0.2">
      <c r="B18" s="17" t="s">
        <v>406</v>
      </c>
    </row>
    <row r="19" spans="2:2" ht="18" customHeight="1" x14ac:dyDescent="0.25">
      <c r="B19" s="17" t="s">
        <v>407</v>
      </c>
    </row>
    <row r="20" spans="2:2" ht="18" customHeight="1" x14ac:dyDescent="0.25">
      <c r="B20" s="17" t="s">
        <v>408</v>
      </c>
    </row>
    <row r="21" spans="2:2" ht="18" customHeight="1" x14ac:dyDescent="0.25">
      <c r="B21" s="17" t="s">
        <v>409</v>
      </c>
    </row>
    <row r="22" spans="2:2" ht="18" customHeight="1" x14ac:dyDescent="0.25">
      <c r="B22" s="17" t="s">
        <v>410</v>
      </c>
    </row>
    <row r="23" spans="2:2" ht="18" customHeight="1" x14ac:dyDescent="0.25"/>
    <row r="24" spans="2:2" ht="18" customHeight="1" x14ac:dyDescent="0.25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25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25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2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2">
      <c r="B6" s="187"/>
      <c r="C6" s="187"/>
      <c r="D6" s="187"/>
      <c r="E6" s="187"/>
      <c r="F6" s="21"/>
      <c r="G6" s="51" t="s">
        <v>1143</v>
      </c>
      <c r="H6" s="25"/>
      <c r="I6" s="51" t="s">
        <v>1144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517</v>
      </c>
      <c r="E9" s="32"/>
      <c r="F9" s="29"/>
      <c r="G9" s="33">
        <f>G15+G27</f>
        <v>16942.905142999971</v>
      </c>
      <c r="H9" s="34"/>
      <c r="I9" s="33">
        <f>I15+I27</f>
        <v>19714.927337000008</v>
      </c>
      <c r="J9" s="34"/>
      <c r="K9" s="35">
        <f>I9/G9*100-100</f>
        <v>16.360961538790832</v>
      </c>
    </row>
    <row r="10" spans="1:15" ht="13.5" customHeight="1" x14ac:dyDescent="0.2">
      <c r="B10" s="29"/>
      <c r="C10" s="29"/>
      <c r="D10" s="29" t="s">
        <v>521</v>
      </c>
      <c r="E10" s="29"/>
      <c r="F10" s="29"/>
      <c r="G10" s="34">
        <f>G16+G28</f>
        <v>23738.90001999999</v>
      </c>
      <c r="H10" s="34"/>
      <c r="I10" s="34">
        <f>I16+I28</f>
        <v>27783.486207000056</v>
      </c>
      <c r="J10" s="34"/>
      <c r="K10" s="36">
        <f>I10/G10*100-100</f>
        <v>17.037799491941527</v>
      </c>
      <c r="N10" s="28"/>
      <c r="O10" s="28"/>
    </row>
    <row r="11" spans="1:15" ht="13.5" customHeight="1" x14ac:dyDescent="0.2">
      <c r="B11" s="32"/>
      <c r="C11" s="32"/>
      <c r="D11" s="32" t="s">
        <v>518</v>
      </c>
      <c r="E11" s="32"/>
      <c r="F11" s="29"/>
      <c r="G11" s="33">
        <f>G9-G10</f>
        <v>-6795.9948770000192</v>
      </c>
      <c r="H11" s="34"/>
      <c r="I11" s="33">
        <f>I9-I10</f>
        <v>-8068.558870000048</v>
      </c>
      <c r="J11" s="34"/>
      <c r="K11" s="35"/>
    </row>
    <row r="12" spans="1:15" ht="13.5" customHeight="1" x14ac:dyDescent="0.2">
      <c r="B12" s="29"/>
      <c r="C12" s="29"/>
      <c r="D12" s="29" t="s">
        <v>519</v>
      </c>
      <c r="E12" s="29"/>
      <c r="F12" s="29"/>
      <c r="G12" s="34">
        <f>G9/G10*100</f>
        <v>71.371904884917143</v>
      </c>
      <c r="H12" s="34"/>
      <c r="I12" s="34">
        <f>I9/I10*100</f>
        <v>70.959156061678215</v>
      </c>
      <c r="J12" s="34"/>
      <c r="K12" s="37"/>
    </row>
    <row r="13" spans="1:15" ht="25.5" customHeight="1" x14ac:dyDescent="0.2">
      <c r="B13" s="38"/>
      <c r="C13" s="32"/>
      <c r="D13" s="186" t="s">
        <v>648</v>
      </c>
      <c r="E13" s="186"/>
      <c r="F13" s="29"/>
      <c r="G13" s="39">
        <v>-4734.002883000001</v>
      </c>
      <c r="H13" s="40"/>
      <c r="I13" s="39">
        <v>-5728.4671700000326</v>
      </c>
      <c r="J13" s="40"/>
      <c r="K13" s="41"/>
    </row>
    <row r="14" spans="1:15" ht="13.5" customHeight="1" x14ac:dyDescent="0.2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517</v>
      </c>
      <c r="E15" s="32"/>
      <c r="G15" s="33">
        <v>12315.696294999976</v>
      </c>
      <c r="H15" s="42"/>
      <c r="I15" s="33">
        <v>13956.462976000003</v>
      </c>
      <c r="J15" s="42"/>
      <c r="K15" s="35">
        <f>I15/G15*100-100</f>
        <v>13.32256529958569</v>
      </c>
    </row>
    <row r="16" spans="1:15" ht="13.5" customHeight="1" x14ac:dyDescent="0.2">
      <c r="D16" s="29" t="s">
        <v>521</v>
      </c>
      <c r="E16" s="29"/>
      <c r="G16" s="42">
        <v>17321.297755999978</v>
      </c>
      <c r="H16" s="42"/>
      <c r="I16" s="42">
        <v>20139.49976100001</v>
      </c>
      <c r="J16" s="42"/>
      <c r="K16" s="43">
        <f>I16/G16*100-100</f>
        <v>16.270155069782959</v>
      </c>
    </row>
    <row r="17" spans="2:11" ht="13.5" customHeight="1" x14ac:dyDescent="0.2">
      <c r="B17" s="32"/>
      <c r="C17" s="32"/>
      <c r="D17" s="32" t="s">
        <v>518</v>
      </c>
      <c r="E17" s="32"/>
      <c r="G17" s="33">
        <f>G15-G16</f>
        <v>-5005.601461000002</v>
      </c>
      <c r="H17" s="42"/>
      <c r="I17" s="33">
        <f>I15-I16</f>
        <v>-6183.0367850000075</v>
      </c>
      <c r="J17" s="42"/>
      <c r="K17" s="35"/>
    </row>
    <row r="18" spans="2:11" ht="13.5" customHeight="1" x14ac:dyDescent="0.2">
      <c r="D18" s="29" t="s">
        <v>519</v>
      </c>
      <c r="E18" s="29"/>
      <c r="G18" s="44">
        <f>G15/G16*100</f>
        <v>71.101464038593207</v>
      </c>
      <c r="H18" s="44"/>
      <c r="I18" s="44">
        <f>I15/I16*100</f>
        <v>69.298955493554942</v>
      </c>
      <c r="J18" s="42"/>
      <c r="K18" s="45"/>
    </row>
    <row r="19" spans="2:11" ht="26.25" customHeight="1" x14ac:dyDescent="0.2">
      <c r="B19" s="38"/>
      <c r="C19" s="32"/>
      <c r="D19" s="186" t="s">
        <v>648</v>
      </c>
      <c r="E19" s="186"/>
      <c r="G19" s="39">
        <v>-4413.6793019999986</v>
      </c>
      <c r="H19" s="46"/>
      <c r="I19" s="39">
        <v>-5746.7096210000218</v>
      </c>
      <c r="J19" s="46"/>
      <c r="K19" s="41"/>
    </row>
    <row r="20" spans="2:11" ht="13.5" customHeight="1" x14ac:dyDescent="0.2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517</v>
      </c>
      <c r="G21" s="33">
        <v>11361.682850999996</v>
      </c>
      <c r="H21" s="42"/>
      <c r="I21" s="33">
        <v>12831.845147999991</v>
      </c>
      <c r="J21" s="42"/>
      <c r="K21" s="35">
        <f>I21/G21*100-100</f>
        <v>12.93965265779795</v>
      </c>
    </row>
    <row r="22" spans="2:11" ht="13.5" customHeight="1" x14ac:dyDescent="0.2">
      <c r="E22" s="29" t="s">
        <v>521</v>
      </c>
      <c r="F22" s="29"/>
      <c r="G22" s="42">
        <v>16109.140715999976</v>
      </c>
      <c r="H22" s="42"/>
      <c r="I22" s="42">
        <v>18672.433803</v>
      </c>
      <c r="J22" s="42"/>
      <c r="K22" s="43">
        <f>I22/G22*100-100</f>
        <v>15.91204107152717</v>
      </c>
    </row>
    <row r="23" spans="2:11" ht="13.5" customHeight="1" x14ac:dyDescent="0.2">
      <c r="B23" s="32"/>
      <c r="C23" s="32"/>
      <c r="D23" s="32"/>
      <c r="E23" s="32" t="s">
        <v>518</v>
      </c>
      <c r="G23" s="33">
        <f>G21-G22</f>
        <v>-4747.4578649999803</v>
      </c>
      <c r="H23" s="42"/>
      <c r="I23" s="33">
        <f>I21-I22</f>
        <v>-5840.5886550000087</v>
      </c>
      <c r="J23" s="42"/>
      <c r="K23" s="35"/>
    </row>
    <row r="24" spans="2:11" ht="13.5" customHeight="1" x14ac:dyDescent="0.2">
      <c r="E24" s="29" t="s">
        <v>519</v>
      </c>
      <c r="F24" s="29"/>
      <c r="G24" s="42">
        <f>G21/G22*100</f>
        <v>70.529415884456867</v>
      </c>
      <c r="H24" s="42"/>
      <c r="I24" s="42">
        <f>I21/I22*100</f>
        <v>68.720796032161417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699</v>
      </c>
      <c r="G25" s="39">
        <v>-4156.500698999982</v>
      </c>
      <c r="H25" s="46"/>
      <c r="I25" s="39">
        <v>-5406.2177220000103</v>
      </c>
      <c r="J25" s="46"/>
      <c r="K25" s="41"/>
    </row>
    <row r="26" spans="2:11" ht="13.5" customHeight="1" x14ac:dyDescent="0.2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517</v>
      </c>
      <c r="E27" s="32"/>
      <c r="G27" s="33">
        <v>4627.2088479999957</v>
      </c>
      <c r="H27" s="42"/>
      <c r="I27" s="33">
        <v>5758.4643610000039</v>
      </c>
      <c r="J27" s="42"/>
      <c r="K27" s="35">
        <f>I27/G27*100-100</f>
        <v>24.447902616043947</v>
      </c>
    </row>
    <row r="28" spans="2:11" ht="13.5" customHeight="1" x14ac:dyDescent="0.2">
      <c r="D28" s="29" t="s">
        <v>521</v>
      </c>
      <c r="G28" s="42">
        <v>6417.6022640000128</v>
      </c>
      <c r="H28" s="42"/>
      <c r="I28" s="42">
        <v>7643.9864460000463</v>
      </c>
      <c r="J28" s="42"/>
      <c r="K28" s="43">
        <f>I28/G28*100-100</f>
        <v>19.109694424029982</v>
      </c>
    </row>
    <row r="29" spans="2:11" ht="13.5" customHeight="1" x14ac:dyDescent="0.2">
      <c r="B29" s="32"/>
      <c r="C29" s="32"/>
      <c r="D29" s="32" t="s">
        <v>518</v>
      </c>
      <c r="E29" s="32"/>
      <c r="G29" s="33">
        <f>G27-G28</f>
        <v>-1790.3934160000172</v>
      </c>
      <c r="H29" s="42"/>
      <c r="I29" s="33">
        <f>I27-I28</f>
        <v>-1885.5220850000424</v>
      </c>
      <c r="J29" s="42"/>
      <c r="K29" s="35"/>
    </row>
    <row r="30" spans="2:11" ht="13.5" customHeight="1" x14ac:dyDescent="0.2">
      <c r="D30" s="29" t="s">
        <v>519</v>
      </c>
      <c r="G30" s="42">
        <f>G27/G28*100</f>
        <v>72.101832704040362</v>
      </c>
      <c r="H30" s="42"/>
      <c r="I30" s="42">
        <f>I27/I28*100</f>
        <v>75.333262319078273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517</v>
      </c>
      <c r="G32" s="42">
        <v>4298.0930589999962</v>
      </c>
      <c r="H32" s="42"/>
      <c r="I32" s="42">
        <v>5016.5335139999961</v>
      </c>
      <c r="J32" s="42"/>
      <c r="K32" s="43">
        <f>I32/G32*100-100</f>
        <v>16.715330383450407</v>
      </c>
    </row>
    <row r="33" spans="2:14" ht="13.5" customHeight="1" x14ac:dyDescent="0.2">
      <c r="B33" s="32"/>
      <c r="C33" s="32"/>
      <c r="D33" s="32" t="s">
        <v>353</v>
      </c>
      <c r="E33" s="32" t="s">
        <v>521</v>
      </c>
      <c r="G33" s="33">
        <v>4618.4166399999976</v>
      </c>
      <c r="H33" s="42"/>
      <c r="I33" s="33">
        <v>4998.2910630000069</v>
      </c>
      <c r="J33" s="42"/>
      <c r="K33" s="35">
        <f>I33/G33*100-100</f>
        <v>8.2252090404734304</v>
      </c>
    </row>
    <row r="34" spans="2:14" ht="13.5" customHeight="1" x14ac:dyDescent="0.2">
      <c r="D34" s="7" t="s">
        <v>353</v>
      </c>
      <c r="E34" s="7" t="s">
        <v>518</v>
      </c>
      <c r="G34" s="42">
        <f>G32-G33</f>
        <v>-320.32358100000147</v>
      </c>
      <c r="H34" s="42"/>
      <c r="I34" s="42">
        <f>I32-I33</f>
        <v>18.24245099998916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519</v>
      </c>
      <c r="G35" s="33">
        <f>G32/G33*100</f>
        <v>93.064212132234104</v>
      </c>
      <c r="H35" s="42"/>
      <c r="I35" s="33">
        <f>I32/I33*100</f>
        <v>100.36497376343345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2021</v>
      </c>
      <c r="D11" s="53"/>
      <c r="E11" s="54">
        <v>2022</v>
      </c>
      <c r="F11" s="53"/>
      <c r="G11" s="27" t="s">
        <v>655</v>
      </c>
      <c r="H11" s="53"/>
      <c r="I11" s="27" t="s">
        <v>656</v>
      </c>
      <c r="J11" s="53"/>
      <c r="K11" s="54">
        <v>2021</v>
      </c>
      <c r="L11" s="53"/>
      <c r="M11" s="54">
        <v>2022</v>
      </c>
      <c r="N11" s="53"/>
      <c r="O11" s="27" t="s">
        <v>655</v>
      </c>
      <c r="P11" s="53"/>
      <c r="Q11" s="27" t="s">
        <v>656</v>
      </c>
      <c r="R11" s="53"/>
      <c r="S11" s="54">
        <v>2021</v>
      </c>
      <c r="T11" s="53"/>
      <c r="U11" s="54">
        <v>2022</v>
      </c>
      <c r="V11" s="53"/>
      <c r="W11" s="27" t="s">
        <v>655</v>
      </c>
      <c r="X11" s="53"/>
      <c r="Y11" s="27" t="s">
        <v>656</v>
      </c>
      <c r="Z11" s="53"/>
      <c r="AA11" s="54">
        <v>2021</v>
      </c>
      <c r="AB11" s="53"/>
      <c r="AC11" s="54">
        <v>2022</v>
      </c>
      <c r="AD11" s="53"/>
      <c r="AE11" s="27" t="s">
        <v>655</v>
      </c>
      <c r="AF11" s="53"/>
      <c r="AG11" s="27" t="s">
        <v>656</v>
      </c>
      <c r="AH11" s="53"/>
      <c r="AI11" s="54">
        <v>2021</v>
      </c>
      <c r="AJ11" s="53"/>
      <c r="AK11" s="54">
        <v>2022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83145.714808999997</v>
      </c>
      <c r="D13" s="58"/>
      <c r="E13" s="57">
        <f>SUM(E14:E25)</f>
        <v>109109.15526500001</v>
      </c>
      <c r="F13" s="58"/>
      <c r="G13" s="59"/>
      <c r="H13" s="58"/>
      <c r="I13" s="58"/>
      <c r="J13" s="58"/>
      <c r="K13" s="57">
        <f>SUM(K14:K25)</f>
        <v>62226.741975000012</v>
      </c>
      <c r="L13" s="58"/>
      <c r="M13" s="57">
        <f>SUM(M14:M25)</f>
        <v>76909.464573999983</v>
      </c>
      <c r="N13" s="58"/>
      <c r="O13" s="59"/>
      <c r="P13" s="58"/>
      <c r="Q13" s="58"/>
      <c r="R13" s="58"/>
      <c r="S13" s="57">
        <f>SUM(S14:S25)</f>
        <v>20918.972833999997</v>
      </c>
      <c r="T13" s="58"/>
      <c r="U13" s="57">
        <f>SUM(U14:U25)</f>
        <v>32199.690690999996</v>
      </c>
      <c r="V13" s="58"/>
      <c r="W13" s="59"/>
      <c r="X13" s="58"/>
      <c r="Y13" s="58"/>
      <c r="Z13" s="58"/>
      <c r="AA13" s="57">
        <f>SUM(AA14:AA25)</f>
        <v>61233.151336000017</v>
      </c>
      <c r="AB13" s="58"/>
      <c r="AC13" s="57">
        <f>SUM(AC14:AC25)</f>
        <v>75740.998076000003</v>
      </c>
      <c r="AD13" s="58"/>
      <c r="AE13" s="59"/>
      <c r="AF13" s="58"/>
      <c r="AG13" s="58"/>
      <c r="AH13" s="58"/>
      <c r="AI13" s="57">
        <f>SUM(AI14:AI25)</f>
        <v>21912.563473000002</v>
      </c>
      <c r="AJ13" s="58"/>
      <c r="AK13" s="57">
        <f>SUM(AK14:AK25)</f>
        <v>33368.157188999998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5548.2806780000001</v>
      </c>
      <c r="D14" s="62"/>
      <c r="E14" s="62">
        <f>M14+U14</f>
        <v>7602.9968060000001</v>
      </c>
      <c r="F14" s="29"/>
      <c r="G14" s="34">
        <f>E14/C14*100-100</f>
        <v>37.033384705055454</v>
      </c>
      <c r="H14" s="62"/>
      <c r="I14" s="34">
        <f>E14/C25*100-100</f>
        <v>-3.2312720597910669</v>
      </c>
      <c r="J14" s="29"/>
      <c r="K14" s="62">
        <v>4253.2660890000006</v>
      </c>
      <c r="L14" s="62"/>
      <c r="M14" s="62">
        <v>5294.2982079999992</v>
      </c>
      <c r="N14" s="29"/>
      <c r="O14" s="34">
        <f>M14/K14*100-100</f>
        <v>24.476063740577288</v>
      </c>
      <c r="P14" s="62"/>
      <c r="Q14" s="34">
        <f>M14/K25*100-100</f>
        <v>-10.155674057672186</v>
      </c>
      <c r="R14" s="29"/>
      <c r="S14" s="62">
        <v>1295.0145889999997</v>
      </c>
      <c r="T14" s="62"/>
      <c r="U14" s="62">
        <v>2308.6985980000009</v>
      </c>
      <c r="V14" s="29"/>
      <c r="W14" s="34">
        <f>U14/S14*100-100</f>
        <v>78.2758756241318</v>
      </c>
      <c r="X14" s="62"/>
      <c r="Y14" s="34">
        <f>U14/S25*100-100</f>
        <v>17.543217012083815</v>
      </c>
      <c r="Z14" s="29"/>
      <c r="AA14" s="62">
        <v>4224.0969720000003</v>
      </c>
      <c r="AB14" s="62"/>
      <c r="AC14" s="62">
        <v>5218.869365999999</v>
      </c>
      <c r="AD14" s="29"/>
      <c r="AE14" s="34">
        <f>AC14/AA14*100-100</f>
        <v>23.549942167378802</v>
      </c>
      <c r="AF14" s="62"/>
      <c r="AG14" s="34">
        <f>AC14/AA25*100-100</f>
        <v>-10.346285097538342</v>
      </c>
      <c r="AH14" s="29"/>
      <c r="AI14" s="62">
        <v>1324.1837059999998</v>
      </c>
      <c r="AJ14" s="62"/>
      <c r="AK14" s="62">
        <v>2384.1274400000011</v>
      </c>
      <c r="AL14" s="29"/>
      <c r="AM14" s="34">
        <f>AK14/AI14*100-100</f>
        <v>80.045066949343777</v>
      </c>
      <c r="AN14" s="62"/>
      <c r="AO14" s="34">
        <f>AK14/AI25*100-100</f>
        <v>17.113982034749071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5777.5798129999985</v>
      </c>
      <c r="D15" s="62"/>
      <c r="E15" s="62">
        <f t="shared" ref="E15:E25" si="1">M15+U15</f>
        <v>8198.2791720000005</v>
      </c>
      <c r="F15" s="29"/>
      <c r="G15" s="34">
        <f t="shared" ref="G15:G25" si="2">E15/C15*100-100</f>
        <v>41.898155237133068</v>
      </c>
      <c r="H15" s="62"/>
      <c r="I15" s="34">
        <f t="shared" ref="I15:I25" si="3">E15/E14*100-100</f>
        <v>7.8295753791482099</v>
      </c>
      <c r="J15" s="29"/>
      <c r="K15" s="62">
        <v>4403.9537859999991</v>
      </c>
      <c r="L15" s="62"/>
      <c r="M15" s="62">
        <v>5894.7771020000009</v>
      </c>
      <c r="N15" s="29"/>
      <c r="O15" s="34">
        <f t="shared" ref="O15:O25" si="4">M15/K15*100-100</f>
        <v>33.851929162818919</v>
      </c>
      <c r="P15" s="62"/>
      <c r="Q15" s="34">
        <f t="shared" ref="Q15:Q25" si="5">M15/M14*100-100</f>
        <v>11.341992279404337</v>
      </c>
      <c r="R15" s="29"/>
      <c r="S15" s="62">
        <v>1373.6260269999998</v>
      </c>
      <c r="T15" s="62"/>
      <c r="U15" s="62">
        <v>2303.50207</v>
      </c>
      <c r="V15" s="29"/>
      <c r="W15" s="34">
        <f t="shared" ref="W15:W25" si="6">U15/S15*100-100</f>
        <v>67.694993012825336</v>
      </c>
      <c r="X15" s="62"/>
      <c r="Y15" s="34">
        <f t="shared" ref="Y15:Y25" si="7">U15/U14*100-100</f>
        <v>-0.22508472974786287</v>
      </c>
      <c r="Z15" s="29"/>
      <c r="AA15" s="62">
        <v>4310.0075639999986</v>
      </c>
      <c r="AB15" s="62"/>
      <c r="AC15" s="62">
        <v>5830.0019810000013</v>
      </c>
      <c r="AD15" s="29"/>
      <c r="AE15" s="34">
        <f t="shared" ref="AE15:AE25" si="8">AC15/AA15*100-100</f>
        <v>35.266629917218467</v>
      </c>
      <c r="AF15" s="62"/>
      <c r="AG15" s="34">
        <f t="shared" ref="AG15:AG25" si="9">AC15/AC14*100-100</f>
        <v>11.710057718275579</v>
      </c>
      <c r="AH15" s="29"/>
      <c r="AI15" s="62">
        <v>1467.5722489999998</v>
      </c>
      <c r="AJ15" s="62"/>
      <c r="AK15" s="62">
        <v>2368.2771910000001</v>
      </c>
      <c r="AL15" s="29"/>
      <c r="AM15" s="34">
        <f t="shared" ref="AM15:AM25" si="10">AK15/AI15*100-100</f>
        <v>61.373805794824648</v>
      </c>
      <c r="AN15" s="62"/>
      <c r="AO15" s="34">
        <f t="shared" ref="AO15:AO25" si="11">AK15/AK14*100-100</f>
        <v>-0.66482389884330928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7055.7488490000032</v>
      </c>
      <c r="D16" s="62"/>
      <c r="E16" s="62">
        <f t="shared" si="1"/>
        <v>9082.1985129999994</v>
      </c>
      <c r="F16" s="29"/>
      <c r="G16" s="34">
        <f t="shared" si="2"/>
        <v>28.720546994628364</v>
      </c>
      <c r="H16" s="62"/>
      <c r="I16" s="34">
        <f t="shared" si="3"/>
        <v>10.781766788558429</v>
      </c>
      <c r="J16" s="29"/>
      <c r="K16" s="62">
        <v>5431.5480600000037</v>
      </c>
      <c r="L16" s="62"/>
      <c r="M16" s="62">
        <v>6667.7644410000003</v>
      </c>
      <c r="N16" s="29"/>
      <c r="O16" s="34">
        <f t="shared" si="4"/>
        <v>22.759927139446063</v>
      </c>
      <c r="P16" s="62"/>
      <c r="Q16" s="34">
        <f t="shared" si="5"/>
        <v>13.113088512502657</v>
      </c>
      <c r="R16" s="29"/>
      <c r="S16" s="62">
        <v>1624.200789</v>
      </c>
      <c r="T16" s="62"/>
      <c r="U16" s="62">
        <v>2414.4340719999996</v>
      </c>
      <c r="V16" s="29"/>
      <c r="W16" s="34">
        <f t="shared" si="6"/>
        <v>48.653669444806525</v>
      </c>
      <c r="X16" s="62"/>
      <c r="Y16" s="34">
        <f t="shared" si="7"/>
        <v>4.8157977995652175</v>
      </c>
      <c r="Z16" s="29"/>
      <c r="AA16" s="62">
        <v>5312.7400190000035</v>
      </c>
      <c r="AB16" s="62"/>
      <c r="AC16" s="62">
        <v>6548.8363689999996</v>
      </c>
      <c r="AD16" s="29"/>
      <c r="AE16" s="34">
        <f t="shared" si="8"/>
        <v>23.266644811892405</v>
      </c>
      <c r="AF16" s="62"/>
      <c r="AG16" s="34">
        <f t="shared" si="9"/>
        <v>12.32991670230443</v>
      </c>
      <c r="AH16" s="29"/>
      <c r="AI16" s="62">
        <v>1743.00883</v>
      </c>
      <c r="AJ16" s="62"/>
      <c r="AK16" s="62">
        <v>2533.3621439999997</v>
      </c>
      <c r="AL16" s="29"/>
      <c r="AM16" s="34">
        <f t="shared" si="10"/>
        <v>45.344194498429459</v>
      </c>
      <c r="AN16" s="62"/>
      <c r="AO16" s="34">
        <f t="shared" si="11"/>
        <v>6.9706769810290865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6857.7750839999999</v>
      </c>
      <c r="D17" s="62"/>
      <c r="E17" s="62">
        <f t="shared" si="1"/>
        <v>8710.503216000001</v>
      </c>
      <c r="F17" s="29"/>
      <c r="G17" s="34">
        <f t="shared" si="2"/>
        <v>27.016461014048645</v>
      </c>
      <c r="H17" s="62"/>
      <c r="I17" s="34">
        <f t="shared" si="3"/>
        <v>-4.0925696181157463</v>
      </c>
      <c r="J17" s="29"/>
      <c r="K17" s="62">
        <v>5191.778522999999</v>
      </c>
      <c r="L17" s="62"/>
      <c r="M17" s="62">
        <v>6202.1470380000001</v>
      </c>
      <c r="N17" s="29"/>
      <c r="O17" s="34">
        <f t="shared" si="4"/>
        <v>19.460932520984599</v>
      </c>
      <c r="P17" s="62"/>
      <c r="Q17" s="34">
        <f t="shared" si="5"/>
        <v>-6.9831111629697773</v>
      </c>
      <c r="R17" s="29"/>
      <c r="S17" s="62">
        <v>1665.9965610000006</v>
      </c>
      <c r="T17" s="62"/>
      <c r="U17" s="62">
        <v>2508.356178</v>
      </c>
      <c r="V17" s="29"/>
      <c r="W17" s="34">
        <f t="shared" si="6"/>
        <v>50.561906111881768</v>
      </c>
      <c r="X17" s="62"/>
      <c r="Y17" s="34">
        <f t="shared" si="7"/>
        <v>3.890025703712837</v>
      </c>
      <c r="Z17" s="29"/>
      <c r="AA17" s="62">
        <v>5121.9517279999991</v>
      </c>
      <c r="AB17" s="62"/>
      <c r="AC17" s="62">
        <v>6111.4928579999996</v>
      </c>
      <c r="AD17" s="29"/>
      <c r="AE17" s="34">
        <f t="shared" si="8"/>
        <v>19.319610620117913</v>
      </c>
      <c r="AF17" s="62"/>
      <c r="AG17" s="34">
        <f t="shared" si="9"/>
        <v>-6.6781865717433107</v>
      </c>
      <c r="AH17" s="29"/>
      <c r="AI17" s="62">
        <v>1735.8233560000008</v>
      </c>
      <c r="AJ17" s="62"/>
      <c r="AK17" s="62">
        <v>2599.010358</v>
      </c>
      <c r="AL17" s="29"/>
      <c r="AM17" s="34">
        <f t="shared" si="10"/>
        <v>49.727813548327362</v>
      </c>
      <c r="AN17" s="62"/>
      <c r="AO17" s="34">
        <f t="shared" si="11"/>
        <v>2.5913473979818207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6790.5757160000003</v>
      </c>
      <c r="D18" s="62"/>
      <c r="E18" s="62">
        <f t="shared" si="1"/>
        <v>9878.68678</v>
      </c>
      <c r="F18" s="29"/>
      <c r="G18" s="34">
        <f t="shared" si="2"/>
        <v>45.476424874017255</v>
      </c>
      <c r="H18" s="62"/>
      <c r="I18" s="34">
        <f t="shared" si="3"/>
        <v>13.411206391086637</v>
      </c>
      <c r="J18" s="29"/>
      <c r="K18" s="62">
        <v>5150.5835380000008</v>
      </c>
      <c r="L18" s="62"/>
      <c r="M18" s="62">
        <v>6821.6242729999994</v>
      </c>
      <c r="N18" s="29"/>
      <c r="O18" s="34">
        <f t="shared" si="4"/>
        <v>32.443716768622153</v>
      </c>
      <c r="P18" s="62"/>
      <c r="Q18" s="34">
        <f t="shared" si="5"/>
        <v>9.9881094595874345</v>
      </c>
      <c r="R18" s="29"/>
      <c r="S18" s="62">
        <v>1639.9921779999993</v>
      </c>
      <c r="T18" s="62"/>
      <c r="U18" s="62">
        <v>3057.0625070000001</v>
      </c>
      <c r="V18" s="29"/>
      <c r="W18" s="34">
        <f t="shared" si="6"/>
        <v>86.407139497954432</v>
      </c>
      <c r="X18" s="62"/>
      <c r="Y18" s="34">
        <f t="shared" si="7"/>
        <v>21.875136147431135</v>
      </c>
      <c r="Z18" s="29"/>
      <c r="AA18" s="62">
        <v>5077.2531680000011</v>
      </c>
      <c r="AB18" s="62"/>
      <c r="AC18" s="62">
        <v>6715.7729949999994</v>
      </c>
      <c r="AD18" s="29"/>
      <c r="AE18" s="34">
        <f t="shared" si="8"/>
        <v>32.271777135853029</v>
      </c>
      <c r="AF18" s="62"/>
      <c r="AG18" s="34">
        <f t="shared" si="9"/>
        <v>9.8876027681025818</v>
      </c>
      <c r="AH18" s="29"/>
      <c r="AI18" s="62">
        <v>1713.3225479999992</v>
      </c>
      <c r="AJ18" s="62"/>
      <c r="AK18" s="62">
        <v>3162.9137850000002</v>
      </c>
      <c r="AL18" s="29"/>
      <c r="AM18" s="34">
        <f t="shared" si="10"/>
        <v>84.607025028191117</v>
      </c>
      <c r="AN18" s="62"/>
      <c r="AO18" s="34">
        <f t="shared" si="11"/>
        <v>21.696851852254142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6762.4192980000007</v>
      </c>
      <c r="D19" s="62"/>
      <c r="E19" s="62">
        <f t="shared" si="1"/>
        <v>9661.0053609999995</v>
      </c>
      <c r="F19" s="29"/>
      <c r="G19" s="34">
        <f t="shared" si="2"/>
        <v>42.863152006224482</v>
      </c>
      <c r="H19" s="62"/>
      <c r="I19" s="34">
        <f t="shared" si="3"/>
        <v>-2.2035461174931612</v>
      </c>
      <c r="J19" s="29"/>
      <c r="K19" s="62">
        <v>5181.5905310000007</v>
      </c>
      <c r="L19" s="62"/>
      <c r="M19" s="62">
        <v>6479.1995459999998</v>
      </c>
      <c r="N19" s="29"/>
      <c r="O19" s="34">
        <f t="shared" si="4"/>
        <v>25.042677672748724</v>
      </c>
      <c r="P19" s="62"/>
      <c r="Q19" s="34">
        <f t="shared" si="5"/>
        <v>-5.0196949186327515</v>
      </c>
      <c r="R19" s="29"/>
      <c r="S19" s="62">
        <v>1580.828767</v>
      </c>
      <c r="T19" s="62"/>
      <c r="U19" s="62">
        <v>3181.8058150000006</v>
      </c>
      <c r="V19" s="29"/>
      <c r="W19" s="34">
        <f t="shared" si="6"/>
        <v>101.27453911648109</v>
      </c>
      <c r="X19" s="62"/>
      <c r="Y19" s="34">
        <f t="shared" si="7"/>
        <v>4.080495826119531</v>
      </c>
      <c r="Z19" s="29"/>
      <c r="AA19" s="62">
        <v>5097.4279180000012</v>
      </c>
      <c r="AB19" s="62"/>
      <c r="AC19" s="62">
        <v>6398.0233500000004</v>
      </c>
      <c r="AD19" s="29"/>
      <c r="AE19" s="34">
        <f t="shared" si="8"/>
        <v>25.514739059033005</v>
      </c>
      <c r="AF19" s="62"/>
      <c r="AG19" s="34">
        <f t="shared" si="9"/>
        <v>-4.7313934708122076</v>
      </c>
      <c r="AH19" s="29"/>
      <c r="AI19" s="62">
        <v>1664.9913799999999</v>
      </c>
      <c r="AJ19" s="62"/>
      <c r="AK19" s="62">
        <v>3262.9820110000005</v>
      </c>
      <c r="AL19" s="29"/>
      <c r="AM19" s="34">
        <f t="shared" si="10"/>
        <v>95.975910157564954</v>
      </c>
      <c r="AN19" s="62"/>
      <c r="AO19" s="34">
        <f t="shared" si="11"/>
        <v>3.1637987249152957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7133.2462609999975</v>
      </c>
      <c r="D20" s="62"/>
      <c r="E20" s="62">
        <f t="shared" si="1"/>
        <v>9376.342818000001</v>
      </c>
      <c r="F20" s="29"/>
      <c r="G20" s="34">
        <f t="shared" si="2"/>
        <v>31.4456626748443</v>
      </c>
      <c r="H20" s="62"/>
      <c r="I20" s="34">
        <f t="shared" si="3"/>
        <v>-2.9465105583021227</v>
      </c>
      <c r="J20" s="29"/>
      <c r="K20" s="62">
        <v>5308.7199039999987</v>
      </c>
      <c r="L20" s="62"/>
      <c r="M20" s="62">
        <v>6392.8953469999997</v>
      </c>
      <c r="N20" s="29"/>
      <c r="O20" s="34">
        <f t="shared" si="4"/>
        <v>20.422539945705182</v>
      </c>
      <c r="P20" s="62"/>
      <c r="Q20" s="34">
        <f t="shared" si="5"/>
        <v>-1.3320194630103828</v>
      </c>
      <c r="R20" s="29"/>
      <c r="S20" s="62">
        <v>1824.5263569999991</v>
      </c>
      <c r="T20" s="62"/>
      <c r="U20" s="62">
        <v>2983.4474710000009</v>
      </c>
      <c r="V20" s="29"/>
      <c r="W20" s="34">
        <f t="shared" si="6"/>
        <v>63.51901190978532</v>
      </c>
      <c r="X20" s="62"/>
      <c r="Y20" s="34">
        <f t="shared" si="7"/>
        <v>-6.2341436131921739</v>
      </c>
      <c r="Z20" s="29"/>
      <c r="AA20" s="62">
        <v>5227.7241349999995</v>
      </c>
      <c r="AB20" s="62"/>
      <c r="AC20" s="62">
        <v>6289.09069</v>
      </c>
      <c r="AD20" s="29"/>
      <c r="AE20" s="34">
        <f t="shared" si="8"/>
        <v>20.302650399895299</v>
      </c>
      <c r="AF20" s="62"/>
      <c r="AG20" s="34">
        <f t="shared" si="9"/>
        <v>-1.7025986627573104</v>
      </c>
      <c r="AH20" s="29"/>
      <c r="AI20" s="62">
        <v>1905.5221259999989</v>
      </c>
      <c r="AJ20" s="62"/>
      <c r="AK20" s="62">
        <v>3087.252128000001</v>
      </c>
      <c r="AL20" s="29"/>
      <c r="AM20" s="34">
        <f t="shared" si="10"/>
        <v>62.016073488511267</v>
      </c>
      <c r="AN20" s="62"/>
      <c r="AO20" s="34">
        <f t="shared" si="11"/>
        <v>-5.3855608890146414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6110.7221140000001</v>
      </c>
      <c r="D21" s="62"/>
      <c r="E21" s="62">
        <f t="shared" si="1"/>
        <v>9181.1600039999994</v>
      </c>
      <c r="F21" s="29"/>
      <c r="G21" s="34">
        <f t="shared" si="2"/>
        <v>50.246727517938638</v>
      </c>
      <c r="H21" s="62"/>
      <c r="I21" s="34">
        <f t="shared" si="3"/>
        <v>-2.0816518528450558</v>
      </c>
      <c r="J21" s="29"/>
      <c r="K21" s="62">
        <v>4409.32935</v>
      </c>
      <c r="L21" s="62"/>
      <c r="M21" s="62">
        <v>5844.7436579999994</v>
      </c>
      <c r="N21" s="29"/>
      <c r="O21" s="34">
        <f t="shared" si="4"/>
        <v>32.554027927172172</v>
      </c>
      <c r="P21" s="62"/>
      <c r="Q21" s="34">
        <f t="shared" si="5"/>
        <v>-8.5743885868119492</v>
      </c>
      <c r="R21" s="29"/>
      <c r="S21" s="62">
        <v>1701.3927640000004</v>
      </c>
      <c r="T21" s="62"/>
      <c r="U21" s="62">
        <v>3336.4163459999995</v>
      </c>
      <c r="V21" s="29"/>
      <c r="W21" s="34">
        <f t="shared" si="6"/>
        <v>96.09912635081588</v>
      </c>
      <c r="X21" s="62"/>
      <c r="Y21" s="34">
        <f t="shared" si="7"/>
        <v>11.830906306578598</v>
      </c>
      <c r="Z21" s="29"/>
      <c r="AA21" s="62">
        <v>4287.267218</v>
      </c>
      <c r="AB21" s="62"/>
      <c r="AC21" s="62">
        <v>5755.836162999999</v>
      </c>
      <c r="AD21" s="29"/>
      <c r="AE21" s="34">
        <f t="shared" si="8"/>
        <v>34.254196678813116</v>
      </c>
      <c r="AF21" s="62"/>
      <c r="AG21" s="34">
        <f t="shared" si="9"/>
        <v>-8.4790401869686036</v>
      </c>
      <c r="AH21" s="29"/>
      <c r="AI21" s="62">
        <v>1823.4548960000004</v>
      </c>
      <c r="AJ21" s="62"/>
      <c r="AK21" s="62">
        <v>3425.3238409999994</v>
      </c>
      <c r="AL21" s="29"/>
      <c r="AM21" s="34">
        <f t="shared" si="10"/>
        <v>87.848015792105372</v>
      </c>
      <c r="AN21" s="62"/>
      <c r="AO21" s="34">
        <f t="shared" si="11"/>
        <v>10.950570247691743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7370.4669760000015</v>
      </c>
      <c r="D22" s="62"/>
      <c r="E22" s="62">
        <f t="shared" si="1"/>
        <v>9634.4963879999996</v>
      </c>
      <c r="F22" s="29"/>
      <c r="G22" s="34">
        <f t="shared" si="2"/>
        <v>30.717584372499289</v>
      </c>
      <c r="H22" s="62"/>
      <c r="I22" s="34">
        <f t="shared" si="3"/>
        <v>4.9376809009154812</v>
      </c>
      <c r="J22" s="29"/>
      <c r="K22" s="62">
        <v>5342.1492690000014</v>
      </c>
      <c r="L22" s="62"/>
      <c r="M22" s="62">
        <v>6841.9551150000007</v>
      </c>
      <c r="N22" s="29"/>
      <c r="O22" s="34">
        <f t="shared" si="4"/>
        <v>28.074952055406499</v>
      </c>
      <c r="P22" s="62"/>
      <c r="Q22" s="34">
        <f t="shared" si="5"/>
        <v>17.061679952979063</v>
      </c>
      <c r="R22" s="29"/>
      <c r="S22" s="62">
        <v>2028.3177070000006</v>
      </c>
      <c r="T22" s="62"/>
      <c r="U22" s="62">
        <v>2792.5412729999994</v>
      </c>
      <c r="V22" s="29"/>
      <c r="W22" s="34">
        <f t="shared" si="6"/>
        <v>37.677705191970631</v>
      </c>
      <c r="X22" s="62"/>
      <c r="Y22" s="34">
        <f t="shared" si="7"/>
        <v>-16.301175171139761</v>
      </c>
      <c r="Z22" s="29"/>
      <c r="AA22" s="62">
        <v>5253.3848580000013</v>
      </c>
      <c r="AB22" s="62"/>
      <c r="AC22" s="62">
        <v>6733.5745430000006</v>
      </c>
      <c r="AD22" s="29"/>
      <c r="AE22" s="34">
        <f t="shared" si="8"/>
        <v>28.175923238251329</v>
      </c>
      <c r="AF22" s="62"/>
      <c r="AG22" s="34">
        <f t="shared" si="9"/>
        <v>16.986904288297097</v>
      </c>
      <c r="AH22" s="29"/>
      <c r="AI22" s="62">
        <v>2117.0821180000007</v>
      </c>
      <c r="AJ22" s="62"/>
      <c r="AK22" s="62">
        <v>2900.9218449999994</v>
      </c>
      <c r="AL22" s="29"/>
      <c r="AM22" s="34">
        <f t="shared" si="10"/>
        <v>37.024531090956856</v>
      </c>
      <c r="AN22" s="62"/>
      <c r="AO22" s="34">
        <f t="shared" si="11"/>
        <v>-15.309559631211528</v>
      </c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7586.5331050000023</v>
      </c>
      <c r="D23" s="62"/>
      <c r="E23" s="62">
        <f t="shared" si="1"/>
        <v>9581.7587139999996</v>
      </c>
      <c r="F23" s="29"/>
      <c r="G23" s="34">
        <f t="shared" si="2"/>
        <v>26.299570322642069</v>
      </c>
      <c r="H23" s="62"/>
      <c r="I23" s="34">
        <f t="shared" si="3"/>
        <v>-0.54738381619702636</v>
      </c>
      <c r="J23" s="29"/>
      <c r="K23" s="62">
        <v>5553.5803480000013</v>
      </c>
      <c r="L23" s="62"/>
      <c r="M23" s="62">
        <v>7165.2294809999985</v>
      </c>
      <c r="N23" s="29"/>
      <c r="O23" s="34">
        <f t="shared" si="4"/>
        <v>29.020002088929829</v>
      </c>
      <c r="P23" s="62"/>
      <c r="Q23" s="34">
        <f t="shared" si="5"/>
        <v>4.7248828816673409</v>
      </c>
      <c r="R23" s="29"/>
      <c r="S23" s="62">
        <v>2032.9527570000005</v>
      </c>
      <c r="T23" s="62"/>
      <c r="U23" s="62">
        <v>2416.5292330000016</v>
      </c>
      <c r="V23" s="29"/>
      <c r="W23" s="34">
        <f t="shared" si="6"/>
        <v>18.867948341605327</v>
      </c>
      <c r="X23" s="62"/>
      <c r="Y23" s="34">
        <f t="shared" si="7"/>
        <v>-13.464869566495324</v>
      </c>
      <c r="Z23" s="29"/>
      <c r="AA23" s="62">
        <v>5479.995793000001</v>
      </c>
      <c r="AB23" s="62"/>
      <c r="AC23" s="62">
        <v>7042.3974179999987</v>
      </c>
      <c r="AD23" s="29"/>
      <c r="AE23" s="34">
        <f t="shared" si="8"/>
        <v>28.511000446309964</v>
      </c>
      <c r="AF23" s="62"/>
      <c r="AG23" s="34">
        <f t="shared" si="9"/>
        <v>4.5863140450570938</v>
      </c>
      <c r="AH23" s="29"/>
      <c r="AI23" s="62">
        <v>2106.5373120000004</v>
      </c>
      <c r="AJ23" s="62"/>
      <c r="AK23" s="62">
        <v>2539.3612960000009</v>
      </c>
      <c r="AL23" s="29"/>
      <c r="AM23" s="34">
        <f t="shared" si="10"/>
        <v>20.546703898117343</v>
      </c>
      <c r="AN23" s="62"/>
      <c r="AO23" s="34">
        <f t="shared" si="11"/>
        <v>-12.463643225107248</v>
      </c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8295.4931419999994</v>
      </c>
      <c r="D24" s="62"/>
      <c r="E24" s="62">
        <f t="shared" si="1"/>
        <v>9631.8221909999993</v>
      </c>
      <c r="F24" s="29"/>
      <c r="G24" s="34">
        <f t="shared" si="2"/>
        <v>16.109097146186272</v>
      </c>
      <c r="H24" s="62"/>
      <c r="I24" s="34">
        <f t="shared" si="3"/>
        <v>0.52248734803612251</v>
      </c>
      <c r="J24" s="29"/>
      <c r="K24" s="62">
        <v>6107.4962599999999</v>
      </c>
      <c r="L24" s="62"/>
      <c r="M24" s="62">
        <v>6904.9378909999996</v>
      </c>
      <c r="N24" s="29"/>
      <c r="O24" s="34">
        <f t="shared" si="4"/>
        <v>13.056768224693101</v>
      </c>
      <c r="P24" s="62"/>
      <c r="Q24" s="34">
        <f t="shared" si="5"/>
        <v>-3.6327041679573853</v>
      </c>
      <c r="R24" s="29"/>
      <c r="S24" s="62">
        <v>2187.9968819999999</v>
      </c>
      <c r="T24" s="62"/>
      <c r="U24" s="62">
        <v>2726.8842999999993</v>
      </c>
      <c r="V24" s="29"/>
      <c r="W24" s="34">
        <f t="shared" si="6"/>
        <v>24.629258955223648</v>
      </c>
      <c r="X24" s="62"/>
      <c r="Y24" s="34">
        <f t="shared" si="7"/>
        <v>12.843009004890348</v>
      </c>
      <c r="Z24" s="29"/>
      <c r="AA24" s="62">
        <v>6020.1607290000002</v>
      </c>
      <c r="AB24" s="62"/>
      <c r="AC24" s="62">
        <v>6800.7064280000004</v>
      </c>
      <c r="AD24" s="29"/>
      <c r="AE24" s="34">
        <f t="shared" si="8"/>
        <v>12.965529229809377</v>
      </c>
      <c r="AF24" s="62"/>
      <c r="AG24" s="34">
        <f t="shared" si="9"/>
        <v>-3.4319419319087103</v>
      </c>
      <c r="AH24" s="29"/>
      <c r="AI24" s="62">
        <v>2275.3324130000001</v>
      </c>
      <c r="AJ24" s="62"/>
      <c r="AK24" s="62">
        <v>2831.1157629999989</v>
      </c>
      <c r="AL24" s="29"/>
      <c r="AM24" s="34">
        <f t="shared" si="10"/>
        <v>24.426468274462138</v>
      </c>
      <c r="AN24" s="62"/>
      <c r="AO24" s="34">
        <f t="shared" si="11"/>
        <v>11.48928541439021</v>
      </c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7856.8737730000012</v>
      </c>
      <c r="D25" s="62"/>
      <c r="E25" s="62">
        <f t="shared" si="1"/>
        <v>8569.9053019999992</v>
      </c>
      <c r="F25" s="29"/>
      <c r="G25" s="34">
        <f t="shared" si="2"/>
        <v>9.0752575337320138</v>
      </c>
      <c r="H25" s="62"/>
      <c r="I25" s="34">
        <f t="shared" si="3"/>
        <v>-11.025088170670955</v>
      </c>
      <c r="J25" s="29"/>
      <c r="K25" s="62">
        <v>5892.746317000001</v>
      </c>
      <c r="L25" s="62"/>
      <c r="M25" s="62">
        <v>6399.8924740000002</v>
      </c>
      <c r="N25" s="29"/>
      <c r="O25" s="34">
        <f t="shared" si="4"/>
        <v>8.6062784602984266</v>
      </c>
      <c r="P25" s="62"/>
      <c r="Q25" s="34">
        <f t="shared" si="5"/>
        <v>-7.3142644433961266</v>
      </c>
      <c r="R25" s="29"/>
      <c r="S25" s="62">
        <v>1964.1274559999997</v>
      </c>
      <c r="T25" s="62"/>
      <c r="U25" s="62">
        <v>2170.0128279999981</v>
      </c>
      <c r="V25" s="29"/>
      <c r="W25" s="34">
        <f t="shared" si="6"/>
        <v>10.482281654943606</v>
      </c>
      <c r="X25" s="62"/>
      <c r="Y25" s="34">
        <f t="shared" si="7"/>
        <v>-20.421529142252254</v>
      </c>
      <c r="Z25" s="29"/>
      <c r="AA25" s="62">
        <v>5821.1412340000006</v>
      </c>
      <c r="AB25" s="62"/>
      <c r="AC25" s="62">
        <v>6296.3959150000001</v>
      </c>
      <c r="AD25" s="29"/>
      <c r="AE25" s="34">
        <f t="shared" si="8"/>
        <v>8.1642870683868978</v>
      </c>
      <c r="AF25" s="62"/>
      <c r="AG25" s="34">
        <f t="shared" si="9"/>
        <v>-7.4155606971011707</v>
      </c>
      <c r="AH25" s="29"/>
      <c r="AI25" s="62">
        <v>2035.7325389999999</v>
      </c>
      <c r="AJ25" s="62"/>
      <c r="AK25" s="62">
        <v>2273.5093869999978</v>
      </c>
      <c r="AL25" s="29"/>
      <c r="AM25" s="34">
        <f t="shared" si="10"/>
        <v>11.680161487068403</v>
      </c>
      <c r="AN25" s="62"/>
      <c r="AO25" s="34">
        <f t="shared" si="11"/>
        <v>-19.695640259129917</v>
      </c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2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657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2020</v>
      </c>
      <c r="B10" s="29"/>
      <c r="C10" s="69" t="s">
        <v>296</v>
      </c>
      <c r="D10" s="70"/>
      <c r="E10" s="71">
        <f>SUM(E11:E22)</f>
        <v>68145.56797199999</v>
      </c>
      <c r="F10" s="72"/>
      <c r="G10" s="73">
        <v>8.1438763941517323</v>
      </c>
      <c r="H10" s="74"/>
      <c r="I10" s="75"/>
      <c r="J10" s="70"/>
      <c r="K10" s="71">
        <f>SUM(K11:K22)</f>
        <v>62314.227052000002</v>
      </c>
      <c r="L10" s="72"/>
      <c r="M10" s="73">
        <v>7.8293333199741255</v>
      </c>
      <c r="N10" s="74"/>
      <c r="O10" s="75"/>
      <c r="P10" s="76"/>
      <c r="Q10" s="75"/>
      <c r="R10" s="29"/>
      <c r="S10" s="69" t="s">
        <v>296</v>
      </c>
      <c r="T10" s="29"/>
      <c r="U10" s="191">
        <v>2020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6681.9595229999986</v>
      </c>
      <c r="F11" s="62"/>
      <c r="G11" s="77">
        <v>-0.88191899987889144</v>
      </c>
      <c r="H11" s="78"/>
      <c r="I11" s="77">
        <v>11.076934839288015</v>
      </c>
      <c r="J11" s="29"/>
      <c r="K11" s="62">
        <v>5775.3157159999973</v>
      </c>
      <c r="L11" s="62"/>
      <c r="M11" s="77">
        <v>-2.6791123507136092</v>
      </c>
      <c r="N11" s="78"/>
      <c r="O11" s="77">
        <v>8.0780719680915212</v>
      </c>
      <c r="P11" s="68"/>
      <c r="Q11" s="77">
        <v>0.10874721936320952</v>
      </c>
      <c r="R11" s="78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6446.9274560000013</v>
      </c>
      <c r="F12" s="62"/>
      <c r="G12" s="77">
        <v>4.0859123260077865</v>
      </c>
      <c r="H12" s="78"/>
      <c r="I12" s="77">
        <f>E12/E11*100-100</f>
        <v>-3.5174123128252006</v>
      </c>
      <c r="J12" s="29"/>
      <c r="K12" s="62">
        <v>5738.0027740000023</v>
      </c>
      <c r="L12" s="62"/>
      <c r="M12" s="77">
        <v>4.7159252569344972</v>
      </c>
      <c r="N12" s="78"/>
      <c r="O12" s="77">
        <f>K12/K11*100-100</f>
        <v>-0.64607622915960405</v>
      </c>
      <c r="P12" s="68"/>
      <c r="Q12" s="77">
        <v>1.3097015455673358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6138.7489750000004</v>
      </c>
      <c r="F13" s="62"/>
      <c r="G13" s="77">
        <v>-9.6946259514115951</v>
      </c>
      <c r="H13" s="78"/>
      <c r="I13" s="77">
        <f t="shared" ref="I13:I22" si="0">E13/E12*100-100</f>
        <v>-4.7802380762511376</v>
      </c>
      <c r="J13" s="29"/>
      <c r="K13" s="62">
        <v>5474.9890779999996</v>
      </c>
      <c r="L13" s="62"/>
      <c r="M13" s="77">
        <v>-10.454234137085265</v>
      </c>
      <c r="N13" s="78"/>
      <c r="O13" s="77">
        <f t="shared" ref="O13:O22" si="1">K13/K12*100-100</f>
        <v>-4.5837150374302524</v>
      </c>
      <c r="P13" s="68"/>
      <c r="Q13" s="77">
        <v>-2.3584643130798071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4039.5847290000002</v>
      </c>
      <c r="F14" s="62"/>
      <c r="G14" s="77">
        <v>-40.310901990444691</v>
      </c>
      <c r="H14" s="78"/>
      <c r="I14" s="77">
        <f t="shared" si="0"/>
        <v>-34.19531006315502</v>
      </c>
      <c r="J14" s="29"/>
      <c r="K14" s="62">
        <v>3642.7417420000002</v>
      </c>
      <c r="L14" s="62"/>
      <c r="M14" s="77">
        <v>-39.185705253279536</v>
      </c>
      <c r="N14" s="78"/>
      <c r="O14" s="77">
        <f t="shared" si="1"/>
        <v>-33.465771527517191</v>
      </c>
      <c r="P14" s="68"/>
      <c r="Q14" s="77">
        <v>-15.861204148264889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4333.0105259999991</v>
      </c>
      <c r="F15" s="62"/>
      <c r="G15" s="77">
        <v>-39.91690147444131</v>
      </c>
      <c r="H15" s="78"/>
      <c r="I15" s="77">
        <f t="shared" si="0"/>
        <v>7.2637614181850978</v>
      </c>
      <c r="J15" s="29"/>
      <c r="K15" s="62">
        <v>4150.9056679999994</v>
      </c>
      <c r="L15" s="62"/>
      <c r="M15" s="77">
        <v>-34.827153857077491</v>
      </c>
      <c r="N15" s="78"/>
      <c r="O15" s="77">
        <f t="shared" si="1"/>
        <v>13.950039887290998</v>
      </c>
      <c r="P15" s="68"/>
      <c r="Q15" s="77">
        <v>-30.157271951101379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5156.8907840000002</v>
      </c>
      <c r="F16" s="62"/>
      <c r="G16" s="77">
        <v>-22.024033489940464</v>
      </c>
      <c r="H16" s="78"/>
      <c r="I16" s="77">
        <f t="shared" si="0"/>
        <v>19.014037770191223</v>
      </c>
      <c r="J16" s="29"/>
      <c r="K16" s="62">
        <v>4863.3470200000011</v>
      </c>
      <c r="L16" s="62"/>
      <c r="M16" s="77">
        <v>-16.288287650361028</v>
      </c>
      <c r="N16" s="78"/>
      <c r="O16" s="77">
        <f t="shared" si="1"/>
        <v>17.163515844080152</v>
      </c>
      <c r="P16" s="68"/>
      <c r="Q16" s="77">
        <v>-34.300053614173763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5863.5128960000011</v>
      </c>
      <c r="F17" s="62"/>
      <c r="G17" s="77">
        <v>-19.285547872267827</v>
      </c>
      <c r="H17" s="78"/>
      <c r="I17" s="77">
        <f t="shared" si="0"/>
        <v>13.702483562234804</v>
      </c>
      <c r="J17" s="29"/>
      <c r="K17" s="62">
        <v>5449.3647870000013</v>
      </c>
      <c r="L17" s="62"/>
      <c r="M17" s="77">
        <v>-15.043649231843105</v>
      </c>
      <c r="N17" s="78"/>
      <c r="O17" s="77">
        <f t="shared" si="1"/>
        <v>12.049680283764744</v>
      </c>
      <c r="P17" s="68"/>
      <c r="Q17" s="77">
        <v>-27.199281885967352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5017.9059230000003</v>
      </c>
      <c r="F18" s="62"/>
      <c r="G18" s="77">
        <v>-7.888393481386359</v>
      </c>
      <c r="H18" s="78"/>
      <c r="I18" s="77">
        <f t="shared" si="0"/>
        <v>-14.421507857121981</v>
      </c>
      <c r="J18" s="29"/>
      <c r="K18" s="62">
        <v>4539.7485390000011</v>
      </c>
      <c r="L18" s="62"/>
      <c r="M18" s="77">
        <v>-7.220713017565032</v>
      </c>
      <c r="N18" s="78"/>
      <c r="O18" s="77">
        <f t="shared" si="1"/>
        <v>-16.692151903098491</v>
      </c>
      <c r="P18" s="68"/>
      <c r="Q18" s="77">
        <v>-17.009976181101777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6170.2457019999983</v>
      </c>
      <c r="F19" s="62"/>
      <c r="G19" s="77">
        <v>-8.220767089903859</v>
      </c>
      <c r="H19" s="78"/>
      <c r="I19" s="77">
        <f t="shared" si="0"/>
        <v>22.964555268327175</v>
      </c>
      <c r="J19" s="29"/>
      <c r="K19" s="62">
        <v>5681.3758489999991</v>
      </c>
      <c r="L19" s="62"/>
      <c r="M19" s="77">
        <v>-3.8432170166466335</v>
      </c>
      <c r="N19" s="78"/>
      <c r="O19" s="77">
        <f t="shared" si="1"/>
        <v>25.147368850774981</v>
      </c>
      <c r="P19" s="68"/>
      <c r="Q19" s="77">
        <v>-12.263438223487384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6463.1713879999988</v>
      </c>
      <c r="F20" s="62"/>
      <c r="G20" s="77">
        <v>-11.133821952135349</v>
      </c>
      <c r="H20" s="78"/>
      <c r="I20" s="77">
        <f t="shared" si="0"/>
        <v>4.7473909491975803</v>
      </c>
      <c r="J20" s="29"/>
      <c r="K20" s="62">
        <v>5974.0805919999993</v>
      </c>
      <c r="L20" s="62"/>
      <c r="M20" s="77">
        <v>-8.4253773741818065</v>
      </c>
      <c r="N20" s="78"/>
      <c r="O20" s="77">
        <f t="shared" si="1"/>
        <v>5.1520045633228051</v>
      </c>
      <c r="P20" s="68"/>
      <c r="Q20" s="77">
        <v>-9.2172850678787057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6129.9979579999999</v>
      </c>
      <c r="F21" s="62"/>
      <c r="G21" s="77">
        <v>-11.513926032528687</v>
      </c>
      <c r="H21" s="78"/>
      <c r="I21" s="77">
        <f t="shared" si="0"/>
        <v>-5.1549527313880787</v>
      </c>
      <c r="J21" s="29"/>
      <c r="K21" s="62">
        <v>5764.9708430000001</v>
      </c>
      <c r="L21" s="62"/>
      <c r="M21" s="77">
        <v>-7.8239806120076736</v>
      </c>
      <c r="N21" s="78"/>
      <c r="O21" s="77">
        <f t="shared" si="1"/>
        <v>-3.5002833620962974</v>
      </c>
      <c r="P21" s="68"/>
      <c r="Q21" s="77">
        <v>-10.323679141168995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5703.6121119999998</v>
      </c>
      <c r="F22" s="62"/>
      <c r="G22" s="77">
        <v>-5.1865326731644643</v>
      </c>
      <c r="H22" s="78"/>
      <c r="I22" s="77">
        <f t="shared" si="0"/>
        <v>-6.9557257428371884</v>
      </c>
      <c r="J22" s="29"/>
      <c r="K22" s="62">
        <v>5259.3844440000003</v>
      </c>
      <c r="L22" s="62"/>
      <c r="M22" s="77">
        <v>-1.5769598756783836</v>
      </c>
      <c r="N22" s="78"/>
      <c r="O22" s="77">
        <f t="shared" si="1"/>
        <v>-8.7699732187526678</v>
      </c>
      <c r="P22" s="68"/>
      <c r="Q22" s="77">
        <v>-9.4943742948125305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2021</v>
      </c>
      <c r="B24" s="29"/>
      <c r="C24" s="69" t="s">
        <v>296</v>
      </c>
      <c r="D24" s="70"/>
      <c r="E24" s="71">
        <f>SUM(E25:E36)</f>
        <v>83145.714808999997</v>
      </c>
      <c r="F24" s="72"/>
      <c r="G24" s="73">
        <f t="shared" ref="G24:G36" si="2">E24/E10*100-100</f>
        <v>22.011918431971012</v>
      </c>
      <c r="H24" s="74"/>
      <c r="I24" s="75"/>
      <c r="J24" s="70"/>
      <c r="K24" s="71">
        <f>SUM(K25:K36)</f>
        <v>73877.730905000004</v>
      </c>
      <c r="L24" s="72"/>
      <c r="M24" s="73">
        <f t="shared" ref="M24:M36" si="3">K24/K10*100-100</f>
        <v>18.556763679906481</v>
      </c>
      <c r="N24" s="74"/>
      <c r="O24" s="75"/>
      <c r="P24" s="76"/>
      <c r="Q24" s="75"/>
      <c r="R24" s="29"/>
      <c r="S24" s="69" t="s">
        <v>296</v>
      </c>
      <c r="T24" s="29"/>
      <c r="U24" s="191">
        <v>2021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5548.2806780000001</v>
      </c>
      <c r="F25" s="62"/>
      <c r="G25" s="77">
        <f t="shared" si="2"/>
        <v>-16.966263280969571</v>
      </c>
      <c r="H25" s="78"/>
      <c r="I25" s="77">
        <f>E25/E22*100-100</f>
        <v>-2.7233870563040767</v>
      </c>
      <c r="J25" s="29"/>
      <c r="K25" s="62">
        <v>5059.6629770000009</v>
      </c>
      <c r="L25" s="62"/>
      <c r="M25" s="77">
        <f t="shared" si="3"/>
        <v>-12.391577780195533</v>
      </c>
      <c r="N25" s="78"/>
      <c r="O25" s="77">
        <f>K25/K22*100-100</f>
        <v>-3.79743046218735</v>
      </c>
      <c r="P25" s="68"/>
      <c r="Q25" s="77">
        <v>-11.430825867653056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5777.5798129999985</v>
      </c>
      <c r="F26" s="62"/>
      <c r="G26" s="77">
        <f t="shared" si="2"/>
        <v>-10.382428646332244</v>
      </c>
      <c r="H26" s="78"/>
      <c r="I26" s="77">
        <f>E26/E25*100-100</f>
        <v>4.1327962355836405</v>
      </c>
      <c r="J26" s="29"/>
      <c r="K26" s="62">
        <v>5177.3538469999985</v>
      </c>
      <c r="L26" s="62"/>
      <c r="M26" s="77">
        <f t="shared" si="3"/>
        <v>-9.7708026482735733</v>
      </c>
      <c r="N26" s="78"/>
      <c r="O26" s="77">
        <f>K26/K25*100-100</f>
        <v>2.3260614498434364</v>
      </c>
      <c r="P26" s="68"/>
      <c r="Q26" s="77">
        <v>-11.047706504606964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7055.7488490000032</v>
      </c>
      <c r="F27" s="62"/>
      <c r="G27" s="77">
        <f t="shared" si="2"/>
        <v>14.937894964177161</v>
      </c>
      <c r="H27" s="78"/>
      <c r="I27" s="77">
        <f t="shared" ref="I27:I36" si="4">E27/E26*100-100</f>
        <v>22.122914392701716</v>
      </c>
      <c r="J27" s="29"/>
      <c r="K27" s="62">
        <v>6450.3457530000032</v>
      </c>
      <c r="L27" s="62"/>
      <c r="M27" s="77">
        <f t="shared" si="3"/>
        <v>17.814769328385566</v>
      </c>
      <c r="N27" s="78"/>
      <c r="O27" s="77">
        <f t="shared" ref="O27:O36" si="5">K27/K26*100-100</f>
        <v>24.587693706460414</v>
      </c>
      <c r="P27" s="68"/>
      <c r="Q27" s="77">
        <v>-4.5985227046811303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6857.7750839999999</v>
      </c>
      <c r="F28" s="62"/>
      <c r="G28" s="77">
        <f t="shared" si="2"/>
        <v>69.764358072955758</v>
      </c>
      <c r="H28" s="78"/>
      <c r="I28" s="77">
        <f t="shared" si="4"/>
        <v>-2.8058505090931902</v>
      </c>
      <c r="J28" s="29"/>
      <c r="K28" s="62">
        <v>6208.1900930000002</v>
      </c>
      <c r="L28" s="62"/>
      <c r="M28" s="77">
        <f t="shared" si="3"/>
        <v>70.426303391781857</v>
      </c>
      <c r="N28" s="78"/>
      <c r="O28" s="77">
        <f t="shared" si="5"/>
        <v>-3.7541500761781492</v>
      </c>
      <c r="P28" s="68"/>
      <c r="Q28" s="77">
        <v>18.440868726780351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6790.5757159999994</v>
      </c>
      <c r="F29" s="62"/>
      <c r="G29" s="77">
        <f t="shared" si="2"/>
        <v>56.717267942311963</v>
      </c>
      <c r="H29" s="78"/>
      <c r="I29" s="77">
        <f t="shared" si="4"/>
        <v>-0.97990043675805794</v>
      </c>
      <c r="J29" s="29"/>
      <c r="K29" s="62">
        <v>6068.293737</v>
      </c>
      <c r="L29" s="62"/>
      <c r="M29" s="77">
        <f t="shared" si="3"/>
        <v>46.192041505097421</v>
      </c>
      <c r="N29" s="78"/>
      <c r="O29" s="77">
        <f t="shared" si="5"/>
        <v>-2.253416114911488</v>
      </c>
      <c r="P29" s="68"/>
      <c r="Q29" s="77">
        <v>42.675270607924944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6762.4192980000007</v>
      </c>
      <c r="F30" s="62"/>
      <c r="G30" s="77">
        <f t="shared" si="2"/>
        <v>31.133653615108244</v>
      </c>
      <c r="H30" s="78"/>
      <c r="I30" s="77">
        <f t="shared" si="4"/>
        <v>-0.41463962965107726</v>
      </c>
      <c r="J30" s="29"/>
      <c r="K30" s="62">
        <v>6138.2537340000017</v>
      </c>
      <c r="L30" s="62"/>
      <c r="M30" s="77">
        <f t="shared" si="3"/>
        <v>26.214594779214423</v>
      </c>
      <c r="N30" s="78"/>
      <c r="O30" s="77">
        <f t="shared" si="5"/>
        <v>1.1528775638106765</v>
      </c>
      <c r="P30" s="68"/>
      <c r="Q30" s="77">
        <v>50.861385563088362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7133.2462609999984</v>
      </c>
      <c r="F31" s="62"/>
      <c r="G31" s="77">
        <f t="shared" si="2"/>
        <v>21.654823439822053</v>
      </c>
      <c r="H31" s="78"/>
      <c r="I31" s="77">
        <f t="shared" si="4"/>
        <v>5.4836434515332542</v>
      </c>
      <c r="J31" s="29"/>
      <c r="K31" s="62">
        <v>6304.7412529999974</v>
      </c>
      <c r="L31" s="62"/>
      <c r="M31" s="77">
        <f t="shared" si="3"/>
        <v>15.696810535433059</v>
      </c>
      <c r="N31" s="78"/>
      <c r="O31" s="77">
        <f t="shared" si="5"/>
        <v>2.7122945093946811</v>
      </c>
      <c r="P31" s="68"/>
      <c r="Q31" s="77">
        <v>34.733818793972006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6110.7221140000001</v>
      </c>
      <c r="F32" s="62"/>
      <c r="G32" s="77">
        <f t="shared" si="2"/>
        <v>21.778331594280871</v>
      </c>
      <c r="H32" s="78"/>
      <c r="I32" s="77">
        <f t="shared" si="4"/>
        <v>-14.334625633079597</v>
      </c>
      <c r="J32" s="29"/>
      <c r="K32" s="62">
        <v>5274.1610849999997</v>
      </c>
      <c r="L32" s="62"/>
      <c r="M32" s="77">
        <f t="shared" si="3"/>
        <v>16.177383828439361</v>
      </c>
      <c r="N32" s="78"/>
      <c r="O32" s="77">
        <f t="shared" si="5"/>
        <v>-16.346113609493727</v>
      </c>
      <c r="P32" s="68"/>
      <c r="Q32" s="77">
        <v>24.741248723978742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7370.4669760000015</v>
      </c>
      <c r="F33" s="62"/>
      <c r="G33" s="77">
        <f t="shared" si="2"/>
        <v>19.451758195155321</v>
      </c>
      <c r="H33" s="78"/>
      <c r="I33" s="77">
        <f t="shared" si="4"/>
        <v>20.61531908174743</v>
      </c>
      <c r="J33" s="29"/>
      <c r="K33" s="62">
        <v>6366.9926250000026</v>
      </c>
      <c r="L33" s="62"/>
      <c r="M33" s="77">
        <f t="shared" si="3"/>
        <v>12.067794742371802</v>
      </c>
      <c r="N33" s="78"/>
      <c r="O33" s="77">
        <f t="shared" si="5"/>
        <v>20.720480895209576</v>
      </c>
      <c r="P33" s="68"/>
      <c r="Q33" s="77">
        <v>20.893976805679387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7586.5331050000013</v>
      </c>
      <c r="F34" s="62"/>
      <c r="G34" s="77">
        <f t="shared" si="2"/>
        <v>17.38096747806685</v>
      </c>
      <c r="H34" s="78"/>
      <c r="I34" s="77">
        <f t="shared" si="4"/>
        <v>2.9315120697719976</v>
      </c>
      <c r="J34" s="29"/>
      <c r="K34" s="62">
        <v>6605.1745770000007</v>
      </c>
      <c r="L34" s="62"/>
      <c r="M34" s="77">
        <f t="shared" si="3"/>
        <v>10.563867950578214</v>
      </c>
      <c r="N34" s="78"/>
      <c r="O34" s="77">
        <f t="shared" si="5"/>
        <v>3.7408862555420086</v>
      </c>
      <c r="P34" s="68"/>
      <c r="Q34" s="77">
        <v>19.354918492420452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8295.4931419999994</v>
      </c>
      <c r="F35" s="62"/>
      <c r="G35" s="77">
        <f t="shared" si="2"/>
        <v>35.326197477340173</v>
      </c>
      <c r="H35" s="78"/>
      <c r="I35" s="77">
        <f t="shared" si="4"/>
        <v>9.3449804698373811</v>
      </c>
      <c r="J35" s="29"/>
      <c r="K35" s="62">
        <v>7302.7965260000001</v>
      </c>
      <c r="L35" s="62"/>
      <c r="M35" s="77">
        <f t="shared" si="3"/>
        <v>26.675341903372754</v>
      </c>
      <c r="N35" s="78"/>
      <c r="O35" s="77">
        <f t="shared" si="5"/>
        <v>10.561748835968714</v>
      </c>
      <c r="P35" s="68"/>
      <c r="Q35" s="77">
        <v>23.924632928047387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7856.8737730000012</v>
      </c>
      <c r="F36" s="62"/>
      <c r="G36" s="77">
        <f t="shared" si="2"/>
        <v>37.752596402369107</v>
      </c>
      <c r="H36" s="78"/>
      <c r="I36" s="77">
        <f t="shared" si="4"/>
        <v>-5.2874417649659904</v>
      </c>
      <c r="J36" s="29"/>
      <c r="K36" s="62">
        <v>6921.7646980000018</v>
      </c>
      <c r="L36" s="62"/>
      <c r="M36" s="77">
        <f t="shared" si="3"/>
        <v>31.607886278335741</v>
      </c>
      <c r="N36" s="78"/>
      <c r="O36" s="77">
        <f t="shared" si="5"/>
        <v>-5.2176152881080355</v>
      </c>
      <c r="P36" s="68"/>
      <c r="Q36" s="77">
        <v>29.743583998597302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2022</v>
      </c>
      <c r="B38" s="29"/>
      <c r="C38" s="69"/>
      <c r="D38" s="70"/>
      <c r="E38" s="71">
        <f>SUM(E39:E50)</f>
        <v>109109.15526499999</v>
      </c>
      <c r="F38" s="72"/>
      <c r="G38" s="73">
        <f t="shared" ref="G38" si="6">E38/E24*100-100</f>
        <v>31.226432433279911</v>
      </c>
      <c r="H38" s="74"/>
      <c r="I38" s="75"/>
      <c r="J38" s="70"/>
      <c r="K38" s="71">
        <f>SUM(K39:K50)</f>
        <v>91015.810891999994</v>
      </c>
      <c r="L38" s="72"/>
      <c r="M38" s="73">
        <f t="shared" ref="M38" si="7">K38/K24*100-100</f>
        <v>23.197897088959053</v>
      </c>
      <c r="N38" s="74"/>
      <c r="O38" s="75"/>
      <c r="P38" s="76"/>
      <c r="Q38" s="75"/>
      <c r="R38" s="29"/>
      <c r="S38" s="69" t="s">
        <v>296</v>
      </c>
      <c r="T38" s="29"/>
      <c r="U38" s="191">
        <v>2022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7602.996806000001</v>
      </c>
      <c r="F39" s="62"/>
      <c r="G39" s="77">
        <f t="shared" ref="G39:G45" si="8">E39/E25*100-100</f>
        <v>37.033384705055482</v>
      </c>
      <c r="H39" s="78"/>
      <c r="I39" s="77">
        <f>E39/E36*100-100</f>
        <v>-3.2312720597910527</v>
      </c>
      <c r="J39" s="29"/>
      <c r="K39" s="62">
        <v>6549.3554360000007</v>
      </c>
      <c r="L39" s="62"/>
      <c r="M39" s="77">
        <f t="shared" ref="M39:M45" si="9">K39/K25*100-100</f>
        <v>29.442523459996863</v>
      </c>
      <c r="N39" s="78"/>
      <c r="O39" s="77">
        <f>K39/K36*100-100</f>
        <v>-5.3802646904135116</v>
      </c>
      <c r="P39" s="68"/>
      <c r="Q39" s="77">
        <v>36.667316953038323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8198.2791720000023</v>
      </c>
      <c r="F40" s="62"/>
      <c r="G40" s="77">
        <f t="shared" si="8"/>
        <v>41.898155237133096</v>
      </c>
      <c r="H40" s="78"/>
      <c r="I40" s="77">
        <f t="shared" ref="I40:I45" si="10">E40/E39*100-100</f>
        <v>7.8295753791482099</v>
      </c>
      <c r="J40" s="29"/>
      <c r="K40" s="62">
        <v>6793.2851910000018</v>
      </c>
      <c r="L40" s="62"/>
      <c r="M40" s="77">
        <f t="shared" si="9"/>
        <v>31.211529900285825</v>
      </c>
      <c r="N40" s="78"/>
      <c r="O40" s="77">
        <f t="shared" ref="O40:O45" si="11">K40/K39*100-100</f>
        <v>3.7244849112812943</v>
      </c>
      <c r="P40" s="68"/>
      <c r="Q40" s="77">
        <v>38.924735383949951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9082.1985129999994</v>
      </c>
      <c r="F41" s="62"/>
      <c r="G41" s="77">
        <f t="shared" si="8"/>
        <v>28.720546994628364</v>
      </c>
      <c r="H41" s="78"/>
      <c r="I41" s="77">
        <f t="shared" si="10"/>
        <v>10.7817667885584</v>
      </c>
      <c r="J41" s="29"/>
      <c r="K41" s="62">
        <v>7671.5622579999999</v>
      </c>
      <c r="L41" s="62"/>
      <c r="M41" s="77">
        <f t="shared" si="9"/>
        <v>18.932574341957078</v>
      </c>
      <c r="N41" s="78"/>
      <c r="O41" s="77">
        <f t="shared" si="11"/>
        <v>12.928605855729018</v>
      </c>
      <c r="P41" s="68"/>
      <c r="Q41" s="77">
        <v>35.371577269087993</v>
      </c>
      <c r="R41" s="29"/>
      <c r="S41" s="61" t="s">
        <v>525</v>
      </c>
      <c r="T41" s="29"/>
      <c r="U41" s="191"/>
    </row>
    <row r="42" spans="1:21" ht="13.5" customHeight="1" x14ac:dyDescent="0.2">
      <c r="A42" s="191"/>
      <c r="B42" s="29"/>
      <c r="C42" s="61" t="s">
        <v>329</v>
      </c>
      <c r="D42" s="29"/>
      <c r="E42" s="62">
        <v>8710.503216000001</v>
      </c>
      <c r="F42" s="62"/>
      <c r="G42" s="77">
        <f t="shared" si="8"/>
        <v>27.016461014048645</v>
      </c>
      <c r="H42" s="78"/>
      <c r="I42" s="77">
        <f t="shared" si="10"/>
        <v>-4.0925696181157463</v>
      </c>
      <c r="J42" s="29"/>
      <c r="K42" s="62">
        <v>7229.3914830000003</v>
      </c>
      <c r="L42" s="62"/>
      <c r="M42" s="77">
        <f t="shared" si="9"/>
        <v>16.449260971429467</v>
      </c>
      <c r="N42" s="78"/>
      <c r="O42" s="77">
        <f t="shared" si="11"/>
        <v>-5.7637644084671109</v>
      </c>
      <c r="P42" s="68"/>
      <c r="Q42" s="77">
        <v>31.993519694292104</v>
      </c>
      <c r="R42" s="29"/>
      <c r="S42" s="61" t="s">
        <v>526</v>
      </c>
      <c r="T42" s="29"/>
      <c r="U42" s="191"/>
    </row>
    <row r="43" spans="1:21" ht="13.5" customHeight="1" x14ac:dyDescent="0.2">
      <c r="A43" s="191"/>
      <c r="B43" s="29"/>
      <c r="C43" s="61" t="s">
        <v>330</v>
      </c>
      <c r="D43" s="29"/>
      <c r="E43" s="62">
        <v>9878.68678</v>
      </c>
      <c r="F43" s="62"/>
      <c r="G43" s="77">
        <f t="shared" si="8"/>
        <v>45.476424874017283</v>
      </c>
      <c r="H43" s="78"/>
      <c r="I43" s="77">
        <f t="shared" si="10"/>
        <v>13.411206391086637</v>
      </c>
      <c r="J43" s="29"/>
      <c r="K43" s="62">
        <v>8135.5102829999996</v>
      </c>
      <c r="L43" s="62"/>
      <c r="M43" s="77">
        <f t="shared" si="9"/>
        <v>34.065861601188345</v>
      </c>
      <c r="N43" s="78"/>
      <c r="O43" s="77">
        <f t="shared" si="11"/>
        <v>12.533818401323927</v>
      </c>
      <c r="P43" s="68"/>
      <c r="Q43" s="77">
        <v>33.651735540871556</v>
      </c>
      <c r="R43" s="29"/>
      <c r="S43" s="61" t="s">
        <v>527</v>
      </c>
      <c r="T43" s="29"/>
      <c r="U43" s="191"/>
    </row>
    <row r="44" spans="1:21" ht="13.5" customHeight="1" x14ac:dyDescent="0.2">
      <c r="A44" s="191"/>
      <c r="B44" s="29"/>
      <c r="C44" s="61" t="s">
        <v>331</v>
      </c>
      <c r="D44" s="29"/>
      <c r="E44" s="62">
        <v>9661.0053609999995</v>
      </c>
      <c r="F44" s="62"/>
      <c r="G44" s="77">
        <f t="shared" si="8"/>
        <v>42.863152006224482</v>
      </c>
      <c r="H44" s="78"/>
      <c r="I44" s="77">
        <f t="shared" si="10"/>
        <v>-2.2035461174931612</v>
      </c>
      <c r="J44" s="29"/>
      <c r="K44" s="62">
        <v>7677.0124739999992</v>
      </c>
      <c r="L44" s="62"/>
      <c r="M44" s="77">
        <f t="shared" si="9"/>
        <v>25.068346905843256</v>
      </c>
      <c r="N44" s="78"/>
      <c r="O44" s="77">
        <f t="shared" si="11"/>
        <v>-5.6357596887079069</v>
      </c>
      <c r="P44" s="68"/>
      <c r="Q44" s="77">
        <v>38.408277695353434</v>
      </c>
      <c r="R44" s="29"/>
      <c r="S44" s="61" t="s">
        <v>528</v>
      </c>
      <c r="T44" s="29"/>
      <c r="U44" s="191"/>
    </row>
    <row r="45" spans="1:21" ht="13.5" customHeight="1" x14ac:dyDescent="0.2">
      <c r="A45" s="191"/>
      <c r="B45" s="29"/>
      <c r="C45" s="61" t="s">
        <v>332</v>
      </c>
      <c r="D45" s="29"/>
      <c r="E45" s="62">
        <v>9376.342818000001</v>
      </c>
      <c r="F45" s="62"/>
      <c r="G45" s="77">
        <f t="shared" si="8"/>
        <v>31.4456626748443</v>
      </c>
      <c r="H45" s="78"/>
      <c r="I45" s="77">
        <f t="shared" si="10"/>
        <v>-2.9465105583021227</v>
      </c>
      <c r="J45" s="29"/>
      <c r="K45" s="62">
        <v>7741.0955830000021</v>
      </c>
      <c r="L45" s="62"/>
      <c r="M45" s="77">
        <f t="shared" si="9"/>
        <v>22.782129707805865</v>
      </c>
      <c r="N45" s="78"/>
      <c r="O45" s="77">
        <f t="shared" si="11"/>
        <v>0.83474019635939101</v>
      </c>
      <c r="P45" s="68"/>
      <c r="Q45" s="77">
        <v>39.783900683523285</v>
      </c>
      <c r="R45" s="29"/>
      <c r="S45" s="61" t="s">
        <v>529</v>
      </c>
      <c r="T45" s="29"/>
      <c r="U45" s="191"/>
    </row>
    <row r="46" spans="1:21" ht="13.5" customHeight="1" x14ac:dyDescent="0.2">
      <c r="A46" s="191"/>
      <c r="B46" s="29"/>
      <c r="C46" s="61" t="s">
        <v>333</v>
      </c>
      <c r="D46" s="29"/>
      <c r="E46" s="62">
        <v>9181.1600039999976</v>
      </c>
      <c r="F46" s="62"/>
      <c r="G46" s="77">
        <f>E46/E32*100-100</f>
        <v>50.246727517938581</v>
      </c>
      <c r="H46" s="78"/>
      <c r="I46" s="77">
        <f>E46/E45*100-100</f>
        <v>-2.0816518528450842</v>
      </c>
      <c r="J46" s="29"/>
      <c r="K46" s="62">
        <v>7043.2048149999973</v>
      </c>
      <c r="L46" s="62"/>
      <c r="M46" s="77">
        <f>K46/K32*100-100</f>
        <v>33.541708368203899</v>
      </c>
      <c r="N46" s="78"/>
      <c r="O46" s="77">
        <f>K46/K45*100-100</f>
        <v>-9.0154004755169694</v>
      </c>
      <c r="P46" s="68"/>
      <c r="Q46" s="77">
        <v>41.047492651973471</v>
      </c>
      <c r="R46" s="29"/>
      <c r="S46" s="61" t="s">
        <v>530</v>
      </c>
      <c r="T46" s="29"/>
      <c r="U46" s="191"/>
    </row>
    <row r="47" spans="1:21" ht="13.5" customHeight="1" x14ac:dyDescent="0.2">
      <c r="A47" s="191"/>
      <c r="B47" s="29"/>
      <c r="C47" s="61" t="s">
        <v>334</v>
      </c>
      <c r="D47" s="29"/>
      <c r="E47" s="62">
        <v>9634.4963879999996</v>
      </c>
      <c r="F47" s="62"/>
      <c r="G47" s="77">
        <f>E47/E33*100-100</f>
        <v>30.717584372499289</v>
      </c>
      <c r="H47" s="78"/>
      <c r="I47" s="77">
        <f>E47/E46*100-100</f>
        <v>4.9376809009155096</v>
      </c>
      <c r="J47" s="29"/>
      <c r="K47" s="62">
        <v>8123.610881999999</v>
      </c>
      <c r="L47" s="62"/>
      <c r="M47" s="77">
        <f>K47/K33*100-100</f>
        <v>27.589450160545709</v>
      </c>
      <c r="N47" s="78"/>
      <c r="O47" s="77">
        <f>K47/K46*100-100</f>
        <v>15.339694008316314</v>
      </c>
      <c r="P47" s="68"/>
      <c r="Q47" s="77">
        <v>36.758532212876787</v>
      </c>
      <c r="R47" s="29"/>
      <c r="S47" s="61" t="s">
        <v>531</v>
      </c>
      <c r="T47" s="29"/>
      <c r="U47" s="191"/>
    </row>
    <row r="48" spans="1:21" ht="13.5" customHeight="1" x14ac:dyDescent="0.2">
      <c r="A48" s="191"/>
      <c r="B48" s="29"/>
      <c r="C48" s="61" t="s">
        <v>335</v>
      </c>
      <c r="D48" s="29"/>
      <c r="E48" s="62">
        <v>9581.7587139999996</v>
      </c>
      <c r="F48" s="62"/>
      <c r="G48" s="77">
        <f>E48/E34*100-100</f>
        <v>26.299570322642097</v>
      </c>
      <c r="H48" s="78"/>
      <c r="I48" s="77">
        <f>E48/E47*100-100</f>
        <v>-0.54738381619702636</v>
      </c>
      <c r="J48" s="29"/>
      <c r="K48" s="62">
        <v>8296.2242480000004</v>
      </c>
      <c r="L48" s="62"/>
      <c r="M48" s="77">
        <f>K48/K34*100-100</f>
        <v>25.601892142085617</v>
      </c>
      <c r="N48" s="78"/>
      <c r="O48" s="77">
        <f>K48/K47*100-100</f>
        <v>2.1248354765794062</v>
      </c>
      <c r="P48" s="68"/>
      <c r="Q48" s="77">
        <v>34.791102916382442</v>
      </c>
      <c r="R48" s="29"/>
      <c r="S48" s="61" t="s">
        <v>532</v>
      </c>
      <c r="T48" s="29"/>
      <c r="U48" s="191"/>
    </row>
    <row r="49" spans="1:21" ht="13.5" customHeight="1" x14ac:dyDescent="0.2">
      <c r="A49" s="191"/>
      <c r="B49" s="29"/>
      <c r="C49" s="61" t="s">
        <v>336</v>
      </c>
      <c r="D49" s="29"/>
      <c r="E49" s="62">
        <v>9631.8221909999993</v>
      </c>
      <c r="F49" s="62"/>
      <c r="G49" s="77">
        <f>E49/E35*100-100</f>
        <v>16.109097146186272</v>
      </c>
      <c r="H49" s="78"/>
      <c r="I49" s="77">
        <f>E49/E48*100-100</f>
        <v>0.52248734803612251</v>
      </c>
      <c r="J49" s="29"/>
      <c r="K49" s="62">
        <v>8282.2724989999988</v>
      </c>
      <c r="L49" s="62"/>
      <c r="M49" s="77">
        <f>K49/K35*100-100</f>
        <v>13.412341005432509</v>
      </c>
      <c r="N49" s="78"/>
      <c r="O49" s="77">
        <f>K49/K48*100-100</f>
        <v>-0.16816986357818564</v>
      </c>
      <c r="P49" s="68"/>
      <c r="Q49" s="77">
        <v>24.064447697441651</v>
      </c>
      <c r="R49" s="29"/>
      <c r="S49" s="61" t="s">
        <v>533</v>
      </c>
      <c r="T49" s="29"/>
      <c r="U49" s="191"/>
    </row>
    <row r="50" spans="1:21" ht="13.5" customHeight="1" x14ac:dyDescent="0.2">
      <c r="A50" s="191"/>
      <c r="B50" s="29"/>
      <c r="C50" s="61" t="s">
        <v>337</v>
      </c>
      <c r="D50" s="29"/>
      <c r="E50" s="62">
        <v>8569.9053019999974</v>
      </c>
      <c r="F50" s="62"/>
      <c r="G50" s="77">
        <f>E50/E36*100-100</f>
        <v>9.0752575337319996</v>
      </c>
      <c r="H50" s="78"/>
      <c r="I50" s="77">
        <f>E50/E49*100-100</f>
        <v>-11.025088170670955</v>
      </c>
      <c r="J50" s="29"/>
      <c r="K50" s="62">
        <v>7473.2857399999975</v>
      </c>
      <c r="L50" s="62"/>
      <c r="M50" s="77">
        <f>K50/K36*100-100</f>
        <v>7.967925320537887</v>
      </c>
      <c r="N50" s="78"/>
      <c r="O50" s="77">
        <f>K50/K49*100-100</f>
        <v>-9.7676906802774113</v>
      </c>
      <c r="P50" s="68"/>
      <c r="Q50" s="77">
        <v>17.037799491941215</v>
      </c>
      <c r="R50" s="29"/>
      <c r="S50" s="61" t="s">
        <v>534</v>
      </c>
      <c r="T50" s="29"/>
      <c r="U50" s="191"/>
    </row>
    <row r="51" spans="1:21" ht="6.75" customHeight="1" thickBot="1" x14ac:dyDescent="0.2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63"/>
    </row>
    <row r="52" spans="1:21" ht="13.5" thickTop="1" x14ac:dyDescent="0.2"/>
  </sheetData>
  <mergeCells count="18">
    <mergeCell ref="U38:U50"/>
    <mergeCell ref="A1:U1"/>
    <mergeCell ref="A38:A50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2021</v>
      </c>
      <c r="D11" s="53"/>
      <c r="E11" s="54">
        <v>2022</v>
      </c>
      <c r="F11" s="53"/>
      <c r="G11" s="27" t="s">
        <v>655</v>
      </c>
      <c r="H11" s="53"/>
      <c r="I11" s="27" t="s">
        <v>656</v>
      </c>
      <c r="J11" s="53"/>
      <c r="K11" s="54">
        <v>2021</v>
      </c>
      <c r="L11" s="53"/>
      <c r="M11" s="54">
        <v>2022</v>
      </c>
      <c r="N11" s="53"/>
      <c r="O11" s="27" t="s">
        <v>655</v>
      </c>
      <c r="P11" s="53"/>
      <c r="Q11" s="27" t="s">
        <v>656</v>
      </c>
      <c r="R11" s="53"/>
      <c r="S11" s="54">
        <v>2021</v>
      </c>
      <c r="T11" s="53"/>
      <c r="U11" s="54">
        <v>2022</v>
      </c>
      <c r="V11" s="53"/>
      <c r="W11" s="27" t="s">
        <v>655</v>
      </c>
      <c r="X11" s="53"/>
      <c r="Y11" s="27" t="s">
        <v>656</v>
      </c>
      <c r="Z11" s="53"/>
      <c r="AA11" s="54">
        <v>2021</v>
      </c>
      <c r="AB11" s="53"/>
      <c r="AC11" s="54">
        <v>2022</v>
      </c>
      <c r="AD11" s="53"/>
      <c r="AE11" s="27" t="s">
        <v>655</v>
      </c>
      <c r="AF11" s="53"/>
      <c r="AG11" s="27" t="s">
        <v>656</v>
      </c>
      <c r="AH11" s="53"/>
      <c r="AI11" s="54">
        <v>2021</v>
      </c>
      <c r="AJ11" s="53"/>
      <c r="AK11" s="54">
        <v>2022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63618.525288000012</v>
      </c>
      <c r="D13" s="58"/>
      <c r="E13" s="57">
        <f>SUM(E14:E25)</f>
        <v>78326.133102000007</v>
      </c>
      <c r="F13" s="58"/>
      <c r="G13" s="59"/>
      <c r="H13" s="58"/>
      <c r="I13" s="58"/>
      <c r="J13" s="58"/>
      <c r="K13" s="57">
        <f>SUM(K14:K25)</f>
        <v>48816.022487000002</v>
      </c>
      <c r="L13" s="58"/>
      <c r="M13" s="57">
        <f>SUM(M14:M25)</f>
        <v>59042.337226999996</v>
      </c>
      <c r="N13" s="58"/>
      <c r="O13" s="59"/>
      <c r="P13" s="58"/>
      <c r="Q13" s="58"/>
      <c r="R13" s="58"/>
      <c r="S13" s="57">
        <f>SUM(S14:S25)</f>
        <v>14802.502800999999</v>
      </c>
      <c r="T13" s="58"/>
      <c r="U13" s="57">
        <f>SUM(U14:U25)</f>
        <v>19283.795874999996</v>
      </c>
      <c r="V13" s="58"/>
      <c r="W13" s="59"/>
      <c r="X13" s="58"/>
      <c r="Y13" s="58"/>
      <c r="Z13" s="58"/>
      <c r="AA13" s="57">
        <f>SUM(AA14:AA25)</f>
        <v>45509.729829000004</v>
      </c>
      <c r="AB13" s="58"/>
      <c r="AC13" s="57">
        <f>SUM(AC14:AC25)</f>
        <v>55196.931450999997</v>
      </c>
      <c r="AD13" s="58"/>
      <c r="AE13" s="59"/>
      <c r="AF13" s="58"/>
      <c r="AG13" s="58"/>
      <c r="AH13" s="58"/>
      <c r="AI13" s="57">
        <f>SUM(AI14:AI25)</f>
        <v>18108.795459000001</v>
      </c>
      <c r="AJ13" s="58"/>
      <c r="AK13" s="57">
        <f>SUM(AK14:AK25)</f>
        <v>23129.201650999992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4615.5701400000007</v>
      </c>
      <c r="D14" s="62"/>
      <c r="E14" s="62">
        <f>M14+U14</f>
        <v>5612.4189599999982</v>
      </c>
      <c r="F14" s="29"/>
      <c r="G14" s="34">
        <f>E14/C14*100-100</f>
        <v>21.597522944370141</v>
      </c>
      <c r="H14" s="62"/>
      <c r="I14" s="34">
        <f>E14/C25*100-100</f>
        <v>5.6059450206412862</v>
      </c>
      <c r="J14" s="29"/>
      <c r="K14" s="62">
        <v>3678.0014660000002</v>
      </c>
      <c r="L14" s="62"/>
      <c r="M14" s="62">
        <v>4396.7573579999998</v>
      </c>
      <c r="N14" s="29"/>
      <c r="O14" s="34">
        <f>M14/K14*100-100</f>
        <v>19.542022988416051</v>
      </c>
      <c r="P14" s="62"/>
      <c r="Q14" s="34">
        <f>M14/K25*100-100</f>
        <v>7.1853004395920834</v>
      </c>
      <c r="R14" s="29"/>
      <c r="S14" s="62">
        <v>937.56867400000021</v>
      </c>
      <c r="T14" s="62"/>
      <c r="U14" s="62">
        <v>1215.6616019999983</v>
      </c>
      <c r="V14" s="29"/>
      <c r="W14" s="34">
        <f>U14/S14*100-100</f>
        <v>29.661072912510519</v>
      </c>
      <c r="X14" s="62"/>
      <c r="Y14" s="34">
        <f>U14/S25*100-100</f>
        <v>0.26271458925468494</v>
      </c>
      <c r="Z14" s="29"/>
      <c r="AA14" s="62">
        <v>3423.7598549999998</v>
      </c>
      <c r="AB14" s="62"/>
      <c r="AC14" s="62">
        <v>4136.8797900000009</v>
      </c>
      <c r="AD14" s="29"/>
      <c r="AE14" s="34">
        <f>AC14/AA14*100-100</f>
        <v>20.828561733340393</v>
      </c>
      <c r="AF14" s="62"/>
      <c r="AG14" s="34">
        <f>AC14/AA25*100-100</f>
        <v>7.7460887155042002</v>
      </c>
      <c r="AH14" s="29"/>
      <c r="AI14" s="62">
        <v>1191.8102850000002</v>
      </c>
      <c r="AJ14" s="62"/>
      <c r="AK14" s="62">
        <v>1475.5391699999984</v>
      </c>
      <c r="AL14" s="29"/>
      <c r="AM14" s="34">
        <f>AK14/AI14*100-100</f>
        <v>23.806547784574477</v>
      </c>
      <c r="AN14" s="62"/>
      <c r="AO14" s="34">
        <f>AK14/AI25*100-100</f>
        <v>3.5161815775182959E-2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4987.3405940000011</v>
      </c>
      <c r="D15" s="62"/>
      <c r="E15" s="62">
        <f t="shared" ref="E15:E25" si="1">M15+U15</f>
        <v>5960.597702</v>
      </c>
      <c r="F15" s="29"/>
      <c r="G15" s="34">
        <f t="shared" ref="G15:G25" si="2">E15/C15*100-100</f>
        <v>19.514550684003254</v>
      </c>
      <c r="H15" s="62"/>
      <c r="I15" s="34">
        <f t="shared" ref="I15:I25" si="3">E15/E14*100-100</f>
        <v>6.2037197237321209</v>
      </c>
      <c r="J15" s="29"/>
      <c r="K15" s="62">
        <v>3818.3197820000009</v>
      </c>
      <c r="L15" s="62"/>
      <c r="M15" s="62">
        <v>4588.9304940000002</v>
      </c>
      <c r="N15" s="29"/>
      <c r="O15" s="34">
        <f t="shared" ref="O15:O25" si="4">M15/K15*100-100</f>
        <v>20.181932263315062</v>
      </c>
      <c r="P15" s="62"/>
      <c r="Q15" s="34">
        <f t="shared" ref="Q15:Q25" si="5">M15/M14*100-100</f>
        <v>4.3707923897673595</v>
      </c>
      <c r="R15" s="29"/>
      <c r="S15" s="62">
        <v>1169.020812</v>
      </c>
      <c r="T15" s="62"/>
      <c r="U15" s="62">
        <v>1371.6672080000001</v>
      </c>
      <c r="V15" s="29"/>
      <c r="W15" s="34">
        <f t="shared" ref="W15:W25" si="6">U15/S15*100-100</f>
        <v>17.334712429396859</v>
      </c>
      <c r="X15" s="62"/>
      <c r="Y15" s="34">
        <f t="shared" ref="Y15:Y25" si="7">U15/U14*100-100</f>
        <v>12.832979650203839</v>
      </c>
      <c r="Z15" s="29"/>
      <c r="AA15" s="62">
        <v>3572.8594530000009</v>
      </c>
      <c r="AB15" s="62"/>
      <c r="AC15" s="62">
        <v>4344.537851</v>
      </c>
      <c r="AD15" s="29"/>
      <c r="AE15" s="34">
        <f t="shared" ref="AE15:AE25" si="8">AC15/AA15*100-100</f>
        <v>21.598341836593903</v>
      </c>
      <c r="AF15" s="62"/>
      <c r="AG15" s="34">
        <f t="shared" ref="AG15:AG25" si="9">AC15/AC14*100-100</f>
        <v>5.0196783938940399</v>
      </c>
      <c r="AH15" s="29"/>
      <c r="AI15" s="62">
        <v>1414.481141</v>
      </c>
      <c r="AJ15" s="62"/>
      <c r="AK15" s="62">
        <v>1616.0598509999998</v>
      </c>
      <c r="AL15" s="29"/>
      <c r="AM15" s="34">
        <f t="shared" ref="AM15:AM25" si="10">AK15/AI15*100-100</f>
        <v>14.251070880838256</v>
      </c>
      <c r="AN15" s="62"/>
      <c r="AO15" s="34">
        <f t="shared" ref="AO15:AO25" si="11">AK15/AK14*100-100</f>
        <v>9.5233446767801695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5848.076520999999</v>
      </c>
      <c r="D16" s="62"/>
      <c r="E16" s="62">
        <f t="shared" si="1"/>
        <v>6606.0085290000006</v>
      </c>
      <c r="F16" s="29"/>
      <c r="G16" s="34">
        <f t="shared" si="2"/>
        <v>12.960364066344283</v>
      </c>
      <c r="H16" s="62"/>
      <c r="I16" s="34">
        <f t="shared" si="3"/>
        <v>10.827954833848992</v>
      </c>
      <c r="J16" s="29"/>
      <c r="K16" s="62">
        <v>4440.3197309999996</v>
      </c>
      <c r="L16" s="62"/>
      <c r="M16" s="62">
        <v>5084.7390619999987</v>
      </c>
      <c r="N16" s="29"/>
      <c r="O16" s="34">
        <f t="shared" si="4"/>
        <v>14.512903800620464</v>
      </c>
      <c r="P16" s="62"/>
      <c r="Q16" s="34">
        <f t="shared" si="5"/>
        <v>10.804447106973299</v>
      </c>
      <c r="R16" s="29"/>
      <c r="S16" s="62">
        <v>1407.7567899999999</v>
      </c>
      <c r="T16" s="62"/>
      <c r="U16" s="62">
        <v>1521.2694670000014</v>
      </c>
      <c r="V16" s="29"/>
      <c r="W16" s="34">
        <f t="shared" si="6"/>
        <v>8.0633727222158456</v>
      </c>
      <c r="X16" s="62"/>
      <c r="Y16" s="34">
        <f t="shared" si="7"/>
        <v>10.906600240019841</v>
      </c>
      <c r="Z16" s="29"/>
      <c r="AA16" s="62">
        <v>4127.7552720000003</v>
      </c>
      <c r="AB16" s="62"/>
      <c r="AC16" s="62">
        <v>4799.2834190000003</v>
      </c>
      <c r="AD16" s="29"/>
      <c r="AE16" s="34">
        <f t="shared" si="8"/>
        <v>16.268603702240043</v>
      </c>
      <c r="AF16" s="62"/>
      <c r="AG16" s="34">
        <f t="shared" si="9"/>
        <v>10.467064244711992</v>
      </c>
      <c r="AH16" s="29"/>
      <c r="AI16" s="62">
        <v>1720.3212490000001</v>
      </c>
      <c r="AJ16" s="62"/>
      <c r="AK16" s="62">
        <v>1806.7251100000008</v>
      </c>
      <c r="AL16" s="29"/>
      <c r="AM16" s="34">
        <f t="shared" si="10"/>
        <v>5.0225422170554452</v>
      </c>
      <c r="AN16" s="62"/>
      <c r="AO16" s="34">
        <f t="shared" si="11"/>
        <v>11.798155797387054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5341.2131359999994</v>
      </c>
      <c r="D17" s="62"/>
      <c r="E17" s="62">
        <f t="shared" si="1"/>
        <v>6196.532736000001</v>
      </c>
      <c r="F17" s="29"/>
      <c r="G17" s="34">
        <f t="shared" si="2"/>
        <v>16.013583023585269</v>
      </c>
      <c r="H17" s="62"/>
      <c r="I17" s="34">
        <f t="shared" si="3"/>
        <v>-6.1985356392203244</v>
      </c>
      <c r="J17" s="29"/>
      <c r="K17" s="62">
        <v>4077.9247759999998</v>
      </c>
      <c r="L17" s="62"/>
      <c r="M17" s="62">
        <v>4727.4497370000008</v>
      </c>
      <c r="N17" s="29"/>
      <c r="O17" s="34">
        <f t="shared" si="4"/>
        <v>15.927830861978649</v>
      </c>
      <c r="P17" s="62"/>
      <c r="Q17" s="34">
        <f t="shared" si="5"/>
        <v>-7.0266993181645034</v>
      </c>
      <c r="R17" s="29"/>
      <c r="S17" s="62">
        <v>1263.2883599999998</v>
      </c>
      <c r="T17" s="62"/>
      <c r="U17" s="62">
        <v>1469.0829990000004</v>
      </c>
      <c r="V17" s="29"/>
      <c r="W17" s="34">
        <f t="shared" si="6"/>
        <v>16.290393034255501</v>
      </c>
      <c r="X17" s="62"/>
      <c r="Y17" s="34">
        <f t="shared" si="7"/>
        <v>-3.4304552304539868</v>
      </c>
      <c r="Z17" s="29"/>
      <c r="AA17" s="62">
        <v>3784.396733</v>
      </c>
      <c r="AB17" s="62"/>
      <c r="AC17" s="62">
        <v>4471.5001250000014</v>
      </c>
      <c r="AD17" s="29"/>
      <c r="AE17" s="34">
        <f t="shared" si="8"/>
        <v>18.156219880660203</v>
      </c>
      <c r="AF17" s="62"/>
      <c r="AG17" s="34">
        <f t="shared" si="9"/>
        <v>-6.8298382358985066</v>
      </c>
      <c r="AH17" s="29"/>
      <c r="AI17" s="62">
        <v>1556.8164029999998</v>
      </c>
      <c r="AJ17" s="62"/>
      <c r="AK17" s="62">
        <v>1725.0326110000005</v>
      </c>
      <c r="AL17" s="29"/>
      <c r="AM17" s="34">
        <f t="shared" si="10"/>
        <v>10.805141034989504</v>
      </c>
      <c r="AN17" s="62"/>
      <c r="AO17" s="34">
        <f t="shared" si="11"/>
        <v>-4.5215787696668599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5310.6225300000006</v>
      </c>
      <c r="D18" s="62"/>
      <c r="E18" s="62">
        <f t="shared" si="1"/>
        <v>7462.6140819999982</v>
      </c>
      <c r="F18" s="29"/>
      <c r="G18" s="34">
        <f t="shared" si="2"/>
        <v>40.522397135990701</v>
      </c>
      <c r="H18" s="62"/>
      <c r="I18" s="34">
        <f t="shared" si="3"/>
        <v>20.432093235696854</v>
      </c>
      <c r="J18" s="29"/>
      <c r="K18" s="62">
        <v>4052.6248130000008</v>
      </c>
      <c r="L18" s="62"/>
      <c r="M18" s="62">
        <v>5342.7065719999991</v>
      </c>
      <c r="N18" s="29"/>
      <c r="O18" s="34">
        <f t="shared" si="4"/>
        <v>31.833239407252222</v>
      </c>
      <c r="P18" s="62"/>
      <c r="Q18" s="34">
        <f t="shared" si="5"/>
        <v>13.014561110710716</v>
      </c>
      <c r="R18" s="29"/>
      <c r="S18" s="62">
        <v>1257.9977169999997</v>
      </c>
      <c r="T18" s="62"/>
      <c r="U18" s="62">
        <v>2119.9075099999991</v>
      </c>
      <c r="V18" s="29"/>
      <c r="W18" s="34">
        <f t="shared" si="6"/>
        <v>68.514416310343705</v>
      </c>
      <c r="X18" s="62"/>
      <c r="Y18" s="34">
        <f t="shared" si="7"/>
        <v>44.301411931321297</v>
      </c>
      <c r="Z18" s="29"/>
      <c r="AA18" s="62">
        <v>3796.4387010000009</v>
      </c>
      <c r="AB18" s="62"/>
      <c r="AC18" s="62">
        <v>4987.8206120000004</v>
      </c>
      <c r="AD18" s="29"/>
      <c r="AE18" s="34">
        <f t="shared" si="8"/>
        <v>31.381565852391702</v>
      </c>
      <c r="AF18" s="62"/>
      <c r="AG18" s="34">
        <f t="shared" si="9"/>
        <v>11.546918764762395</v>
      </c>
      <c r="AH18" s="29"/>
      <c r="AI18" s="62">
        <v>1514.1838289999998</v>
      </c>
      <c r="AJ18" s="62"/>
      <c r="AK18" s="62">
        <v>2474.7934699999987</v>
      </c>
      <c r="AL18" s="29"/>
      <c r="AM18" s="34">
        <f t="shared" si="10"/>
        <v>63.440754193921521</v>
      </c>
      <c r="AN18" s="62"/>
      <c r="AO18" s="34">
        <f t="shared" si="11"/>
        <v>43.463575947434521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5143.5612930000016</v>
      </c>
      <c r="D19" s="62"/>
      <c r="E19" s="62">
        <f t="shared" si="1"/>
        <v>7054.4405159999988</v>
      </c>
      <c r="F19" s="29"/>
      <c r="G19" s="34">
        <f t="shared" si="2"/>
        <v>37.150898261882475</v>
      </c>
      <c r="H19" s="62"/>
      <c r="I19" s="34">
        <f t="shared" si="3"/>
        <v>-5.4695789104855805</v>
      </c>
      <c r="J19" s="29"/>
      <c r="K19" s="62">
        <v>3956.2321690000008</v>
      </c>
      <c r="L19" s="62"/>
      <c r="M19" s="62">
        <v>5266.6128399999998</v>
      </c>
      <c r="N19" s="29"/>
      <c r="O19" s="34">
        <f t="shared" si="4"/>
        <v>33.121935594877328</v>
      </c>
      <c r="P19" s="62"/>
      <c r="Q19" s="34">
        <f t="shared" si="5"/>
        <v>-1.4242543732195685</v>
      </c>
      <c r="R19" s="29"/>
      <c r="S19" s="62">
        <v>1187.3291240000005</v>
      </c>
      <c r="T19" s="62"/>
      <c r="U19" s="62">
        <v>1787.8276759999992</v>
      </c>
      <c r="V19" s="29"/>
      <c r="W19" s="34">
        <f t="shared" si="6"/>
        <v>50.575576717681713</v>
      </c>
      <c r="X19" s="62"/>
      <c r="Y19" s="34">
        <f t="shared" si="7"/>
        <v>-15.664826528210185</v>
      </c>
      <c r="Z19" s="29"/>
      <c r="AA19" s="62">
        <v>3703.6097840000011</v>
      </c>
      <c r="AB19" s="62"/>
      <c r="AC19" s="62">
        <v>4883.6769880000002</v>
      </c>
      <c r="AD19" s="29"/>
      <c r="AE19" s="34">
        <f t="shared" si="8"/>
        <v>31.86262249057711</v>
      </c>
      <c r="AF19" s="62"/>
      <c r="AG19" s="34">
        <f t="shared" si="9"/>
        <v>-2.0879584913187443</v>
      </c>
      <c r="AH19" s="29"/>
      <c r="AI19" s="62">
        <v>1439.9515090000004</v>
      </c>
      <c r="AJ19" s="62"/>
      <c r="AK19" s="62">
        <v>2170.7635279999995</v>
      </c>
      <c r="AL19" s="29"/>
      <c r="AM19" s="34">
        <f t="shared" si="10"/>
        <v>50.752543709442278</v>
      </c>
      <c r="AN19" s="62"/>
      <c r="AO19" s="34">
        <f t="shared" si="11"/>
        <v>-12.285063205698506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5579.6550040000002</v>
      </c>
      <c r="D20" s="62"/>
      <c r="E20" s="62">
        <f t="shared" si="1"/>
        <v>7139.6228789999996</v>
      </c>
      <c r="F20" s="29"/>
      <c r="G20" s="34">
        <f t="shared" si="2"/>
        <v>27.958142105231843</v>
      </c>
      <c r="H20" s="62"/>
      <c r="I20" s="34">
        <f t="shared" si="3"/>
        <v>1.2074999116769192</v>
      </c>
      <c r="J20" s="29"/>
      <c r="K20" s="62">
        <v>4279.2123119999997</v>
      </c>
      <c r="L20" s="62"/>
      <c r="M20" s="62">
        <v>5283.2762000000002</v>
      </c>
      <c r="N20" s="29"/>
      <c r="O20" s="34">
        <f t="shared" si="4"/>
        <v>23.463754887420521</v>
      </c>
      <c r="P20" s="62"/>
      <c r="Q20" s="34">
        <f t="shared" si="5"/>
        <v>0.3163961450411108</v>
      </c>
      <c r="R20" s="29"/>
      <c r="S20" s="62">
        <v>1300.4426920000001</v>
      </c>
      <c r="T20" s="62"/>
      <c r="U20" s="62">
        <v>1856.3466789999991</v>
      </c>
      <c r="V20" s="29"/>
      <c r="W20" s="34">
        <f t="shared" si="6"/>
        <v>42.74728832110651</v>
      </c>
      <c r="X20" s="62"/>
      <c r="Y20" s="34">
        <f t="shared" si="7"/>
        <v>3.8325283761856213</v>
      </c>
      <c r="Z20" s="29"/>
      <c r="AA20" s="62">
        <v>3982.4065569999993</v>
      </c>
      <c r="AB20" s="62"/>
      <c r="AC20" s="62">
        <v>4884.1712180000004</v>
      </c>
      <c r="AD20" s="29"/>
      <c r="AE20" s="34">
        <f t="shared" si="8"/>
        <v>22.64371173794251</v>
      </c>
      <c r="AF20" s="62"/>
      <c r="AG20" s="34">
        <f t="shared" si="9"/>
        <v>1.0120038676092236E-2</v>
      </c>
      <c r="AH20" s="29"/>
      <c r="AI20" s="62">
        <v>1597.2484469999999</v>
      </c>
      <c r="AJ20" s="62"/>
      <c r="AK20" s="62">
        <v>2255.4516609999996</v>
      </c>
      <c r="AL20" s="29"/>
      <c r="AM20" s="34">
        <f t="shared" si="10"/>
        <v>41.208568099487394</v>
      </c>
      <c r="AN20" s="62"/>
      <c r="AO20" s="34">
        <f t="shared" si="11"/>
        <v>3.9013062412203965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4357.8049200000005</v>
      </c>
      <c r="D21" s="62"/>
      <c r="E21" s="62">
        <f t="shared" si="1"/>
        <v>5745.0865869999998</v>
      </c>
      <c r="F21" s="29"/>
      <c r="G21" s="34">
        <f t="shared" si="2"/>
        <v>31.83441417106846</v>
      </c>
      <c r="H21" s="62"/>
      <c r="I21" s="34">
        <f t="shared" si="3"/>
        <v>-19.532352277342184</v>
      </c>
      <c r="J21" s="29"/>
      <c r="K21" s="62">
        <v>3120.3230969999995</v>
      </c>
      <c r="L21" s="62"/>
      <c r="M21" s="62">
        <v>4168.9741159999994</v>
      </c>
      <c r="N21" s="29"/>
      <c r="O21" s="34">
        <f t="shared" si="4"/>
        <v>33.607129338888456</v>
      </c>
      <c r="P21" s="62"/>
      <c r="Q21" s="34">
        <f t="shared" si="5"/>
        <v>-21.09111925664611</v>
      </c>
      <c r="R21" s="29"/>
      <c r="S21" s="62">
        <v>1237.481823000001</v>
      </c>
      <c r="T21" s="62"/>
      <c r="U21" s="62">
        <v>1576.1124709999999</v>
      </c>
      <c r="V21" s="29"/>
      <c r="W21" s="34">
        <f t="shared" si="6"/>
        <v>27.364494710642589</v>
      </c>
      <c r="X21" s="62"/>
      <c r="Y21" s="34">
        <f t="shared" si="7"/>
        <v>-15.096006105441433</v>
      </c>
      <c r="Z21" s="29"/>
      <c r="AA21" s="62">
        <v>2886.2795129999995</v>
      </c>
      <c r="AB21" s="62"/>
      <c r="AC21" s="62">
        <v>3840.4586729999996</v>
      </c>
      <c r="AD21" s="29"/>
      <c r="AE21" s="34">
        <f t="shared" si="8"/>
        <v>33.059139134041317</v>
      </c>
      <c r="AF21" s="62"/>
      <c r="AG21" s="34">
        <f t="shared" si="9"/>
        <v>-21.369286587528492</v>
      </c>
      <c r="AH21" s="29"/>
      <c r="AI21" s="62">
        <v>1471.525407000001</v>
      </c>
      <c r="AJ21" s="62"/>
      <c r="AK21" s="62">
        <v>1904.6279139999995</v>
      </c>
      <c r="AL21" s="29"/>
      <c r="AM21" s="34">
        <f t="shared" si="10"/>
        <v>29.43221401001594</v>
      </c>
      <c r="AN21" s="62"/>
      <c r="AO21" s="34">
        <f t="shared" si="11"/>
        <v>-15.554478646838106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5491.7760070000004</v>
      </c>
      <c r="D22" s="62"/>
      <c r="E22" s="62">
        <f t="shared" si="1"/>
        <v>6833.883773999999</v>
      </c>
      <c r="F22" s="29"/>
      <c r="G22" s="34">
        <f t="shared" si="2"/>
        <v>24.43850159382508</v>
      </c>
      <c r="H22" s="62"/>
      <c r="I22" s="34">
        <f t="shared" si="3"/>
        <v>18.951797688545426</v>
      </c>
      <c r="J22" s="29"/>
      <c r="K22" s="62">
        <v>4200.5020690000001</v>
      </c>
      <c r="L22" s="62"/>
      <c r="M22" s="62">
        <v>5194.8219360000003</v>
      </c>
      <c r="N22" s="29"/>
      <c r="O22" s="34">
        <f t="shared" si="4"/>
        <v>23.671452856508509</v>
      </c>
      <c r="P22" s="62"/>
      <c r="Q22" s="34">
        <f t="shared" si="5"/>
        <v>24.606720777251297</v>
      </c>
      <c r="R22" s="29"/>
      <c r="S22" s="62">
        <v>1291.2739380000003</v>
      </c>
      <c r="T22" s="62"/>
      <c r="U22" s="62">
        <v>1639.0618379999989</v>
      </c>
      <c r="V22" s="29"/>
      <c r="W22" s="34">
        <f t="shared" si="6"/>
        <v>26.933703977536538</v>
      </c>
      <c r="X22" s="62"/>
      <c r="Y22" s="34">
        <f t="shared" si="7"/>
        <v>3.9939641464837479</v>
      </c>
      <c r="Z22" s="29"/>
      <c r="AA22" s="62">
        <v>3916.5276660000004</v>
      </c>
      <c r="AB22" s="62"/>
      <c r="AC22" s="62">
        <v>4892.1397989999996</v>
      </c>
      <c r="AD22" s="29"/>
      <c r="AE22" s="34">
        <f t="shared" si="8"/>
        <v>24.910129997789696</v>
      </c>
      <c r="AF22" s="62"/>
      <c r="AG22" s="34">
        <f t="shared" si="9"/>
        <v>27.384258380222917</v>
      </c>
      <c r="AH22" s="29"/>
      <c r="AI22" s="62">
        <v>1575.2483410000002</v>
      </c>
      <c r="AJ22" s="62"/>
      <c r="AK22" s="62">
        <v>1941.7439749999987</v>
      </c>
      <c r="AL22" s="29"/>
      <c r="AM22" s="34">
        <f t="shared" si="10"/>
        <v>23.265895570938326</v>
      </c>
      <c r="AN22" s="62"/>
      <c r="AO22" s="34">
        <f t="shared" si="11"/>
        <v>1.9487302862242615</v>
      </c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5567.9180939999997</v>
      </c>
      <c r="D23" s="62"/>
      <c r="E23" s="62">
        <f t="shared" si="1"/>
        <v>6708.8211919999994</v>
      </c>
      <c r="F23" s="29"/>
      <c r="G23" s="34">
        <f t="shared" si="2"/>
        <v>20.490658783746099</v>
      </c>
      <c r="H23" s="62"/>
      <c r="I23" s="34">
        <f t="shared" si="3"/>
        <v>-1.8300367131763267</v>
      </c>
      <c r="J23" s="29"/>
      <c r="K23" s="62">
        <v>4300.2120860000005</v>
      </c>
      <c r="L23" s="62"/>
      <c r="M23" s="62">
        <v>5087.9102199999998</v>
      </c>
      <c r="N23" s="29"/>
      <c r="O23" s="34">
        <f t="shared" si="4"/>
        <v>18.317657786332717</v>
      </c>
      <c r="P23" s="62"/>
      <c r="Q23" s="34">
        <f t="shared" si="5"/>
        <v>-2.058043900583101</v>
      </c>
      <c r="R23" s="29"/>
      <c r="S23" s="62">
        <v>1267.7060079999992</v>
      </c>
      <c r="T23" s="62"/>
      <c r="U23" s="62">
        <v>1620.9109720000001</v>
      </c>
      <c r="V23" s="29"/>
      <c r="W23" s="34">
        <f t="shared" si="6"/>
        <v>27.861740953427841</v>
      </c>
      <c r="X23" s="62"/>
      <c r="Y23" s="34">
        <f t="shared" si="7"/>
        <v>-1.1073936064637309</v>
      </c>
      <c r="Z23" s="29"/>
      <c r="AA23" s="62">
        <v>3987.4170860000004</v>
      </c>
      <c r="AB23" s="62"/>
      <c r="AC23" s="62">
        <v>4733.4871709999998</v>
      </c>
      <c r="AD23" s="29"/>
      <c r="AE23" s="34">
        <f t="shared" si="8"/>
        <v>18.710610626098912</v>
      </c>
      <c r="AF23" s="62"/>
      <c r="AG23" s="34">
        <f t="shared" si="9"/>
        <v>-3.2430109219779411</v>
      </c>
      <c r="AH23" s="29"/>
      <c r="AI23" s="62">
        <v>1580.5010079999993</v>
      </c>
      <c r="AJ23" s="62"/>
      <c r="AK23" s="62">
        <v>1975.3340210000006</v>
      </c>
      <c r="AL23" s="29"/>
      <c r="AM23" s="34">
        <f t="shared" si="10"/>
        <v>24.981509723909113</v>
      </c>
      <c r="AN23" s="62"/>
      <c r="AO23" s="34">
        <f t="shared" si="11"/>
        <v>1.7298905742710815</v>
      </c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6060.4955600000003</v>
      </c>
      <c r="D24" s="62"/>
      <c r="E24" s="62">
        <f t="shared" si="1"/>
        <v>7186.4513760000018</v>
      </c>
      <c r="F24" s="29"/>
      <c r="G24" s="34">
        <f t="shared" si="2"/>
        <v>18.578609700359252</v>
      </c>
      <c r="H24" s="62"/>
      <c r="I24" s="34">
        <f t="shared" si="3"/>
        <v>7.1194352976579012</v>
      </c>
      <c r="J24" s="29"/>
      <c r="K24" s="62">
        <v>4790.3349470000003</v>
      </c>
      <c r="L24" s="62"/>
      <c r="M24" s="62">
        <v>5505.3042050000013</v>
      </c>
      <c r="N24" s="29"/>
      <c r="O24" s="34">
        <f t="shared" si="4"/>
        <v>14.925245643788614</v>
      </c>
      <c r="P24" s="62"/>
      <c r="Q24" s="34">
        <f t="shared" si="5"/>
        <v>8.2036428897521319</v>
      </c>
      <c r="R24" s="29"/>
      <c r="S24" s="62">
        <v>1270.1606129999998</v>
      </c>
      <c r="T24" s="62"/>
      <c r="U24" s="62">
        <v>1681.1471710000005</v>
      </c>
      <c r="V24" s="29"/>
      <c r="W24" s="34">
        <f t="shared" si="6"/>
        <v>32.35705420193193</v>
      </c>
      <c r="X24" s="62"/>
      <c r="Y24" s="34">
        <f t="shared" si="7"/>
        <v>3.716194167387016</v>
      </c>
      <c r="Z24" s="29"/>
      <c r="AA24" s="62">
        <v>4488.8082459999996</v>
      </c>
      <c r="AB24" s="62"/>
      <c r="AC24" s="62">
        <v>5121.067868000001</v>
      </c>
      <c r="AD24" s="29"/>
      <c r="AE24" s="34">
        <f t="shared" si="8"/>
        <v>14.085244620627563</v>
      </c>
      <c r="AF24" s="62"/>
      <c r="AG24" s="34">
        <f t="shared" si="9"/>
        <v>8.1880584651108421</v>
      </c>
      <c r="AH24" s="29"/>
      <c r="AI24" s="62">
        <v>1571.6873139999998</v>
      </c>
      <c r="AJ24" s="62"/>
      <c r="AK24" s="62">
        <v>2065.3835080000008</v>
      </c>
      <c r="AL24" s="29"/>
      <c r="AM24" s="34">
        <f t="shared" si="10"/>
        <v>31.411858427712758</v>
      </c>
      <c r="AN24" s="62"/>
      <c r="AO24" s="34">
        <f t="shared" si="11"/>
        <v>4.5586967086413779</v>
      </c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5314.4914889999982</v>
      </c>
      <c r="D25" s="62"/>
      <c r="E25" s="62">
        <f t="shared" si="1"/>
        <v>5819.6547690000007</v>
      </c>
      <c r="F25" s="29"/>
      <c r="G25" s="34">
        <f t="shared" si="2"/>
        <v>9.505392586395061</v>
      </c>
      <c r="H25" s="62"/>
      <c r="I25" s="34">
        <f t="shared" si="3"/>
        <v>-19.019075416896001</v>
      </c>
      <c r="J25" s="29"/>
      <c r="K25" s="62">
        <v>4102.0152389999985</v>
      </c>
      <c r="L25" s="62"/>
      <c r="M25" s="62">
        <v>4394.8544870000005</v>
      </c>
      <c r="N25" s="29"/>
      <c r="O25" s="34">
        <f t="shared" si="4"/>
        <v>7.1389117528337493</v>
      </c>
      <c r="P25" s="62"/>
      <c r="Q25" s="34">
        <f t="shared" si="5"/>
        <v>-20.170542383315961</v>
      </c>
      <c r="R25" s="29"/>
      <c r="S25" s="62">
        <v>1212.4762500000002</v>
      </c>
      <c r="T25" s="62"/>
      <c r="U25" s="62">
        <v>1424.8002819999999</v>
      </c>
      <c r="V25" s="29"/>
      <c r="W25" s="34">
        <f t="shared" si="6"/>
        <v>17.511603381921887</v>
      </c>
      <c r="X25" s="62"/>
      <c r="Y25" s="34">
        <f t="shared" si="7"/>
        <v>-15.248331224179339</v>
      </c>
      <c r="Z25" s="29"/>
      <c r="AA25" s="62">
        <v>3839.4709629999979</v>
      </c>
      <c r="AB25" s="62"/>
      <c r="AC25" s="62">
        <v>4101.9079370000009</v>
      </c>
      <c r="AD25" s="29"/>
      <c r="AE25" s="34">
        <f t="shared" si="8"/>
        <v>6.8352378889967156</v>
      </c>
      <c r="AF25" s="62"/>
      <c r="AG25" s="34">
        <f t="shared" si="9"/>
        <v>-19.901316625159794</v>
      </c>
      <c r="AH25" s="29"/>
      <c r="AI25" s="62">
        <v>1475.0205260000002</v>
      </c>
      <c r="AJ25" s="62"/>
      <c r="AK25" s="62">
        <v>1717.7468320000003</v>
      </c>
      <c r="AL25" s="29"/>
      <c r="AM25" s="34">
        <f t="shared" si="10"/>
        <v>16.455791748080387</v>
      </c>
      <c r="AN25" s="62"/>
      <c r="AO25" s="34">
        <f t="shared" si="11"/>
        <v>-16.83157992951304</v>
      </c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2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663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2020</v>
      </c>
      <c r="B10" s="29"/>
      <c r="C10" s="69" t="s">
        <v>296</v>
      </c>
      <c r="D10" s="70"/>
      <c r="E10" s="71">
        <f>SUM(E11:E22)</f>
        <v>53757.392564000002</v>
      </c>
      <c r="F10" s="72"/>
      <c r="G10" s="73">
        <v>8.1438763941517323</v>
      </c>
      <c r="H10" s="74"/>
      <c r="I10" s="75"/>
      <c r="J10" s="70"/>
      <c r="K10" s="71">
        <f>SUM(K11:K22)</f>
        <v>51377.995482999992</v>
      </c>
      <c r="L10" s="72"/>
      <c r="M10" s="73">
        <v>7.8293333199741255</v>
      </c>
      <c r="N10" s="74"/>
      <c r="O10" s="75"/>
      <c r="P10" s="76"/>
      <c r="Q10" s="75"/>
      <c r="R10" s="29"/>
      <c r="S10" s="69" t="s">
        <v>296</v>
      </c>
      <c r="T10" s="29"/>
      <c r="U10" s="191">
        <v>2020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5131.7928789999996</v>
      </c>
      <c r="F11" s="62"/>
      <c r="G11" s="77">
        <v>3.5138235101960049</v>
      </c>
      <c r="H11" s="78"/>
      <c r="I11" s="77">
        <v>11.888761322897551</v>
      </c>
      <c r="J11" s="29"/>
      <c r="K11" s="62">
        <v>4719.081021</v>
      </c>
      <c r="L11" s="62"/>
      <c r="M11" s="77">
        <v>0.84951699818627446</v>
      </c>
      <c r="N11" s="78"/>
      <c r="O11" s="77">
        <v>13.977812364408734</v>
      </c>
      <c r="P11" s="68"/>
      <c r="Q11" s="77">
        <v>5.6065701816154956</v>
      </c>
      <c r="R11" s="29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4861.6904059999997</v>
      </c>
      <c r="F12" s="62"/>
      <c r="G12" s="77">
        <v>0.20983498944444534</v>
      </c>
      <c r="H12" s="78"/>
      <c r="I12" s="77">
        <f>E12/E11*100-100</f>
        <v>-5.2633159476349221</v>
      </c>
      <c r="J12" s="29"/>
      <c r="K12" s="62">
        <v>4563.9744149999997</v>
      </c>
      <c r="L12" s="62"/>
      <c r="M12" s="77">
        <v>-1.71357040792644</v>
      </c>
      <c r="N12" s="78"/>
      <c r="O12" s="77">
        <f>K12/K11*100-100</f>
        <v>-3.286796842643156</v>
      </c>
      <c r="P12" s="68"/>
      <c r="Q12" s="77">
        <v>2.92206616166186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4492.6180079999995</v>
      </c>
      <c r="F13" s="62"/>
      <c r="G13" s="77">
        <v>-13.172631117113909</v>
      </c>
      <c r="H13" s="78"/>
      <c r="I13" s="77">
        <f t="shared" ref="I13:I22" si="0">E13/E12*100-100</f>
        <v>-7.5914418068356184</v>
      </c>
      <c r="J13" s="29"/>
      <c r="K13" s="62">
        <v>4260.3437419999991</v>
      </c>
      <c r="L13" s="62"/>
      <c r="M13" s="77">
        <v>-13.548884236856239</v>
      </c>
      <c r="N13" s="78"/>
      <c r="O13" s="77">
        <f t="shared" ref="O13:O22" si="1">K13/K12*100-100</f>
        <v>-6.6527689551038094</v>
      </c>
      <c r="P13" s="68"/>
      <c r="Q13" s="77">
        <v>-3.318338380101153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2919.7189689999996</v>
      </c>
      <c r="F14" s="62"/>
      <c r="G14" s="77">
        <v>-41.459762361009126</v>
      </c>
      <c r="H14" s="78"/>
      <c r="I14" s="77">
        <f t="shared" si="0"/>
        <v>-35.01074509782805</v>
      </c>
      <c r="J14" s="29"/>
      <c r="K14" s="62">
        <v>2773.122496</v>
      </c>
      <c r="L14" s="62"/>
      <c r="M14" s="77">
        <v>-40.606125369257427</v>
      </c>
      <c r="N14" s="78"/>
      <c r="O14" s="77">
        <f t="shared" si="1"/>
        <v>-34.908480067897756</v>
      </c>
      <c r="P14" s="68"/>
      <c r="Q14" s="77">
        <v>-18.245356562838353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3426.5797159999988</v>
      </c>
      <c r="F15" s="62"/>
      <c r="G15" s="77">
        <v>-38.715509772361514</v>
      </c>
      <c r="H15" s="78"/>
      <c r="I15" s="77">
        <f t="shared" si="0"/>
        <v>17.359915539186233</v>
      </c>
      <c r="J15" s="29"/>
      <c r="K15" s="62">
        <v>3378.5813059999991</v>
      </c>
      <c r="L15" s="62"/>
      <c r="M15" s="77">
        <v>-34.825479475363778</v>
      </c>
      <c r="N15" s="78"/>
      <c r="O15" s="77">
        <f t="shared" si="1"/>
        <v>21.833107295956935</v>
      </c>
      <c r="P15" s="68"/>
      <c r="Q15" s="77">
        <v>-31.194609657984557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4240.1585869999981</v>
      </c>
      <c r="F16" s="62"/>
      <c r="G16" s="77">
        <v>-10.603685283975139</v>
      </c>
      <c r="H16" s="78"/>
      <c r="I16" s="77">
        <f t="shared" si="0"/>
        <v>23.743176532595783</v>
      </c>
      <c r="J16" s="29"/>
      <c r="K16" s="62">
        <v>4127.661920999999</v>
      </c>
      <c r="L16" s="62"/>
      <c r="M16" s="77">
        <v>-8.118761131449844</v>
      </c>
      <c r="N16" s="78"/>
      <c r="O16" s="77">
        <f t="shared" si="1"/>
        <v>22.171454440646812</v>
      </c>
      <c r="P16" s="68"/>
      <c r="Q16" s="77">
        <v>-30.906420110623017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5032.5004150000013</v>
      </c>
      <c r="F17" s="62"/>
      <c r="G17" s="77">
        <v>-6.8206845913270371</v>
      </c>
      <c r="H17" s="78"/>
      <c r="I17" s="77">
        <f t="shared" si="0"/>
        <v>18.686608336519825</v>
      </c>
      <c r="J17" s="29"/>
      <c r="K17" s="62">
        <v>4907.7935020000014</v>
      </c>
      <c r="L17" s="62"/>
      <c r="M17" s="77">
        <v>-3.5883393061952944</v>
      </c>
      <c r="N17" s="78"/>
      <c r="O17" s="77">
        <f t="shared" si="1"/>
        <v>18.900084259105256</v>
      </c>
      <c r="P17" s="68"/>
      <c r="Q17" s="77">
        <v>-19.294315102545795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3742.4069159999999</v>
      </c>
      <c r="F18" s="62"/>
      <c r="G18" s="77">
        <v>-2.1562946479056819</v>
      </c>
      <c r="H18" s="78"/>
      <c r="I18" s="77">
        <f t="shared" si="0"/>
        <v>-25.635238800074717</v>
      </c>
      <c r="J18" s="29"/>
      <c r="K18" s="62">
        <v>3564.8279840000005</v>
      </c>
      <c r="L18" s="62"/>
      <c r="M18" s="77">
        <v>-1.1810010682524563</v>
      </c>
      <c r="N18" s="78"/>
      <c r="O18" s="77">
        <f t="shared" si="1"/>
        <v>-27.363936918958018</v>
      </c>
      <c r="P18" s="68"/>
      <c r="Q18" s="77">
        <v>-6.8280162396534649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5011.1031449999991</v>
      </c>
      <c r="F19" s="62"/>
      <c r="G19" s="77">
        <v>0.38992786993317452</v>
      </c>
      <c r="H19" s="78"/>
      <c r="I19" s="77">
        <f t="shared" si="0"/>
        <v>33.900542016847851</v>
      </c>
      <c r="J19" s="29"/>
      <c r="K19" s="62">
        <v>4821.5270200000004</v>
      </c>
      <c r="L19" s="62"/>
      <c r="M19" s="77">
        <v>1.0769795270342541</v>
      </c>
      <c r="N19" s="78"/>
      <c r="O19" s="77">
        <f t="shared" si="1"/>
        <v>35.252725843727546</v>
      </c>
      <c r="P19" s="68"/>
      <c r="Q19" s="77">
        <v>-3.0342310870902764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5449.2348420000017</v>
      </c>
      <c r="F20" s="62"/>
      <c r="G20" s="77">
        <v>-2.2426382088383718</v>
      </c>
      <c r="H20" s="78"/>
      <c r="I20" s="77">
        <f t="shared" si="0"/>
        <v>8.7432184954557215</v>
      </c>
      <c r="J20" s="29"/>
      <c r="K20" s="62">
        <v>5256.4676770000005</v>
      </c>
      <c r="L20" s="62"/>
      <c r="M20" s="77">
        <v>-1.3109299093960374</v>
      </c>
      <c r="N20" s="78"/>
      <c r="O20" s="77">
        <f t="shared" si="1"/>
        <v>9.0208072089161533</v>
      </c>
      <c r="P20" s="68"/>
      <c r="Q20" s="77">
        <v>-1.3065467255923835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5194.6626829999996</v>
      </c>
      <c r="F21" s="62"/>
      <c r="G21" s="77">
        <v>-0.47476926232332062</v>
      </c>
      <c r="H21" s="78"/>
      <c r="I21" s="77">
        <f t="shared" si="0"/>
        <v>-4.6717046774693216</v>
      </c>
      <c r="J21" s="29"/>
      <c r="K21" s="62">
        <v>4994.8237410000011</v>
      </c>
      <c r="L21" s="62"/>
      <c r="M21" s="77">
        <v>2.6100853558907744</v>
      </c>
      <c r="N21" s="78"/>
      <c r="O21" s="77">
        <f t="shared" si="1"/>
        <v>-4.9775619689404493</v>
      </c>
      <c r="P21" s="68"/>
      <c r="Q21" s="77">
        <v>-0.82561902725181824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4254.9259980000006</v>
      </c>
      <c r="F22" s="62"/>
      <c r="G22" s="77">
        <v>-7.2296153289833853</v>
      </c>
      <c r="H22" s="78"/>
      <c r="I22" s="77">
        <f t="shared" si="0"/>
        <v>-18.090427470399035</v>
      </c>
      <c r="J22" s="29"/>
      <c r="K22" s="62">
        <v>4009.7906580000003</v>
      </c>
      <c r="L22" s="62"/>
      <c r="M22" s="77">
        <v>-3.1533543916064275</v>
      </c>
      <c r="N22" s="78"/>
      <c r="O22" s="77">
        <f t="shared" si="1"/>
        <v>-19.721077941436832</v>
      </c>
      <c r="P22" s="68"/>
      <c r="Q22" s="77">
        <v>-3.1298532264823109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2021</v>
      </c>
      <c r="B24" s="29"/>
      <c r="C24" s="69" t="s">
        <v>296</v>
      </c>
      <c r="D24" s="70"/>
      <c r="E24" s="71">
        <f>SUM(E25:E36)</f>
        <v>63618.525288000012</v>
      </c>
      <c r="F24" s="72"/>
      <c r="G24" s="73">
        <f t="shared" ref="G24:G36" si="2">E24/E10*100-100</f>
        <v>18.343770509814064</v>
      </c>
      <c r="H24" s="74"/>
      <c r="I24" s="75"/>
      <c r="J24" s="70"/>
      <c r="K24" s="71">
        <f>SUM(K25:K36)</f>
        <v>60058.337316000012</v>
      </c>
      <c r="L24" s="72"/>
      <c r="M24" s="73">
        <f t="shared" ref="M24:M36" si="3">K24/K10*100-100</f>
        <v>16.895057410077797</v>
      </c>
      <c r="N24" s="74"/>
      <c r="O24" s="75"/>
      <c r="P24" s="76"/>
      <c r="Q24" s="75"/>
      <c r="R24" s="29"/>
      <c r="S24" s="69" t="s">
        <v>296</v>
      </c>
      <c r="T24" s="29"/>
      <c r="U24" s="191">
        <v>2021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4615.5701399999998</v>
      </c>
      <c r="F25" s="62"/>
      <c r="G25" s="77">
        <f t="shared" si="2"/>
        <v>-10.059305805432146</v>
      </c>
      <c r="H25" s="78"/>
      <c r="I25" s="77">
        <f>E25/E22*100-100</f>
        <v>8.4759204312723</v>
      </c>
      <c r="J25" s="29"/>
      <c r="K25" s="62">
        <v>4364.5072049999999</v>
      </c>
      <c r="L25" s="62"/>
      <c r="M25" s="77">
        <f t="shared" si="3"/>
        <v>-7.5136200125011641</v>
      </c>
      <c r="N25" s="78"/>
      <c r="O25" s="77">
        <f>K25/K22*100-100</f>
        <v>8.8462609960023428</v>
      </c>
      <c r="P25" s="68"/>
      <c r="Q25" s="77">
        <v>-5.841511381648786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4987.3405940000011</v>
      </c>
      <c r="F26" s="62"/>
      <c r="G26" s="77">
        <f t="shared" si="2"/>
        <v>2.5844958750341505</v>
      </c>
      <c r="H26" s="78"/>
      <c r="I26" s="77">
        <f>E26/E25*100-100</f>
        <v>8.0547027284477934</v>
      </c>
      <c r="J26" s="29"/>
      <c r="K26" s="62">
        <v>4657.4610260000009</v>
      </c>
      <c r="L26" s="62"/>
      <c r="M26" s="77">
        <f t="shared" si="3"/>
        <v>2.0483596641722528</v>
      </c>
      <c r="N26" s="78"/>
      <c r="O26" s="77">
        <f>K26/K25*100-100</f>
        <v>6.7121855284003544</v>
      </c>
      <c r="P26" s="68"/>
      <c r="Q26" s="77">
        <v>-4.9530863369753746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5848.0765210000009</v>
      </c>
      <c r="F27" s="62"/>
      <c r="G27" s="77">
        <f t="shared" si="2"/>
        <v>30.17079374623745</v>
      </c>
      <c r="H27" s="78"/>
      <c r="I27" s="77">
        <f t="shared" ref="I27:I36" si="4">E27/E26*100-100</f>
        <v>17.258414795963688</v>
      </c>
      <c r="J27" s="29"/>
      <c r="K27" s="62">
        <v>5512.7758790000007</v>
      </c>
      <c r="L27" s="62"/>
      <c r="M27" s="77">
        <f t="shared" si="3"/>
        <v>29.39744332489127</v>
      </c>
      <c r="N27" s="78"/>
      <c r="O27" s="77">
        <f t="shared" ref="O27:O36" si="5">K27/K26*100-100</f>
        <v>18.36440172500113</v>
      </c>
      <c r="P27" s="68"/>
      <c r="Q27" s="77">
        <v>6.6607705032841267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5341.2131359999994</v>
      </c>
      <c r="F28" s="62"/>
      <c r="G28" s="77">
        <f t="shared" si="2"/>
        <v>82.935864468810792</v>
      </c>
      <c r="H28" s="78"/>
      <c r="I28" s="77">
        <f t="shared" si="4"/>
        <v>-8.6671811351970831</v>
      </c>
      <c r="J28" s="29"/>
      <c r="K28" s="62">
        <v>5064.2967809999991</v>
      </c>
      <c r="L28" s="62"/>
      <c r="M28" s="77">
        <f t="shared" si="3"/>
        <v>82.620738474583391</v>
      </c>
      <c r="N28" s="78"/>
      <c r="O28" s="77">
        <f t="shared" si="5"/>
        <v>-8.1352681089105801</v>
      </c>
      <c r="P28" s="68"/>
      <c r="Q28" s="77">
        <v>31.795618065878358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5310.6225300000006</v>
      </c>
      <c r="F29" s="62"/>
      <c r="G29" s="77">
        <f t="shared" si="2"/>
        <v>54.983189365263911</v>
      </c>
      <c r="H29" s="78"/>
      <c r="I29" s="77">
        <f t="shared" si="4"/>
        <v>-0.57272767854584572</v>
      </c>
      <c r="J29" s="29"/>
      <c r="K29" s="62">
        <v>5037.3221320000002</v>
      </c>
      <c r="L29" s="62"/>
      <c r="M29" s="77">
        <f t="shared" si="3"/>
        <v>49.095779434233378</v>
      </c>
      <c r="N29" s="78"/>
      <c r="O29" s="77">
        <f t="shared" si="5"/>
        <v>-0.53264352715665098</v>
      </c>
      <c r="P29" s="68"/>
      <c r="Q29" s="77">
        <v>52.228425167766034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5143.5612930000007</v>
      </c>
      <c r="F30" s="62"/>
      <c r="G30" s="77">
        <f t="shared" si="2"/>
        <v>21.305870699500872</v>
      </c>
      <c r="H30" s="78"/>
      <c r="I30" s="77">
        <f t="shared" si="4"/>
        <v>-3.1457938510271077</v>
      </c>
      <c r="J30" s="29"/>
      <c r="K30" s="62">
        <v>4854.1344770000014</v>
      </c>
      <c r="L30" s="62"/>
      <c r="M30" s="77">
        <f t="shared" si="3"/>
        <v>17.600098309989548</v>
      </c>
      <c r="N30" s="78"/>
      <c r="O30" s="77">
        <f t="shared" si="5"/>
        <v>-3.6366079079256082</v>
      </c>
      <c r="P30" s="68"/>
      <c r="Q30" s="77">
        <v>49.20380400322469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5579.6550040000002</v>
      </c>
      <c r="F31" s="62"/>
      <c r="G31" s="77">
        <f t="shared" si="2"/>
        <v>10.87242014663596</v>
      </c>
      <c r="H31" s="78"/>
      <c r="I31" s="77">
        <f t="shared" si="4"/>
        <v>8.4784390844820052</v>
      </c>
      <c r="J31" s="29"/>
      <c r="K31" s="62">
        <v>5292.5761229999998</v>
      </c>
      <c r="L31" s="62"/>
      <c r="M31" s="77">
        <f t="shared" si="3"/>
        <v>7.8402365715508182</v>
      </c>
      <c r="N31" s="78"/>
      <c r="O31" s="77">
        <f t="shared" si="5"/>
        <v>9.0323341489082338</v>
      </c>
      <c r="P31" s="68"/>
      <c r="Q31" s="77">
        <v>26.258267783198036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4357.8049200000005</v>
      </c>
      <c r="F32" s="62"/>
      <c r="G32" s="77">
        <f t="shared" si="2"/>
        <v>16.443909436169932</v>
      </c>
      <c r="H32" s="78"/>
      <c r="I32" s="77">
        <f t="shared" si="4"/>
        <v>-21.898308822392551</v>
      </c>
      <c r="J32" s="29"/>
      <c r="K32" s="62">
        <v>4016.3660660000005</v>
      </c>
      <c r="L32" s="62"/>
      <c r="M32" s="77">
        <f t="shared" si="3"/>
        <v>12.666476027080023</v>
      </c>
      <c r="N32" s="78"/>
      <c r="O32" s="77">
        <f t="shared" si="5"/>
        <v>-24.113211172418687</v>
      </c>
      <c r="P32" s="68"/>
      <c r="Q32" s="77">
        <v>15.873567694672673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5491.7760070000004</v>
      </c>
      <c r="F33" s="62"/>
      <c r="G33" s="77">
        <f t="shared" si="2"/>
        <v>9.5921566188396952</v>
      </c>
      <c r="H33" s="78"/>
      <c r="I33" s="77">
        <f t="shared" si="4"/>
        <v>26.021611977068488</v>
      </c>
      <c r="J33" s="29"/>
      <c r="K33" s="62">
        <v>5163.1647090000006</v>
      </c>
      <c r="L33" s="62"/>
      <c r="M33" s="77">
        <f t="shared" si="3"/>
        <v>7.0856740526987778</v>
      </c>
      <c r="N33" s="78"/>
      <c r="O33" s="77">
        <f t="shared" si="5"/>
        <v>28.553140429804643</v>
      </c>
      <c r="P33" s="68"/>
      <c r="Q33" s="77">
        <v>11.919514045493315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5567.9180939999997</v>
      </c>
      <c r="F34" s="62"/>
      <c r="G34" s="77">
        <f t="shared" si="2"/>
        <v>2.1779801282419697</v>
      </c>
      <c r="H34" s="78"/>
      <c r="I34" s="77">
        <f t="shared" si="4"/>
        <v>1.3864747379162168</v>
      </c>
      <c r="J34" s="29"/>
      <c r="K34" s="62">
        <v>5265.5352780000003</v>
      </c>
      <c r="L34" s="62"/>
      <c r="M34" s="77">
        <f t="shared" si="3"/>
        <v>0.1725036955839272</v>
      </c>
      <c r="N34" s="78"/>
      <c r="O34" s="77">
        <f t="shared" si="5"/>
        <v>1.9827097288133331</v>
      </c>
      <c r="P34" s="68"/>
      <c r="Q34" s="77">
        <v>8.5529531530444558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6060.4955599999994</v>
      </c>
      <c r="F35" s="62"/>
      <c r="G35" s="77">
        <f t="shared" si="2"/>
        <v>16.667740137074077</v>
      </c>
      <c r="H35" s="78"/>
      <c r="I35" s="77">
        <f t="shared" si="4"/>
        <v>8.8467081893823547</v>
      </c>
      <c r="J35" s="29"/>
      <c r="K35" s="62">
        <v>5821.0404929999986</v>
      </c>
      <c r="L35" s="62"/>
      <c r="M35" s="77">
        <f t="shared" si="3"/>
        <v>16.541459615841887</v>
      </c>
      <c r="N35" s="78"/>
      <c r="O35" s="77">
        <f t="shared" si="5"/>
        <v>10.549833695369244</v>
      </c>
      <c r="P35" s="68"/>
      <c r="Q35" s="77">
        <v>9.3592394014250715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5314.4914889999982</v>
      </c>
      <c r="F36" s="62"/>
      <c r="G36" s="77">
        <f t="shared" si="2"/>
        <v>24.902089754276318</v>
      </c>
      <c r="H36" s="78"/>
      <c r="I36" s="77">
        <f t="shared" si="4"/>
        <v>-12.309291601890081</v>
      </c>
      <c r="J36" s="29"/>
      <c r="K36" s="62">
        <v>5009.1571469999981</v>
      </c>
      <c r="L36" s="62"/>
      <c r="M36" s="77">
        <f t="shared" si="3"/>
        <v>24.923158694236207</v>
      </c>
      <c r="N36" s="78"/>
      <c r="O36" s="77">
        <f t="shared" si="5"/>
        <v>-13.947392171147371</v>
      </c>
      <c r="P36" s="68"/>
      <c r="Q36" s="77">
        <v>13.71975187735093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2022</v>
      </c>
      <c r="B38" s="29"/>
      <c r="C38" s="69"/>
      <c r="D38" s="70"/>
      <c r="E38" s="71">
        <f>SUM(E39:E50)</f>
        <v>78326.133102000007</v>
      </c>
      <c r="F38" s="72"/>
      <c r="G38" s="73">
        <f t="shared" ref="G38" si="6">E38/E24*100-100</f>
        <v>23.118435624558884</v>
      </c>
      <c r="H38" s="74"/>
      <c r="I38" s="75"/>
      <c r="J38" s="70"/>
      <c r="K38" s="71">
        <f>SUM(K39:K50)</f>
        <v>71810.784486999997</v>
      </c>
      <c r="L38" s="72"/>
      <c r="M38" s="73">
        <f t="shared" ref="M38" si="7">K38/K24*100-100</f>
        <v>19.568385833200622</v>
      </c>
      <c r="N38" s="74"/>
      <c r="O38" s="75"/>
      <c r="P38" s="76"/>
      <c r="Q38" s="75"/>
      <c r="R38" s="29"/>
      <c r="S38" s="69" t="s">
        <v>296</v>
      </c>
      <c r="T38" s="29"/>
      <c r="U38" s="191">
        <v>2022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5612.4189599999991</v>
      </c>
      <c r="F39" s="62"/>
      <c r="G39" s="77">
        <f t="shared" ref="G39:G47" si="8">E39/E25*100-100</f>
        <v>21.597522944370183</v>
      </c>
      <c r="H39" s="78"/>
      <c r="I39" s="77">
        <f>E39/E36*100-100</f>
        <v>5.6059450206412862</v>
      </c>
      <c r="J39" s="29"/>
      <c r="K39" s="62">
        <v>5188.6664259999989</v>
      </c>
      <c r="L39" s="62"/>
      <c r="M39" s="77">
        <f t="shared" ref="M39:M47" si="9">K39/K25*100-100</f>
        <v>18.883213666272297</v>
      </c>
      <c r="N39" s="78"/>
      <c r="O39" s="77">
        <f>K39/K36*100-100</f>
        <v>3.5836224285259277</v>
      </c>
      <c r="P39" s="68"/>
      <c r="Q39" s="77">
        <v>20.77649620022018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5960.5977019999991</v>
      </c>
      <c r="F40" s="62"/>
      <c r="G40" s="77">
        <f t="shared" si="8"/>
        <v>19.514550684003225</v>
      </c>
      <c r="H40" s="78"/>
      <c r="I40" s="77">
        <f t="shared" ref="I40:I47" si="10">E40/E39*100-100</f>
        <v>6.2037197237321067</v>
      </c>
      <c r="J40" s="29"/>
      <c r="K40" s="62">
        <v>5435.6677539999982</v>
      </c>
      <c r="L40" s="62"/>
      <c r="M40" s="77">
        <f t="shared" si="9"/>
        <v>16.708818896297871</v>
      </c>
      <c r="N40" s="78"/>
      <c r="O40" s="77">
        <f t="shared" ref="O40:O47" si="11">K40/K39*100-100</f>
        <v>4.7604009917133112</v>
      </c>
      <c r="P40" s="68"/>
      <c r="Q40" s="77">
        <v>21.862513447022991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6606.0085290000006</v>
      </c>
      <c r="F41" s="62"/>
      <c r="G41" s="77">
        <f t="shared" si="8"/>
        <v>12.960364066344269</v>
      </c>
      <c r="H41" s="78"/>
      <c r="I41" s="77">
        <f t="shared" si="10"/>
        <v>10.827954833848992</v>
      </c>
      <c r="J41" s="29"/>
      <c r="K41" s="62">
        <v>6154.9612290000014</v>
      </c>
      <c r="L41" s="62"/>
      <c r="M41" s="77">
        <f t="shared" si="9"/>
        <v>11.649037873030508</v>
      </c>
      <c r="N41" s="78"/>
      <c r="O41" s="77">
        <f t="shared" si="11"/>
        <v>13.232844749767665</v>
      </c>
      <c r="P41" s="68"/>
      <c r="Q41" s="77">
        <v>17.656075246047422</v>
      </c>
      <c r="R41" s="29"/>
      <c r="S41" s="61" t="s">
        <v>525</v>
      </c>
      <c r="T41" s="29"/>
      <c r="U41" s="191"/>
    </row>
    <row r="42" spans="1:21" ht="13.5" customHeight="1" x14ac:dyDescent="0.2">
      <c r="A42" s="191"/>
      <c r="B42" s="29"/>
      <c r="C42" s="61" t="s">
        <v>329</v>
      </c>
      <c r="D42" s="29"/>
      <c r="E42" s="62">
        <v>6196.532736000001</v>
      </c>
      <c r="F42" s="62"/>
      <c r="G42" s="77">
        <f t="shared" si="8"/>
        <v>16.013583023585269</v>
      </c>
      <c r="H42" s="78"/>
      <c r="I42" s="77">
        <f t="shared" si="10"/>
        <v>-6.1985356392203244</v>
      </c>
      <c r="J42" s="29"/>
      <c r="K42" s="62">
        <v>5661.8761620000014</v>
      </c>
      <c r="L42" s="62"/>
      <c r="M42" s="77">
        <f t="shared" si="9"/>
        <v>11.799849156589204</v>
      </c>
      <c r="N42" s="78"/>
      <c r="O42" s="77">
        <f t="shared" si="11"/>
        <v>-8.011180715107642</v>
      </c>
      <c r="P42" s="68"/>
      <c r="Q42" s="77">
        <v>15.989168793915567</v>
      </c>
      <c r="R42" s="29"/>
      <c r="S42" s="61" t="s">
        <v>526</v>
      </c>
      <c r="T42" s="29"/>
      <c r="U42" s="191"/>
    </row>
    <row r="43" spans="1:21" ht="13.5" customHeight="1" x14ac:dyDescent="0.2">
      <c r="A43" s="191"/>
      <c r="B43" s="29"/>
      <c r="C43" s="61" t="s">
        <v>330</v>
      </c>
      <c r="D43" s="29"/>
      <c r="E43" s="62">
        <v>7462.6140819999982</v>
      </c>
      <c r="F43" s="62"/>
      <c r="G43" s="77">
        <f t="shared" si="8"/>
        <v>40.522397135990701</v>
      </c>
      <c r="H43" s="78"/>
      <c r="I43" s="77">
        <f t="shared" si="10"/>
        <v>20.432093235696854</v>
      </c>
      <c r="J43" s="29"/>
      <c r="K43" s="62">
        <v>6791.5905409999978</v>
      </c>
      <c r="L43" s="62"/>
      <c r="M43" s="77">
        <f t="shared" si="9"/>
        <v>34.825416422266585</v>
      </c>
      <c r="N43" s="78"/>
      <c r="O43" s="77">
        <f t="shared" si="11"/>
        <v>19.953004033930256</v>
      </c>
      <c r="P43" s="68"/>
      <c r="Q43" s="77">
        <v>22.819776962004497</v>
      </c>
      <c r="R43" s="29"/>
      <c r="S43" s="61" t="s">
        <v>527</v>
      </c>
      <c r="T43" s="29"/>
      <c r="U43" s="191"/>
    </row>
    <row r="44" spans="1:21" ht="13.5" customHeight="1" x14ac:dyDescent="0.2">
      <c r="A44" s="191"/>
      <c r="B44" s="29"/>
      <c r="C44" s="61" t="s">
        <v>331</v>
      </c>
      <c r="D44" s="29"/>
      <c r="E44" s="62">
        <v>7054.4405159999988</v>
      </c>
      <c r="F44" s="62"/>
      <c r="G44" s="77">
        <f t="shared" si="8"/>
        <v>37.150898261882503</v>
      </c>
      <c r="H44" s="78"/>
      <c r="I44" s="77">
        <f t="shared" si="10"/>
        <v>-5.4695789104855805</v>
      </c>
      <c r="J44" s="29"/>
      <c r="K44" s="62">
        <v>6302.8821289999996</v>
      </c>
      <c r="L44" s="62"/>
      <c r="M44" s="77">
        <f t="shared" si="9"/>
        <v>29.845643108251238</v>
      </c>
      <c r="N44" s="78"/>
      <c r="O44" s="77">
        <f t="shared" si="11"/>
        <v>-7.1957873350833665</v>
      </c>
      <c r="P44" s="68"/>
      <c r="Q44" s="77">
        <v>31.13685833769236</v>
      </c>
      <c r="R44" s="29"/>
      <c r="S44" s="61" t="s">
        <v>528</v>
      </c>
      <c r="T44" s="29"/>
      <c r="U44" s="191"/>
    </row>
    <row r="45" spans="1:21" ht="13.5" customHeight="1" x14ac:dyDescent="0.2">
      <c r="A45" s="191"/>
      <c r="B45" s="29"/>
      <c r="C45" s="61" t="s">
        <v>332</v>
      </c>
      <c r="D45" s="29"/>
      <c r="E45" s="62">
        <v>7139.6228789999986</v>
      </c>
      <c r="F45" s="62"/>
      <c r="G45" s="77">
        <f t="shared" si="8"/>
        <v>27.958142105231815</v>
      </c>
      <c r="H45" s="78"/>
      <c r="I45" s="77">
        <f t="shared" si="10"/>
        <v>1.207499911676905</v>
      </c>
      <c r="J45" s="29"/>
      <c r="K45" s="62">
        <v>6497.8251909999999</v>
      </c>
      <c r="L45" s="62"/>
      <c r="M45" s="77">
        <f t="shared" si="9"/>
        <v>22.772446536240395</v>
      </c>
      <c r="N45" s="78"/>
      <c r="O45" s="77">
        <f t="shared" si="11"/>
        <v>3.0929193662539518</v>
      </c>
      <c r="P45" s="68"/>
      <c r="Q45" s="77">
        <v>35.068574099244898</v>
      </c>
      <c r="R45" s="29"/>
      <c r="S45" s="61" t="s">
        <v>529</v>
      </c>
      <c r="T45" s="29"/>
      <c r="U45" s="191"/>
    </row>
    <row r="46" spans="1:21" ht="13.5" customHeight="1" x14ac:dyDescent="0.2">
      <c r="A46" s="191"/>
      <c r="B46" s="29"/>
      <c r="C46" s="61" t="s">
        <v>333</v>
      </c>
      <c r="D46" s="29"/>
      <c r="E46" s="62">
        <v>5745.0865869999989</v>
      </c>
      <c r="F46" s="62"/>
      <c r="G46" s="77">
        <f t="shared" si="8"/>
        <v>31.83441417106846</v>
      </c>
      <c r="H46" s="78"/>
      <c r="I46" s="77">
        <f t="shared" si="10"/>
        <v>-19.532352277342184</v>
      </c>
      <c r="J46" s="29"/>
      <c r="K46" s="62">
        <v>5076.5615529999995</v>
      </c>
      <c r="L46" s="62"/>
      <c r="M46" s="77">
        <f t="shared" si="9"/>
        <v>26.396883889019463</v>
      </c>
      <c r="N46" s="78"/>
      <c r="O46" s="77">
        <f t="shared" si="11"/>
        <v>-21.872912801171722</v>
      </c>
      <c r="P46" s="68"/>
      <c r="Q46" s="77">
        <v>32.213526491983799</v>
      </c>
      <c r="R46" s="29"/>
      <c r="S46" s="61" t="s">
        <v>530</v>
      </c>
      <c r="T46" s="29"/>
      <c r="U46" s="191"/>
    </row>
    <row r="47" spans="1:21" ht="13.5" customHeight="1" x14ac:dyDescent="0.2">
      <c r="A47" s="191"/>
      <c r="B47" s="29"/>
      <c r="C47" s="61" t="s">
        <v>334</v>
      </c>
      <c r="D47" s="29"/>
      <c r="E47" s="62">
        <v>6833.883773999999</v>
      </c>
      <c r="F47" s="62"/>
      <c r="G47" s="77">
        <f t="shared" si="8"/>
        <v>24.43850159382508</v>
      </c>
      <c r="H47" s="78"/>
      <c r="I47" s="77">
        <f t="shared" si="10"/>
        <v>18.95179768854544</v>
      </c>
      <c r="J47" s="29"/>
      <c r="K47" s="62">
        <v>6377.4381849999991</v>
      </c>
      <c r="L47" s="62"/>
      <c r="M47" s="77">
        <f t="shared" si="9"/>
        <v>23.518007742100068</v>
      </c>
      <c r="N47" s="78"/>
      <c r="O47" s="77">
        <f t="shared" si="11"/>
        <v>25.625152348073968</v>
      </c>
      <c r="P47" s="68"/>
      <c r="Q47" s="77">
        <v>27.800192622513038</v>
      </c>
      <c r="R47" s="29"/>
      <c r="S47" s="61" t="s">
        <v>531</v>
      </c>
      <c r="T47" s="29"/>
      <c r="U47" s="191"/>
    </row>
    <row r="48" spans="1:21" ht="13.5" customHeight="1" x14ac:dyDescent="0.2">
      <c r="A48" s="191"/>
      <c r="B48" s="29"/>
      <c r="C48" s="61" t="s">
        <v>335</v>
      </c>
      <c r="D48" s="29"/>
      <c r="E48" s="62">
        <v>6708.8211920000003</v>
      </c>
      <c r="F48" s="62"/>
      <c r="G48" s="77">
        <f>E48/E34*100-100</f>
        <v>20.490658783746113</v>
      </c>
      <c r="H48" s="78"/>
      <c r="I48" s="77">
        <f>E48/E47*100-100</f>
        <v>-1.8300367131763124</v>
      </c>
      <c r="J48" s="29"/>
      <c r="K48" s="62">
        <v>6254.2200140000004</v>
      </c>
      <c r="L48" s="62"/>
      <c r="M48" s="77">
        <f>K48/K34*100-100</f>
        <v>18.776528573093728</v>
      </c>
      <c r="N48" s="78"/>
      <c r="O48" s="77">
        <f>K48/K47*100-100</f>
        <v>-1.9320951050503794</v>
      </c>
      <c r="P48" s="68"/>
      <c r="Q48" s="77">
        <v>25.10324486953634</v>
      </c>
      <c r="R48" s="29"/>
      <c r="S48" s="61" t="s">
        <v>532</v>
      </c>
      <c r="T48" s="29"/>
      <c r="U48" s="191"/>
    </row>
    <row r="49" spans="1:21" ht="13.5" customHeight="1" x14ac:dyDescent="0.2">
      <c r="A49" s="191"/>
      <c r="B49" s="29"/>
      <c r="C49" s="61" t="s">
        <v>336</v>
      </c>
      <c r="D49" s="29"/>
      <c r="E49" s="62">
        <v>7186.4513760000018</v>
      </c>
      <c r="F49" s="62"/>
      <c r="G49" s="77">
        <f>E49/E35*100-100</f>
        <v>18.578609700359266</v>
      </c>
      <c r="H49" s="78"/>
      <c r="I49" s="77">
        <f>E49/E48*100-100</f>
        <v>7.1194352976579012</v>
      </c>
      <c r="J49" s="29"/>
      <c r="K49" s="62">
        <v>6709.6994140000024</v>
      </c>
      <c r="L49" s="62"/>
      <c r="M49" s="77">
        <f>K49/K35*100-100</f>
        <v>15.266324329278376</v>
      </c>
      <c r="N49" s="78"/>
      <c r="O49" s="77">
        <f>K49/K48*100-100</f>
        <v>7.2827530688145998</v>
      </c>
      <c r="P49" s="68"/>
      <c r="Q49" s="77">
        <v>21.080179323137244</v>
      </c>
      <c r="R49" s="29"/>
      <c r="S49" s="61" t="s">
        <v>533</v>
      </c>
      <c r="T49" s="29"/>
      <c r="U49" s="191"/>
    </row>
    <row r="50" spans="1:21" ht="13.5" customHeight="1" x14ac:dyDescent="0.2">
      <c r="A50" s="191"/>
      <c r="B50" s="29"/>
      <c r="C50" s="61" t="s">
        <v>337</v>
      </c>
      <c r="D50" s="29"/>
      <c r="E50" s="62">
        <v>5819.6547690000007</v>
      </c>
      <c r="F50" s="62"/>
      <c r="G50" s="77">
        <f>E50/E36*100-100</f>
        <v>9.505392586395061</v>
      </c>
      <c r="H50" s="78"/>
      <c r="I50" s="77">
        <f>E50/E49*100-100</f>
        <v>-19.019075416896001</v>
      </c>
      <c r="J50" s="29"/>
      <c r="K50" s="62">
        <v>5359.3958890000004</v>
      </c>
      <c r="L50" s="62"/>
      <c r="M50" s="77">
        <f>K50/K36*100-100</f>
        <v>6.991969541417987</v>
      </c>
      <c r="N50" s="78"/>
      <c r="O50" s="77">
        <f>K50/K49*100-100</f>
        <v>-20.124650028025854</v>
      </c>
      <c r="P50" s="68"/>
      <c r="Q50" s="77">
        <v>16.360961538790605</v>
      </c>
      <c r="R50" s="29"/>
      <c r="S50" s="61" t="s">
        <v>534</v>
      </c>
      <c r="T50" s="29"/>
      <c r="U50" s="191"/>
    </row>
    <row r="51" spans="1:21" ht="6.75" customHeight="1" thickBot="1" x14ac:dyDescent="0.2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63"/>
    </row>
    <row r="52" spans="1:21" ht="13.5" thickTop="1" x14ac:dyDescent="0.2"/>
  </sheetData>
  <mergeCells count="18">
    <mergeCell ref="U24:U36"/>
    <mergeCell ref="U38:U50"/>
    <mergeCell ref="A38:A50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2"/>
  <sheetViews>
    <sheetView showGridLines="0" zoomScale="90" zoomScaleNormal="90" workbookViewId="0">
      <pane ySplit="8" topLeftCell="A9" activePane="bottomLeft" state="frozen"/>
      <selection activeCell="E25" sqref="E25"/>
      <selection pane="bottomLeft" activeCell="E38" sqref="E38:M38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2020</v>
      </c>
      <c r="B10" s="29"/>
      <c r="C10" s="69" t="s">
        <v>296</v>
      </c>
      <c r="D10" s="70"/>
      <c r="E10" s="71">
        <f>SUM(E11:E22)</f>
        <v>-14388.175407999999</v>
      </c>
      <c r="F10" s="72"/>
      <c r="G10" s="82">
        <f>SUM(G11:G22)</f>
        <v>5686.1429930000022</v>
      </c>
      <c r="H10" s="74"/>
      <c r="I10" s="75"/>
      <c r="J10" s="70"/>
      <c r="K10" s="71">
        <f>SUM(K11:K22)</f>
        <v>-10936.231568999998</v>
      </c>
      <c r="L10" s="72"/>
      <c r="M10" s="82">
        <f>SUM(M11:M22)</f>
        <v>3699.3132280000013</v>
      </c>
      <c r="N10" s="74"/>
      <c r="O10" s="75"/>
      <c r="P10" s="76"/>
      <c r="Q10" s="75"/>
      <c r="R10" s="29"/>
      <c r="S10" s="69" t="s">
        <v>296</v>
      </c>
      <c r="T10" s="29"/>
      <c r="U10" s="191">
        <v>2020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-1550.166643999999</v>
      </c>
      <c r="F11" s="62"/>
      <c r="G11" s="78">
        <v>233.6548329999996</v>
      </c>
      <c r="H11" s="78"/>
      <c r="I11" s="78">
        <v>-121.06601599999976</v>
      </c>
      <c r="J11" s="29"/>
      <c r="K11" s="62">
        <v>-1056.2346949999974</v>
      </c>
      <c r="L11" s="62"/>
      <c r="M11" s="78">
        <v>198.73832500000026</v>
      </c>
      <c r="N11" s="78"/>
      <c r="O11" s="78">
        <v>147.06640700000389</v>
      </c>
      <c r="P11" s="68"/>
      <c r="Q11" s="78">
        <v>771.71472199999789</v>
      </c>
      <c r="R11" s="29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-1585.2370500000015</v>
      </c>
      <c r="F12" s="62"/>
      <c r="G12" s="78">
        <v>-242.89520000000084</v>
      </c>
      <c r="H12" s="78"/>
      <c r="I12" s="78">
        <v>-35.070406000002549</v>
      </c>
      <c r="J12" s="29"/>
      <c r="K12" s="62">
        <v>-1174.0283590000026</v>
      </c>
      <c r="L12" s="62"/>
      <c r="M12" s="78">
        <v>-337.983752000001</v>
      </c>
      <c r="N12" s="78"/>
      <c r="O12" s="78">
        <v>-117.79366400000526</v>
      </c>
      <c r="P12" s="68"/>
      <c r="Q12" s="78">
        <v>166.44711499999903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-1646.130967000001</v>
      </c>
      <c r="F13" s="62"/>
      <c r="G13" s="78">
        <v>-22.559626000001117</v>
      </c>
      <c r="H13" s="78"/>
      <c r="I13" s="78">
        <v>-60.893916999999419</v>
      </c>
      <c r="J13" s="29"/>
      <c r="K13" s="62">
        <v>-1214.6453360000005</v>
      </c>
      <c r="L13" s="62"/>
      <c r="M13" s="78">
        <v>-28.503483000000415</v>
      </c>
      <c r="N13" s="78"/>
      <c r="O13" s="78">
        <v>-40.61697699999786</v>
      </c>
      <c r="P13" s="68"/>
      <c r="Q13" s="78">
        <v>-31.79999300000236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-1119.8657600000006</v>
      </c>
      <c r="F14" s="62"/>
      <c r="G14" s="78">
        <v>660.30164299999888</v>
      </c>
      <c r="H14" s="78"/>
      <c r="I14" s="78">
        <v>526.26520700000037</v>
      </c>
      <c r="J14" s="29"/>
      <c r="K14" s="62">
        <v>-869.6192460000002</v>
      </c>
      <c r="L14" s="62"/>
      <c r="M14" s="78">
        <v>451.28613699999823</v>
      </c>
      <c r="N14" s="78"/>
      <c r="O14" s="78">
        <v>345.02609000000029</v>
      </c>
      <c r="P14" s="68"/>
      <c r="Q14" s="78">
        <v>394.84681699999692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-906.43081000000029</v>
      </c>
      <c r="F15" s="62"/>
      <c r="G15" s="78">
        <v>713.99798999999666</v>
      </c>
      <c r="H15" s="78"/>
      <c r="I15" s="78">
        <v>213.4349500000003</v>
      </c>
      <c r="J15" s="29"/>
      <c r="K15" s="62">
        <v>-772.32436200000029</v>
      </c>
      <c r="L15" s="62"/>
      <c r="M15" s="78">
        <v>412.84892099999706</v>
      </c>
      <c r="N15" s="78"/>
      <c r="O15" s="78">
        <v>97.294883999999911</v>
      </c>
      <c r="P15" s="68"/>
      <c r="Q15" s="78">
        <v>1351.7400069999944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-916.73219700000209</v>
      </c>
      <c r="F16" s="62"/>
      <c r="G16" s="78">
        <v>953.60176799999954</v>
      </c>
      <c r="H16" s="78"/>
      <c r="I16" s="78">
        <v>-10.301387000001796</v>
      </c>
      <c r="J16" s="29"/>
      <c r="K16" s="62">
        <v>-735.68509900000208</v>
      </c>
      <c r="L16" s="62"/>
      <c r="M16" s="78">
        <v>581.56419899999946</v>
      </c>
      <c r="N16" s="78"/>
      <c r="O16" s="78">
        <v>36.639262999998209</v>
      </c>
      <c r="P16" s="68"/>
      <c r="Q16" s="78">
        <v>2327.9014009999951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-831.01248099999975</v>
      </c>
      <c r="F17" s="62"/>
      <c r="G17" s="78">
        <v>1032.6245780000027</v>
      </c>
      <c r="H17" s="78"/>
      <c r="I17" s="78">
        <v>85.719716000002336</v>
      </c>
      <c r="J17" s="29"/>
      <c r="K17" s="62">
        <v>-541.57128499999999</v>
      </c>
      <c r="L17" s="62"/>
      <c r="M17" s="78">
        <v>782.28364300000248</v>
      </c>
      <c r="N17" s="78"/>
      <c r="O17" s="78">
        <v>194.11381400000209</v>
      </c>
      <c r="P17" s="68"/>
      <c r="Q17" s="78">
        <v>2700.2243359999989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-1275.4990070000003</v>
      </c>
      <c r="F18" s="62"/>
      <c r="G18" s="78">
        <v>347.25529900000174</v>
      </c>
      <c r="H18" s="78"/>
      <c r="I18" s="78">
        <v>-444.48652600000059</v>
      </c>
      <c r="J18" s="29"/>
      <c r="K18" s="62">
        <v>-974.9205550000006</v>
      </c>
      <c r="L18" s="62"/>
      <c r="M18" s="78">
        <v>310.71019600000091</v>
      </c>
      <c r="N18" s="78"/>
      <c r="O18" s="78">
        <v>-433.34927000000062</v>
      </c>
      <c r="P18" s="68"/>
      <c r="Q18" s="78">
        <v>2333.4816450000044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-1159.1425569999992</v>
      </c>
      <c r="F19" s="62"/>
      <c r="G19" s="78">
        <v>572.13950400000249</v>
      </c>
      <c r="H19" s="78"/>
      <c r="I19" s="78">
        <v>116.35645000000113</v>
      </c>
      <c r="J19" s="29"/>
      <c r="K19" s="62">
        <v>-859.84882899999866</v>
      </c>
      <c r="L19" s="62"/>
      <c r="M19" s="78">
        <v>278.44814800000131</v>
      </c>
      <c r="N19" s="78"/>
      <c r="O19" s="78">
        <v>115.07172600000195</v>
      </c>
      <c r="P19" s="68"/>
      <c r="Q19" s="78">
        <v>1952.0193810000073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-1013.9365459999972</v>
      </c>
      <c r="F20" s="62"/>
      <c r="G20" s="78">
        <v>684.74448600000142</v>
      </c>
      <c r="H20" s="78"/>
      <c r="I20" s="78">
        <v>145.20601100000204</v>
      </c>
      <c r="J20" s="29"/>
      <c r="K20" s="62">
        <v>-717.61291499999879</v>
      </c>
      <c r="L20" s="62"/>
      <c r="M20" s="78">
        <v>479.82487199999923</v>
      </c>
      <c r="N20" s="78"/>
      <c r="O20" s="78">
        <v>142.23591399999987</v>
      </c>
      <c r="P20" s="68"/>
      <c r="Q20" s="78">
        <v>1604.1392890000061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-935.33527500000037</v>
      </c>
      <c r="F21" s="62"/>
      <c r="G21" s="78">
        <v>772.86320400000113</v>
      </c>
      <c r="H21" s="78"/>
      <c r="I21" s="78">
        <v>78.601270999996814</v>
      </c>
      <c r="J21" s="29"/>
      <c r="K21" s="62">
        <v>-770.14710199999899</v>
      </c>
      <c r="L21" s="62"/>
      <c r="M21" s="78">
        <v>616.38870600000246</v>
      </c>
      <c r="N21" s="78"/>
      <c r="O21" s="78">
        <v>-52.534187000000202</v>
      </c>
      <c r="P21" s="68"/>
      <c r="Q21" s="78">
        <v>2029.747194000005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-1448.6861139999992</v>
      </c>
      <c r="F22" s="62"/>
      <c r="G22" s="78">
        <v>-19.585485999999946</v>
      </c>
      <c r="H22" s="78"/>
      <c r="I22" s="78">
        <v>-513.35083899999881</v>
      </c>
      <c r="J22" s="29"/>
      <c r="K22" s="62">
        <v>-1249.5937859999999</v>
      </c>
      <c r="L22" s="62"/>
      <c r="M22" s="78">
        <v>-46.292683999998644</v>
      </c>
      <c r="N22" s="78"/>
      <c r="O22" s="78">
        <v>-479.44668400000091</v>
      </c>
      <c r="P22" s="68"/>
      <c r="Q22" s="78">
        <v>1438.0222040000026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2021</v>
      </c>
      <c r="B24" s="29"/>
      <c r="C24" s="69" t="s">
        <v>296</v>
      </c>
      <c r="D24" s="70"/>
      <c r="E24" s="71">
        <f>SUM(E25:E36)</f>
        <v>-19527.189521000004</v>
      </c>
      <c r="F24" s="72"/>
      <c r="G24" s="82">
        <f>SUM(G25:G36)</f>
        <v>-5139.0141130000029</v>
      </c>
      <c r="H24" s="74"/>
      <c r="I24" s="75"/>
      <c r="J24" s="70"/>
      <c r="K24" s="71">
        <f>SUM(K25:K36)</f>
        <v>-13819.393589000007</v>
      </c>
      <c r="L24" s="72"/>
      <c r="M24" s="82">
        <f>SUM(M25:M36)</f>
        <v>-2883.1620200000066</v>
      </c>
      <c r="N24" s="74"/>
      <c r="O24" s="75"/>
      <c r="P24" s="76"/>
      <c r="Q24" s="75"/>
      <c r="R24" s="29"/>
      <c r="S24" s="69" t="s">
        <v>296</v>
      </c>
      <c r="T24" s="29"/>
      <c r="U24" s="191">
        <v>2021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-932.71053800000027</v>
      </c>
      <c r="F25" s="62"/>
      <c r="G25" s="78">
        <v>617.45610599999873</v>
      </c>
      <c r="H25" s="78"/>
      <c r="I25" s="78">
        <v>515.97557599999891</v>
      </c>
      <c r="J25" s="29"/>
      <c r="K25" s="62">
        <v>-695.15577200000098</v>
      </c>
      <c r="L25" s="62"/>
      <c r="M25" s="78">
        <v>361.07892299999639</v>
      </c>
      <c r="N25" s="78"/>
      <c r="O25" s="78">
        <v>554.43801399999893</v>
      </c>
      <c r="P25" s="68"/>
      <c r="Q25" s="78">
        <v>1370.7338239999999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-790.23921899999732</v>
      </c>
      <c r="F26" s="62"/>
      <c r="G26" s="78">
        <v>794.99783100000423</v>
      </c>
      <c r="H26" s="78"/>
      <c r="I26" s="78">
        <v>142.47131900000295</v>
      </c>
      <c r="J26" s="29"/>
      <c r="K26" s="62">
        <v>-519.89282099999764</v>
      </c>
      <c r="L26" s="62"/>
      <c r="M26" s="78">
        <v>654.135538000005</v>
      </c>
      <c r="N26" s="78"/>
      <c r="O26" s="78">
        <v>175.26295100000334</v>
      </c>
      <c r="P26" s="68"/>
      <c r="Q26" s="78">
        <v>1392.868451000003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-1207.6723280000024</v>
      </c>
      <c r="F27" s="62"/>
      <c r="G27" s="78">
        <v>438.45863899999858</v>
      </c>
      <c r="H27" s="78"/>
      <c r="I27" s="78">
        <v>-417.43310900000506</v>
      </c>
      <c r="J27" s="29"/>
      <c r="K27" s="62">
        <v>-937.56987400000253</v>
      </c>
      <c r="L27" s="62"/>
      <c r="M27" s="78">
        <v>277.07546199999797</v>
      </c>
      <c r="N27" s="78"/>
      <c r="O27" s="78">
        <v>-417.67705300000489</v>
      </c>
      <c r="P27" s="68"/>
      <c r="Q27" s="78">
        <v>1850.9125760000015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-1516.5619480000005</v>
      </c>
      <c r="F28" s="62"/>
      <c r="G28" s="78">
        <v>-396.69618799999989</v>
      </c>
      <c r="H28" s="78"/>
      <c r="I28" s="78">
        <v>-308.8896199999981</v>
      </c>
      <c r="J28" s="29"/>
      <c r="K28" s="62">
        <v>-1143.8933120000011</v>
      </c>
      <c r="L28" s="62"/>
      <c r="M28" s="78">
        <v>-274.27406600000086</v>
      </c>
      <c r="N28" s="78"/>
      <c r="O28" s="78">
        <v>-206.32343799999853</v>
      </c>
      <c r="P28" s="68"/>
      <c r="Q28" s="78">
        <v>836.76028200000292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-1479.9531859999988</v>
      </c>
      <c r="F29" s="62"/>
      <c r="G29" s="78">
        <v>-573.52237599999853</v>
      </c>
      <c r="H29" s="78"/>
      <c r="I29" s="78">
        <v>36.608762000001661</v>
      </c>
      <c r="J29" s="29"/>
      <c r="K29" s="62">
        <v>-1030.9716049999997</v>
      </c>
      <c r="L29" s="62"/>
      <c r="M29" s="78">
        <v>-258.64724299999943</v>
      </c>
      <c r="N29" s="78"/>
      <c r="O29" s="78">
        <v>112.92170700000133</v>
      </c>
      <c r="P29" s="68"/>
      <c r="Q29" s="78">
        <v>-531.75992499999984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-1618.858005</v>
      </c>
      <c r="F30" s="62"/>
      <c r="G30" s="78">
        <v>-702.12580799999796</v>
      </c>
      <c r="H30" s="78"/>
      <c r="I30" s="78">
        <v>-138.90481900000123</v>
      </c>
      <c r="J30" s="29"/>
      <c r="K30" s="62">
        <v>-1284.1192570000003</v>
      </c>
      <c r="L30" s="62"/>
      <c r="M30" s="78">
        <v>-548.43415799999821</v>
      </c>
      <c r="N30" s="78"/>
      <c r="O30" s="78">
        <v>-253.14765200000056</v>
      </c>
      <c r="P30" s="68"/>
      <c r="Q30" s="78">
        <v>-1672.3443719999964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-1553.5912569999982</v>
      </c>
      <c r="F31" s="62"/>
      <c r="G31" s="78">
        <v>-722.57877599999847</v>
      </c>
      <c r="H31" s="78"/>
      <c r="I31" s="78">
        <v>65.266748000001826</v>
      </c>
      <c r="J31" s="29"/>
      <c r="K31" s="62">
        <v>-1012.1651299999976</v>
      </c>
      <c r="L31" s="62"/>
      <c r="M31" s="78">
        <v>-470.5938449999976</v>
      </c>
      <c r="N31" s="78"/>
      <c r="O31" s="78">
        <v>271.9541270000027</v>
      </c>
      <c r="P31" s="68"/>
      <c r="Q31" s="78">
        <v>-1998.226959999995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-1752.9171939999997</v>
      </c>
      <c r="F32" s="62"/>
      <c r="G32" s="78">
        <v>-477.41818699999931</v>
      </c>
      <c r="H32" s="78"/>
      <c r="I32" s="78">
        <v>-199.32593700000143</v>
      </c>
      <c r="J32" s="29"/>
      <c r="K32" s="62">
        <v>-1257.7950189999992</v>
      </c>
      <c r="L32" s="62"/>
      <c r="M32" s="78">
        <v>-282.87446399999862</v>
      </c>
      <c r="N32" s="78"/>
      <c r="O32" s="78">
        <v>-245.62988900000164</v>
      </c>
      <c r="P32" s="68"/>
      <c r="Q32" s="78">
        <v>-1902.1227709999957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-1878.6909690000011</v>
      </c>
      <c r="F33" s="62"/>
      <c r="G33" s="78">
        <v>-719.54841200000192</v>
      </c>
      <c r="H33" s="78"/>
      <c r="I33" s="78">
        <v>-125.77377500000148</v>
      </c>
      <c r="J33" s="29"/>
      <c r="K33" s="62">
        <v>-1203.827916000002</v>
      </c>
      <c r="L33" s="62"/>
      <c r="M33" s="78">
        <v>-343.97908700000335</v>
      </c>
      <c r="N33" s="78"/>
      <c r="O33" s="78">
        <v>53.967102999997223</v>
      </c>
      <c r="P33" s="68"/>
      <c r="Q33" s="78">
        <v>-1919.5453749999997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-2018.6150110000017</v>
      </c>
      <c r="F34" s="62"/>
      <c r="G34" s="78">
        <v>-1004.6784650000045</v>
      </c>
      <c r="H34" s="78"/>
      <c r="I34" s="78">
        <v>-139.92404200000055</v>
      </c>
      <c r="J34" s="29"/>
      <c r="K34" s="62">
        <v>-1339.6392990000004</v>
      </c>
      <c r="L34" s="62"/>
      <c r="M34" s="78">
        <v>-622.0263840000016</v>
      </c>
      <c r="N34" s="78"/>
      <c r="O34" s="78">
        <v>-135.81138299999839</v>
      </c>
      <c r="P34" s="68"/>
      <c r="Q34" s="78">
        <v>-2201.6450640000057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-2234.997582</v>
      </c>
      <c r="F35" s="62"/>
      <c r="G35" s="78">
        <v>-1299.6623069999996</v>
      </c>
      <c r="H35" s="78"/>
      <c r="I35" s="78">
        <v>-216.38257099999828</v>
      </c>
      <c r="J35" s="29"/>
      <c r="K35" s="62">
        <v>-1481.7560330000015</v>
      </c>
      <c r="L35" s="62"/>
      <c r="M35" s="78">
        <v>-711.60893100000249</v>
      </c>
      <c r="N35" s="78"/>
      <c r="O35" s="78">
        <v>-142.11673400000109</v>
      </c>
      <c r="P35" s="68"/>
      <c r="Q35" s="78">
        <v>-3023.889184000006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-2542.382284000003</v>
      </c>
      <c r="F36" s="62"/>
      <c r="G36" s="78">
        <v>-1093.6961700000038</v>
      </c>
      <c r="H36" s="78"/>
      <c r="I36" s="78">
        <v>-307.38470200000302</v>
      </c>
      <c r="J36" s="29"/>
      <c r="K36" s="62">
        <v>-1912.6075510000037</v>
      </c>
      <c r="L36" s="62"/>
      <c r="M36" s="78">
        <v>-663.01376500000379</v>
      </c>
      <c r="N36" s="78"/>
      <c r="O36" s="78">
        <v>-430.85151800000222</v>
      </c>
      <c r="P36" s="68"/>
      <c r="Q36" s="78">
        <v>-3398.0369420000079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2022</v>
      </c>
      <c r="B38" s="29"/>
      <c r="C38" s="69"/>
      <c r="D38" s="70"/>
      <c r="E38" s="71">
        <f>SUM(E39:E50)</f>
        <v>-30783.022163000009</v>
      </c>
      <c r="F38" s="72"/>
      <c r="G38" s="82">
        <f>SUM(G39:G50)</f>
        <v>-11255.832641999999</v>
      </c>
      <c r="H38" s="74"/>
      <c r="I38" s="75"/>
      <c r="J38" s="70"/>
      <c r="K38" s="71">
        <f>SUM(K39:K50)</f>
        <v>-19205.026404999997</v>
      </c>
      <c r="L38" s="72"/>
      <c r="M38" s="82">
        <f>SUM(M39:M50)</f>
        <v>-5385.6328159999912</v>
      </c>
      <c r="N38" s="74"/>
      <c r="O38" s="75"/>
      <c r="P38" s="76"/>
      <c r="Q38" s="75"/>
      <c r="R38" s="29"/>
      <c r="S38" s="69" t="s">
        <v>296</v>
      </c>
      <c r="T38" s="29"/>
      <c r="U38" s="191">
        <v>2022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-1990.577846000002</v>
      </c>
      <c r="F39" s="62"/>
      <c r="G39" s="78">
        <v>-1057.8673080000017</v>
      </c>
      <c r="H39" s="78"/>
      <c r="I39" s="78">
        <v>551.80443800000103</v>
      </c>
      <c r="J39" s="29"/>
      <c r="K39" s="62">
        <v>-1360.6890100000019</v>
      </c>
      <c r="L39" s="62"/>
      <c r="M39" s="78">
        <v>-665.53323800000089</v>
      </c>
      <c r="N39" s="78"/>
      <c r="O39" s="78">
        <v>551.91854100000182</v>
      </c>
      <c r="P39" s="68"/>
      <c r="Q39" s="78">
        <v>-3451.2257850000051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-2237.6814700000032</v>
      </c>
      <c r="F40" s="62"/>
      <c r="G40" s="78">
        <v>-1447.4422510000059</v>
      </c>
      <c r="H40" s="78"/>
      <c r="I40" s="78">
        <v>-247.10362400000122</v>
      </c>
      <c r="J40" s="29"/>
      <c r="K40" s="62">
        <v>-1357.6174370000035</v>
      </c>
      <c r="L40" s="62"/>
      <c r="M40" s="78">
        <v>-837.72461600000588</v>
      </c>
      <c r="N40" s="78"/>
      <c r="O40" s="78">
        <v>3.0715729999983523</v>
      </c>
      <c r="P40" s="68"/>
      <c r="Q40" s="78">
        <v>-3599.0057290000113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-2476.1899839999987</v>
      </c>
      <c r="F41" s="62"/>
      <c r="G41" s="78">
        <v>-1268.5176559999964</v>
      </c>
      <c r="H41" s="78"/>
      <c r="I41" s="78">
        <v>-238.50851399999556</v>
      </c>
      <c r="J41" s="29"/>
      <c r="K41" s="62">
        <v>-1516.6010289999986</v>
      </c>
      <c r="L41" s="62"/>
      <c r="M41" s="78">
        <v>-579.03115499999603</v>
      </c>
      <c r="N41" s="78"/>
      <c r="O41" s="78">
        <v>-158.98359199999504</v>
      </c>
      <c r="P41" s="68"/>
      <c r="Q41" s="78">
        <v>-3773.8272150000039</v>
      </c>
      <c r="R41" s="29"/>
      <c r="S41" s="61" t="s">
        <v>525</v>
      </c>
      <c r="T41" s="29"/>
      <c r="U41" s="191"/>
    </row>
    <row r="42" spans="1:21" ht="13.5" customHeight="1" x14ac:dyDescent="0.2">
      <c r="A42" s="191"/>
      <c r="B42" s="29"/>
      <c r="C42" s="61" t="s">
        <v>329</v>
      </c>
      <c r="D42" s="29"/>
      <c r="E42" s="62">
        <v>-2513.97048</v>
      </c>
      <c r="F42" s="62"/>
      <c r="G42" s="78">
        <v>-997.40853199999947</v>
      </c>
      <c r="H42" s="78"/>
      <c r="I42" s="78">
        <v>-37.780496000001222</v>
      </c>
      <c r="J42" s="29"/>
      <c r="K42" s="62">
        <v>-1567.5153209999989</v>
      </c>
      <c r="L42" s="62"/>
      <c r="M42" s="78">
        <v>-423.62200899999789</v>
      </c>
      <c r="N42" s="78"/>
      <c r="O42" s="78">
        <v>-50.914292000000387</v>
      </c>
      <c r="P42" s="68"/>
      <c r="Q42" s="78">
        <v>-3713.3684390000017</v>
      </c>
      <c r="R42" s="29"/>
      <c r="S42" s="61" t="s">
        <v>526</v>
      </c>
      <c r="T42" s="29"/>
      <c r="U42" s="191"/>
    </row>
    <row r="43" spans="1:21" ht="13.5" customHeight="1" x14ac:dyDescent="0.2">
      <c r="A43" s="191"/>
      <c r="B43" s="29"/>
      <c r="C43" s="61" t="s">
        <v>330</v>
      </c>
      <c r="D43" s="29"/>
      <c r="E43" s="62">
        <v>-2416.0726980000018</v>
      </c>
      <c r="F43" s="62"/>
      <c r="G43" s="78">
        <v>-936.11951200000294</v>
      </c>
      <c r="H43" s="78"/>
      <c r="I43" s="78">
        <v>97.897781999998188</v>
      </c>
      <c r="J43" s="29"/>
      <c r="K43" s="62">
        <v>-1343.9197420000019</v>
      </c>
      <c r="L43" s="62"/>
      <c r="M43" s="78">
        <v>-312.94813700000213</v>
      </c>
      <c r="N43" s="78"/>
      <c r="O43" s="78">
        <v>223.59557899999709</v>
      </c>
      <c r="P43" s="68"/>
      <c r="Q43" s="78">
        <v>-3202.0456999999988</v>
      </c>
      <c r="R43" s="29"/>
      <c r="S43" s="61" t="s">
        <v>527</v>
      </c>
      <c r="T43" s="29"/>
      <c r="U43" s="191"/>
    </row>
    <row r="44" spans="1:21" ht="13.5" customHeight="1" x14ac:dyDescent="0.2">
      <c r="A44" s="191"/>
      <c r="B44" s="29"/>
      <c r="C44" s="61" t="s">
        <v>331</v>
      </c>
      <c r="D44" s="29"/>
      <c r="E44" s="62">
        <v>-2606.5648450000008</v>
      </c>
      <c r="F44" s="62"/>
      <c r="G44" s="78">
        <v>-987.70684000000074</v>
      </c>
      <c r="H44" s="78"/>
      <c r="I44" s="78">
        <v>-190.49214699999902</v>
      </c>
      <c r="J44" s="29"/>
      <c r="K44" s="62">
        <v>-1374.1303449999996</v>
      </c>
      <c r="L44" s="62"/>
      <c r="M44" s="78">
        <v>-90.01108799999929</v>
      </c>
      <c r="N44" s="78"/>
      <c r="O44" s="78">
        <v>-30.210602999997718</v>
      </c>
      <c r="P44" s="68"/>
      <c r="Q44" s="78">
        <v>-2921.2348840000031</v>
      </c>
      <c r="R44" s="29"/>
      <c r="S44" s="61" t="s">
        <v>528</v>
      </c>
      <c r="T44" s="29"/>
      <c r="U44" s="191"/>
    </row>
    <row r="45" spans="1:21" ht="13.5" customHeight="1" x14ac:dyDescent="0.2">
      <c r="A45" s="191"/>
      <c r="B45" s="29"/>
      <c r="C45" s="61" t="s">
        <v>332</v>
      </c>
      <c r="D45" s="29"/>
      <c r="E45" s="62">
        <v>-2236.7199390000023</v>
      </c>
      <c r="F45" s="62"/>
      <c r="G45" s="78">
        <v>-683.12868200000412</v>
      </c>
      <c r="H45" s="78"/>
      <c r="I45" s="78">
        <v>369.84490599999845</v>
      </c>
      <c r="J45" s="29"/>
      <c r="K45" s="62">
        <v>-1243.2703920000022</v>
      </c>
      <c r="L45" s="62"/>
      <c r="M45" s="78">
        <v>-231.10526200000459</v>
      </c>
      <c r="N45" s="78"/>
      <c r="O45" s="78">
        <v>130.8599529999974</v>
      </c>
      <c r="P45" s="68"/>
      <c r="Q45" s="78">
        <v>-2606.9550340000078</v>
      </c>
      <c r="R45" s="29"/>
      <c r="S45" s="61" t="s">
        <v>529</v>
      </c>
      <c r="T45" s="29"/>
      <c r="U45" s="191"/>
    </row>
    <row r="46" spans="1:21" ht="13.5" customHeight="1" x14ac:dyDescent="0.2">
      <c r="A46" s="191"/>
      <c r="B46" s="29"/>
      <c r="C46" s="61" t="s">
        <v>333</v>
      </c>
      <c r="D46" s="29"/>
      <c r="E46" s="62">
        <v>-3436.0734169999987</v>
      </c>
      <c r="F46" s="62"/>
      <c r="G46" s="78">
        <v>-1683.156222999999</v>
      </c>
      <c r="H46" s="78"/>
      <c r="I46" s="78">
        <v>-1199.3534779999964</v>
      </c>
      <c r="J46" s="29"/>
      <c r="K46" s="62">
        <v>-1966.6432619999978</v>
      </c>
      <c r="L46" s="62"/>
      <c r="M46" s="78">
        <v>-708.84824299999855</v>
      </c>
      <c r="N46" s="78"/>
      <c r="O46" s="78">
        <v>-723.3728699999956</v>
      </c>
      <c r="P46" s="68"/>
      <c r="Q46" s="78">
        <v>-3353.9917450000048</v>
      </c>
      <c r="R46" s="29"/>
      <c r="S46" s="61" t="s">
        <v>530</v>
      </c>
      <c r="T46" s="29"/>
      <c r="U46" s="191"/>
    </row>
    <row r="47" spans="1:21" ht="13.5" customHeight="1" x14ac:dyDescent="0.2">
      <c r="A47" s="191"/>
      <c r="B47" s="29"/>
      <c r="C47" s="61" t="s">
        <v>334</v>
      </c>
      <c r="D47" s="29"/>
      <c r="E47" s="62">
        <v>-2800.6126140000006</v>
      </c>
      <c r="F47" s="62"/>
      <c r="G47" s="78">
        <v>-921.92164499999944</v>
      </c>
      <c r="H47" s="78"/>
      <c r="I47" s="78">
        <v>635.46080299999812</v>
      </c>
      <c r="J47" s="29"/>
      <c r="K47" s="62">
        <v>-1746.172697</v>
      </c>
      <c r="L47" s="62"/>
      <c r="M47" s="78">
        <v>-542.34478099999797</v>
      </c>
      <c r="N47" s="78"/>
      <c r="O47" s="78">
        <v>220.4705649999978</v>
      </c>
      <c r="P47" s="68"/>
      <c r="Q47" s="78">
        <v>-3288.2065500000026</v>
      </c>
      <c r="R47" s="29"/>
      <c r="S47" s="61" t="s">
        <v>531</v>
      </c>
      <c r="T47" s="29"/>
      <c r="U47" s="191"/>
    </row>
    <row r="48" spans="1:21" ht="13.5" customHeight="1" x14ac:dyDescent="0.2">
      <c r="A48" s="191"/>
      <c r="B48" s="29"/>
      <c r="C48" s="61" t="s">
        <v>335</v>
      </c>
      <c r="D48" s="29"/>
      <c r="E48" s="62">
        <v>-2872.9375219999993</v>
      </c>
      <c r="F48" s="62"/>
      <c r="G48" s="78">
        <v>-854.32251099999758</v>
      </c>
      <c r="H48" s="78"/>
      <c r="I48" s="78">
        <v>-72.324907999998686</v>
      </c>
      <c r="J48" s="29"/>
      <c r="K48" s="62">
        <v>-2042.004234</v>
      </c>
      <c r="L48" s="62"/>
      <c r="M48" s="78">
        <v>-702.3649349999996</v>
      </c>
      <c r="N48" s="78"/>
      <c r="O48" s="78">
        <v>-295.83153700000003</v>
      </c>
      <c r="P48" s="68"/>
      <c r="Q48" s="78">
        <v>-3459.4003789999952</v>
      </c>
      <c r="R48" s="29"/>
      <c r="S48" s="61" t="s">
        <v>532</v>
      </c>
      <c r="T48" s="29"/>
      <c r="U48" s="191"/>
    </row>
    <row r="49" spans="1:21" ht="13.5" customHeight="1" x14ac:dyDescent="0.2">
      <c r="A49" s="191"/>
      <c r="B49" s="29"/>
      <c r="C49" s="61" t="s">
        <v>336</v>
      </c>
      <c r="D49" s="29"/>
      <c r="E49" s="62">
        <v>-2445.3708149999975</v>
      </c>
      <c r="F49" s="62"/>
      <c r="G49" s="78">
        <v>-210.37323299999753</v>
      </c>
      <c r="H49" s="78"/>
      <c r="I49" s="78">
        <v>427.56670700000177</v>
      </c>
      <c r="J49" s="29"/>
      <c r="K49" s="62">
        <v>-1572.5730849999964</v>
      </c>
      <c r="L49" s="62"/>
      <c r="M49" s="78">
        <v>-90.817051999994874</v>
      </c>
      <c r="N49" s="78"/>
      <c r="O49" s="78">
        <v>469.43114900000364</v>
      </c>
      <c r="P49" s="68"/>
      <c r="Q49" s="78">
        <v>-1986.6173889999945</v>
      </c>
      <c r="R49" s="29"/>
      <c r="S49" s="61" t="s">
        <v>533</v>
      </c>
      <c r="T49" s="29"/>
      <c r="U49" s="191"/>
    </row>
    <row r="50" spans="1:21" ht="13.5" customHeight="1" x14ac:dyDescent="0.2">
      <c r="A50" s="191"/>
      <c r="B50" s="29"/>
      <c r="C50" s="61" t="s">
        <v>337</v>
      </c>
      <c r="D50" s="29"/>
      <c r="E50" s="62">
        <v>-2750.2505329999967</v>
      </c>
      <c r="F50" s="62"/>
      <c r="G50" s="78">
        <v>-207.86824899999374</v>
      </c>
      <c r="H50" s="78"/>
      <c r="I50" s="78">
        <v>-304.87971799999923</v>
      </c>
      <c r="J50" s="29"/>
      <c r="K50" s="62">
        <v>-2113.8898509999972</v>
      </c>
      <c r="L50" s="62"/>
      <c r="M50" s="78">
        <v>-201.28229999999348</v>
      </c>
      <c r="N50" s="78"/>
      <c r="O50" s="78">
        <v>-541.31676600000083</v>
      </c>
      <c r="P50" s="68"/>
      <c r="Q50" s="78">
        <v>-1272.5639929999888</v>
      </c>
      <c r="R50" s="29"/>
      <c r="S50" s="61" t="s">
        <v>534</v>
      </c>
      <c r="T50" s="29"/>
      <c r="U50" s="191"/>
    </row>
    <row r="51" spans="1:21" ht="6.75" customHeight="1" thickBot="1" x14ac:dyDescent="0.2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63"/>
    </row>
    <row r="52" spans="1:21" ht="13.5" thickTop="1" x14ac:dyDescent="0.2"/>
  </sheetData>
  <mergeCells count="18">
    <mergeCell ref="U24:U36"/>
    <mergeCell ref="U38:U50"/>
    <mergeCell ref="U4:U8"/>
    <mergeCell ref="U10:U22"/>
    <mergeCell ref="Y10:Z10"/>
    <mergeCell ref="A38:A50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665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2021</v>
      </c>
      <c r="B6" s="84" t="s">
        <v>338</v>
      </c>
      <c r="C6" s="88">
        <v>764.31240200000002</v>
      </c>
      <c r="D6" s="88">
        <v>27.526723</v>
      </c>
      <c r="E6" s="88">
        <v>168.68439499999999</v>
      </c>
      <c r="F6" s="88">
        <v>14.963418000000001</v>
      </c>
      <c r="G6" s="88">
        <v>0.26655000000000001</v>
      </c>
      <c r="H6" s="88">
        <v>3.1153339999999998</v>
      </c>
      <c r="I6" s="88">
        <v>51.242427999999997</v>
      </c>
      <c r="J6" s="88">
        <v>20.971174000000001</v>
      </c>
      <c r="K6" s="88">
        <v>7.1768910000000004</v>
      </c>
      <c r="L6" s="88">
        <v>1822.5084549999999</v>
      </c>
      <c r="M6" s="88">
        <v>1.2895019999999999</v>
      </c>
      <c r="N6" s="88">
        <v>14.013328</v>
      </c>
      <c r="O6" s="88">
        <v>396.88636300000002</v>
      </c>
      <c r="P6" s="88">
        <v>9.2924720000000001</v>
      </c>
      <c r="Q6" s="88">
        <v>43.048003000000001</v>
      </c>
      <c r="R6" s="87">
        <v>2021</v>
      </c>
      <c r="S6" s="84" t="s">
        <v>538</v>
      </c>
      <c r="U6" s="28"/>
    </row>
    <row r="7" spans="1:21" x14ac:dyDescent="0.15">
      <c r="B7" s="84" t="s">
        <v>339</v>
      </c>
      <c r="C7" s="88">
        <v>808.87144699999999</v>
      </c>
      <c r="D7" s="88">
        <v>33.936432000000003</v>
      </c>
      <c r="E7" s="88">
        <v>171.141997</v>
      </c>
      <c r="F7" s="88">
        <v>7.8837830000000002</v>
      </c>
      <c r="G7" s="88">
        <v>0.264071</v>
      </c>
      <c r="H7" s="88">
        <v>1.842327</v>
      </c>
      <c r="I7" s="88">
        <v>33.803111999999999</v>
      </c>
      <c r="J7" s="88">
        <v>20.502331000000002</v>
      </c>
      <c r="K7" s="88">
        <v>8.1218699999999995</v>
      </c>
      <c r="L7" s="88">
        <v>1827.9849079999999</v>
      </c>
      <c r="M7" s="88">
        <v>2.3315419999999998</v>
      </c>
      <c r="N7" s="88">
        <v>14.285869</v>
      </c>
      <c r="O7" s="88">
        <v>408.39540099999999</v>
      </c>
      <c r="P7" s="88">
        <v>11.925642</v>
      </c>
      <c r="Q7" s="88">
        <v>52.599744999999999</v>
      </c>
      <c r="R7" s="83"/>
      <c r="S7" s="84" t="s">
        <v>539</v>
      </c>
    </row>
    <row r="8" spans="1:21" x14ac:dyDescent="0.15">
      <c r="B8" s="84" t="s">
        <v>340</v>
      </c>
      <c r="C8" s="88">
        <v>1015.045614</v>
      </c>
      <c r="D8" s="88">
        <v>39.557127999999999</v>
      </c>
      <c r="E8" s="88">
        <v>229.390513</v>
      </c>
      <c r="F8" s="88">
        <v>8.4262429999999995</v>
      </c>
      <c r="G8" s="88">
        <v>0.372672</v>
      </c>
      <c r="H8" s="88">
        <v>4.157756</v>
      </c>
      <c r="I8" s="88">
        <v>33.376556000000001</v>
      </c>
      <c r="J8" s="88">
        <v>17.916784</v>
      </c>
      <c r="K8" s="88">
        <v>9.1076739999999994</v>
      </c>
      <c r="L8" s="88">
        <v>2255.684475</v>
      </c>
      <c r="M8" s="88">
        <v>3.5379339999999999</v>
      </c>
      <c r="N8" s="88">
        <v>18.285688</v>
      </c>
      <c r="O8" s="88">
        <v>474.013758</v>
      </c>
      <c r="P8" s="88">
        <v>16.946269999999998</v>
      </c>
      <c r="Q8" s="88">
        <v>59.798738</v>
      </c>
      <c r="R8" s="83"/>
      <c r="S8" s="84" t="s">
        <v>540</v>
      </c>
    </row>
    <row r="9" spans="1:21" x14ac:dyDescent="0.15">
      <c r="B9" s="84" t="s">
        <v>341</v>
      </c>
      <c r="C9" s="88">
        <v>866.67247199999997</v>
      </c>
      <c r="D9" s="88">
        <v>40.324235999999999</v>
      </c>
      <c r="E9" s="88">
        <v>202.310137</v>
      </c>
      <c r="F9" s="88">
        <v>7.5306389999999999</v>
      </c>
      <c r="G9" s="88">
        <v>1.4182889999999999</v>
      </c>
      <c r="H9" s="88">
        <v>4.7213390000000004</v>
      </c>
      <c r="I9" s="88">
        <v>35.711294000000002</v>
      </c>
      <c r="J9" s="88">
        <v>19.036069999999999</v>
      </c>
      <c r="K9" s="88">
        <v>8.9817129999999992</v>
      </c>
      <c r="L9" s="88">
        <v>2196.5350509999998</v>
      </c>
      <c r="M9" s="88">
        <v>2.780532</v>
      </c>
      <c r="N9" s="88">
        <v>17.647362999999999</v>
      </c>
      <c r="O9" s="88">
        <v>591.96625900000004</v>
      </c>
      <c r="P9" s="88">
        <v>10.307867</v>
      </c>
      <c r="Q9" s="88">
        <v>51.271732</v>
      </c>
      <c r="R9" s="83"/>
      <c r="S9" s="84" t="s">
        <v>541</v>
      </c>
    </row>
    <row r="10" spans="1:21" x14ac:dyDescent="0.15">
      <c r="B10" s="84" t="s">
        <v>342</v>
      </c>
      <c r="C10" s="88">
        <v>848.84457799999996</v>
      </c>
      <c r="D10" s="88">
        <v>36.921660000000003</v>
      </c>
      <c r="E10" s="88">
        <v>223.67553100000001</v>
      </c>
      <c r="F10" s="88">
        <v>12.703594000000001</v>
      </c>
      <c r="G10" s="88">
        <v>1.648714</v>
      </c>
      <c r="H10" s="88">
        <v>6.1420190000000003</v>
      </c>
      <c r="I10" s="88">
        <v>28.993020999999999</v>
      </c>
      <c r="J10" s="88">
        <v>19.994661000000001</v>
      </c>
      <c r="K10" s="88">
        <v>8.5937450000000002</v>
      </c>
      <c r="L10" s="88">
        <v>2272.936721</v>
      </c>
      <c r="M10" s="88">
        <v>2.6956760000000002</v>
      </c>
      <c r="N10" s="88">
        <v>14.399599</v>
      </c>
      <c r="O10" s="88">
        <v>438.61416200000002</v>
      </c>
      <c r="P10" s="88">
        <v>13.273839000000001</v>
      </c>
      <c r="Q10" s="88">
        <v>50.409585</v>
      </c>
      <c r="R10" s="83"/>
      <c r="S10" s="84" t="s">
        <v>542</v>
      </c>
    </row>
    <row r="11" spans="1:21" x14ac:dyDescent="0.15">
      <c r="B11" s="84" t="s">
        <v>343</v>
      </c>
      <c r="C11" s="88">
        <v>864.09931200000005</v>
      </c>
      <c r="D11" s="88">
        <v>42.240673000000001</v>
      </c>
      <c r="E11" s="88">
        <v>212.882136</v>
      </c>
      <c r="F11" s="88">
        <v>6.5704310000000001</v>
      </c>
      <c r="G11" s="88">
        <v>0.68421699999999996</v>
      </c>
      <c r="H11" s="88">
        <v>6.2671109999999999</v>
      </c>
      <c r="I11" s="88">
        <v>31.921959000000001</v>
      </c>
      <c r="J11" s="88">
        <v>14.121926</v>
      </c>
      <c r="K11" s="88">
        <v>13.277312999999999</v>
      </c>
      <c r="L11" s="88">
        <v>2284.860111</v>
      </c>
      <c r="M11" s="88">
        <v>2.3807309999999999</v>
      </c>
      <c r="N11" s="88">
        <v>18.002072999999999</v>
      </c>
      <c r="O11" s="88">
        <v>424.41062499999998</v>
      </c>
      <c r="P11" s="88">
        <v>13.904757</v>
      </c>
      <c r="Q11" s="88">
        <v>46.420329000000002</v>
      </c>
      <c r="R11" s="83"/>
      <c r="S11" s="84" t="s">
        <v>543</v>
      </c>
    </row>
    <row r="12" spans="1:21" x14ac:dyDescent="0.15">
      <c r="B12" s="84" t="s">
        <v>344</v>
      </c>
      <c r="C12" s="88">
        <v>922.48466399999995</v>
      </c>
      <c r="D12" s="88">
        <v>40.975226999999997</v>
      </c>
      <c r="E12" s="88">
        <v>218.86895200000001</v>
      </c>
      <c r="F12" s="88">
        <v>19.291929</v>
      </c>
      <c r="G12" s="88">
        <v>0.81233</v>
      </c>
      <c r="H12" s="88">
        <v>3.2570139999999999</v>
      </c>
      <c r="I12" s="88">
        <v>36.620134</v>
      </c>
      <c r="J12" s="88">
        <v>14.228503</v>
      </c>
      <c r="K12" s="88">
        <v>7.8165810000000002</v>
      </c>
      <c r="L12" s="88">
        <v>2368.6952299999998</v>
      </c>
      <c r="M12" s="88">
        <v>2.6358190000000001</v>
      </c>
      <c r="N12" s="88">
        <v>17.853404999999999</v>
      </c>
      <c r="O12" s="88">
        <v>428.28384</v>
      </c>
      <c r="P12" s="88">
        <v>13.837624</v>
      </c>
      <c r="Q12" s="88">
        <v>46.073939000000003</v>
      </c>
      <c r="R12" s="83"/>
      <c r="S12" s="84" t="s">
        <v>544</v>
      </c>
    </row>
    <row r="13" spans="1:21" x14ac:dyDescent="0.15">
      <c r="B13" s="84" t="s">
        <v>345</v>
      </c>
      <c r="C13" s="88">
        <v>695.01633300000003</v>
      </c>
      <c r="D13" s="88">
        <v>31.134575999999999</v>
      </c>
      <c r="E13" s="88">
        <v>204.10834299999999</v>
      </c>
      <c r="F13" s="88">
        <v>6.7605389999999996</v>
      </c>
      <c r="G13" s="88">
        <v>0.645096</v>
      </c>
      <c r="H13" s="88">
        <v>7.0963479999999999</v>
      </c>
      <c r="I13" s="88">
        <v>36.461435000000002</v>
      </c>
      <c r="J13" s="88">
        <v>10.784183000000001</v>
      </c>
      <c r="K13" s="88">
        <v>5.9537180000000003</v>
      </c>
      <c r="L13" s="88">
        <v>1990.175917</v>
      </c>
      <c r="M13" s="88">
        <v>1.975139</v>
      </c>
      <c r="N13" s="88">
        <v>11.645128</v>
      </c>
      <c r="O13" s="88">
        <v>428.53682800000001</v>
      </c>
      <c r="P13" s="88">
        <v>10.234603</v>
      </c>
      <c r="Q13" s="88">
        <v>25.932247</v>
      </c>
      <c r="R13" s="83"/>
      <c r="S13" s="84" t="s">
        <v>545</v>
      </c>
    </row>
    <row r="14" spans="1:21" x14ac:dyDescent="0.15">
      <c r="B14" s="84" t="s">
        <v>346</v>
      </c>
      <c r="C14" s="88">
        <v>875.38061200000004</v>
      </c>
      <c r="D14" s="88">
        <v>39.674208</v>
      </c>
      <c r="E14" s="88">
        <v>213.30381399999999</v>
      </c>
      <c r="F14" s="88">
        <v>8.5863929999999993</v>
      </c>
      <c r="G14" s="88">
        <v>0.67754000000000003</v>
      </c>
      <c r="H14" s="88">
        <v>3.2951190000000001</v>
      </c>
      <c r="I14" s="88">
        <v>29.686575000000001</v>
      </c>
      <c r="J14" s="88">
        <v>18.209011</v>
      </c>
      <c r="K14" s="88">
        <v>10.598053999999999</v>
      </c>
      <c r="L14" s="88">
        <v>2408.413102</v>
      </c>
      <c r="M14" s="88">
        <v>3.3149449999999998</v>
      </c>
      <c r="N14" s="88">
        <v>20.646498999999999</v>
      </c>
      <c r="O14" s="88">
        <v>445.53999399999998</v>
      </c>
      <c r="P14" s="88">
        <v>9.3818149999999996</v>
      </c>
      <c r="Q14" s="88">
        <v>51.393210000000003</v>
      </c>
      <c r="R14" s="83"/>
      <c r="S14" s="84" t="s">
        <v>546</v>
      </c>
    </row>
    <row r="15" spans="1:21" x14ac:dyDescent="0.15">
      <c r="B15" s="84" t="s">
        <v>347</v>
      </c>
      <c r="C15" s="88">
        <v>820.36965299999997</v>
      </c>
      <c r="D15" s="88">
        <v>38.580661999999997</v>
      </c>
      <c r="E15" s="88">
        <v>260.90133300000002</v>
      </c>
      <c r="F15" s="88">
        <v>17.514493999999999</v>
      </c>
      <c r="G15" s="88">
        <v>0.61145099999999997</v>
      </c>
      <c r="H15" s="88">
        <v>4.7413319999999999</v>
      </c>
      <c r="I15" s="88">
        <v>41.429470000000002</v>
      </c>
      <c r="J15" s="88">
        <v>19.518737999999999</v>
      </c>
      <c r="K15" s="88">
        <v>9.4135629999999999</v>
      </c>
      <c r="L15" s="88">
        <v>2570.2322610000001</v>
      </c>
      <c r="M15" s="88">
        <v>2.4986670000000002</v>
      </c>
      <c r="N15" s="88">
        <v>26.530901</v>
      </c>
      <c r="O15" s="88">
        <v>492.19009699999998</v>
      </c>
      <c r="P15" s="88">
        <v>12.461684999999999</v>
      </c>
      <c r="Q15" s="88">
        <v>49.198424000000003</v>
      </c>
      <c r="R15" s="83"/>
      <c r="S15" s="84" t="s">
        <v>547</v>
      </c>
    </row>
    <row r="16" spans="1:21" x14ac:dyDescent="0.15">
      <c r="B16" s="84" t="s">
        <v>348</v>
      </c>
      <c r="C16" s="88">
        <v>937.08867599999996</v>
      </c>
      <c r="D16" s="88">
        <v>44.274934999999999</v>
      </c>
      <c r="E16" s="88">
        <v>239.282703</v>
      </c>
      <c r="F16" s="88">
        <v>7.7266430000000001</v>
      </c>
      <c r="G16" s="88">
        <v>0.59784899999999996</v>
      </c>
      <c r="H16" s="88">
        <v>6.5798449999999997</v>
      </c>
      <c r="I16" s="88">
        <v>36.92221</v>
      </c>
      <c r="J16" s="88">
        <v>22.691586999999998</v>
      </c>
      <c r="K16" s="88">
        <v>20.987151999999998</v>
      </c>
      <c r="L16" s="88">
        <v>2693.4440989999998</v>
      </c>
      <c r="M16" s="88">
        <v>10.852023000000001</v>
      </c>
      <c r="N16" s="88">
        <v>24.530401000000001</v>
      </c>
      <c r="O16" s="88">
        <v>524.32960100000003</v>
      </c>
      <c r="P16" s="88">
        <v>31.796582999999998</v>
      </c>
      <c r="Q16" s="88">
        <v>49.339410000000001</v>
      </c>
      <c r="R16" s="83"/>
      <c r="S16" s="84" t="s">
        <v>548</v>
      </c>
    </row>
    <row r="17" spans="1:19" x14ac:dyDescent="0.15">
      <c r="B17" s="84" t="s">
        <v>349</v>
      </c>
      <c r="C17" s="88">
        <v>906.262384</v>
      </c>
      <c r="D17" s="88">
        <v>40.476669000000001</v>
      </c>
      <c r="E17" s="88">
        <v>238.09071399999999</v>
      </c>
      <c r="F17" s="88">
        <v>8.2170760000000005</v>
      </c>
      <c r="G17" s="88">
        <v>0.835233</v>
      </c>
      <c r="H17" s="88">
        <v>5.5595369999999997</v>
      </c>
      <c r="I17" s="88">
        <v>39.618715000000002</v>
      </c>
      <c r="J17" s="88">
        <v>16.890376</v>
      </c>
      <c r="K17" s="88">
        <v>13.473330000000001</v>
      </c>
      <c r="L17" s="88">
        <v>2608.3527279999998</v>
      </c>
      <c r="M17" s="88">
        <v>1.9777</v>
      </c>
      <c r="N17" s="88">
        <v>33.350062999999999</v>
      </c>
      <c r="O17" s="88">
        <v>522.36535700000002</v>
      </c>
      <c r="P17" s="88">
        <v>15.669616</v>
      </c>
      <c r="Q17" s="88">
        <v>44.779879999999999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2022</v>
      </c>
      <c r="B19" s="84" t="s">
        <v>338</v>
      </c>
      <c r="C19" s="88">
        <v>863.68903399999999</v>
      </c>
      <c r="D19" s="88">
        <v>40.615299999999998</v>
      </c>
      <c r="E19" s="88">
        <v>230.488452</v>
      </c>
      <c r="F19" s="88">
        <v>8.5624040000000008</v>
      </c>
      <c r="G19" s="88">
        <v>1.375262</v>
      </c>
      <c r="H19" s="88">
        <v>5.1581400000000004</v>
      </c>
      <c r="I19" s="88">
        <v>23.691420999999998</v>
      </c>
      <c r="J19" s="88">
        <v>19.140691</v>
      </c>
      <c r="K19" s="88">
        <v>8.4174550000000004</v>
      </c>
      <c r="L19" s="88">
        <v>2409.3665409999999</v>
      </c>
      <c r="M19" s="88">
        <v>2.841685</v>
      </c>
      <c r="N19" s="88">
        <v>15.431698000000001</v>
      </c>
      <c r="O19" s="88">
        <v>493.491105</v>
      </c>
      <c r="P19" s="88">
        <v>15.144861000000001</v>
      </c>
      <c r="Q19" s="88">
        <v>46.614542999999998</v>
      </c>
      <c r="R19" s="87">
        <v>2022</v>
      </c>
      <c r="S19" s="84" t="s">
        <v>538</v>
      </c>
    </row>
    <row r="20" spans="1:19" x14ac:dyDescent="0.15">
      <c r="B20" s="84" t="s">
        <v>339</v>
      </c>
      <c r="C20" s="88">
        <v>952.20254</v>
      </c>
      <c r="D20" s="88">
        <v>36.295493</v>
      </c>
      <c r="E20" s="88">
        <v>244.01495399999999</v>
      </c>
      <c r="F20" s="88">
        <v>8.5327260000000003</v>
      </c>
      <c r="G20" s="88">
        <v>1.1975290000000001</v>
      </c>
      <c r="H20" s="88">
        <v>4.1601249999999999</v>
      </c>
      <c r="I20" s="88">
        <v>42.646693999999997</v>
      </c>
      <c r="J20" s="88">
        <v>25.404184000000001</v>
      </c>
      <c r="K20" s="88">
        <v>9.9462589999999995</v>
      </c>
      <c r="L20" s="88">
        <v>2676.5614139999998</v>
      </c>
      <c r="M20" s="88">
        <v>2.0832350000000002</v>
      </c>
      <c r="N20" s="88">
        <v>27.662061999999999</v>
      </c>
      <c r="O20" s="88">
        <v>521.93107899999995</v>
      </c>
      <c r="P20" s="88">
        <v>14.682757000000001</v>
      </c>
      <c r="Q20" s="88">
        <v>57.793401000000003</v>
      </c>
      <c r="R20" s="83"/>
      <c r="S20" s="84" t="s">
        <v>539</v>
      </c>
    </row>
    <row r="21" spans="1:19" x14ac:dyDescent="0.15">
      <c r="B21" s="84" t="s">
        <v>340</v>
      </c>
      <c r="C21" s="88">
        <v>1094.0411509999999</v>
      </c>
      <c r="D21" s="88">
        <v>50.519373000000002</v>
      </c>
      <c r="E21" s="88">
        <v>320.15844299999998</v>
      </c>
      <c r="F21" s="88">
        <v>16.121157</v>
      </c>
      <c r="G21" s="88">
        <v>0.94245999999999996</v>
      </c>
      <c r="H21" s="88">
        <v>5.9941319999999996</v>
      </c>
      <c r="I21" s="88">
        <v>52.944682</v>
      </c>
      <c r="J21" s="88">
        <v>27.272679</v>
      </c>
      <c r="K21" s="88">
        <v>20.584885</v>
      </c>
      <c r="L21" s="88">
        <v>2972.8330729999998</v>
      </c>
      <c r="M21" s="88">
        <v>3.5472000000000001</v>
      </c>
      <c r="N21" s="88">
        <v>41.785195999999999</v>
      </c>
      <c r="O21" s="88">
        <v>557.78516100000002</v>
      </c>
      <c r="P21" s="88">
        <v>19.639818999999999</v>
      </c>
      <c r="Q21" s="88">
        <v>56.302011</v>
      </c>
      <c r="R21" s="83"/>
      <c r="S21" s="84" t="s">
        <v>540</v>
      </c>
    </row>
    <row r="22" spans="1:19" x14ac:dyDescent="0.15">
      <c r="B22" s="84" t="s">
        <v>341</v>
      </c>
      <c r="C22" s="88">
        <v>982.95587399999999</v>
      </c>
      <c r="D22" s="88">
        <v>42.649380999999998</v>
      </c>
      <c r="E22" s="88">
        <v>276.38633199999998</v>
      </c>
      <c r="F22" s="88">
        <v>17.468906</v>
      </c>
      <c r="G22" s="88">
        <v>1.35659</v>
      </c>
      <c r="H22" s="88">
        <v>5.7898230000000002</v>
      </c>
      <c r="I22" s="88">
        <v>34.634638000000002</v>
      </c>
      <c r="J22" s="88">
        <v>26.777837000000002</v>
      </c>
      <c r="K22" s="88">
        <v>12.661806</v>
      </c>
      <c r="L22" s="88">
        <v>2854.5187759999999</v>
      </c>
      <c r="M22" s="88">
        <v>3.1844649999999999</v>
      </c>
      <c r="N22" s="88">
        <v>31.473911000000001</v>
      </c>
      <c r="O22" s="88">
        <v>496.72207700000001</v>
      </c>
      <c r="P22" s="88">
        <v>16.227322999999998</v>
      </c>
      <c r="Q22" s="88">
        <v>49.004085000000003</v>
      </c>
      <c r="R22" s="83"/>
      <c r="S22" s="84" t="s">
        <v>541</v>
      </c>
    </row>
    <row r="23" spans="1:19" x14ac:dyDescent="0.15">
      <c r="B23" s="84" t="s">
        <v>342</v>
      </c>
      <c r="C23" s="88">
        <v>1046.224747</v>
      </c>
      <c r="D23" s="88">
        <v>50.175108999999999</v>
      </c>
      <c r="E23" s="88">
        <v>294.93915800000002</v>
      </c>
      <c r="F23" s="88">
        <v>9.3849900000000002</v>
      </c>
      <c r="G23" s="88">
        <v>1.193616</v>
      </c>
      <c r="H23" s="88">
        <v>6.3791070000000003</v>
      </c>
      <c r="I23" s="88">
        <v>34.373657999999999</v>
      </c>
      <c r="J23" s="88">
        <v>23.526503999999999</v>
      </c>
      <c r="K23" s="88">
        <v>16.313682</v>
      </c>
      <c r="L23" s="88">
        <v>3144.029673</v>
      </c>
      <c r="M23" s="88">
        <v>3.2640560000000001</v>
      </c>
      <c r="N23" s="88">
        <v>23.515879999999999</v>
      </c>
      <c r="O23" s="88">
        <v>541.20547499999998</v>
      </c>
      <c r="P23" s="88">
        <v>56.479391999999997</v>
      </c>
      <c r="Q23" s="88">
        <v>63.115938</v>
      </c>
      <c r="R23" s="83"/>
      <c r="S23" s="84" t="s">
        <v>542</v>
      </c>
    </row>
    <row r="24" spans="1:19" x14ac:dyDescent="0.15">
      <c r="B24" s="84" t="s">
        <v>343</v>
      </c>
      <c r="C24" s="88">
        <v>1023.902584</v>
      </c>
      <c r="D24" s="88">
        <v>43.851829000000002</v>
      </c>
      <c r="E24" s="88">
        <v>306.29102699999999</v>
      </c>
      <c r="F24" s="88">
        <v>7.9299390000000001</v>
      </c>
      <c r="G24" s="88">
        <v>0.939523</v>
      </c>
      <c r="H24" s="88">
        <v>4.3765520000000002</v>
      </c>
      <c r="I24" s="88">
        <v>29.236082</v>
      </c>
      <c r="J24" s="88">
        <v>23.839209</v>
      </c>
      <c r="K24" s="88">
        <v>28.355979999999999</v>
      </c>
      <c r="L24" s="88">
        <v>2968.1479589999999</v>
      </c>
      <c r="M24" s="88">
        <v>2.2307980000000001</v>
      </c>
      <c r="N24" s="88">
        <v>20.600536999999999</v>
      </c>
      <c r="O24" s="88">
        <v>545.51968399999998</v>
      </c>
      <c r="P24" s="88">
        <v>18.296199000000001</v>
      </c>
      <c r="Q24" s="88">
        <v>58.400941000000003</v>
      </c>
      <c r="R24" s="83"/>
      <c r="S24" s="84" t="s">
        <v>543</v>
      </c>
    </row>
    <row r="25" spans="1:19" x14ac:dyDescent="0.15">
      <c r="B25" s="84" t="s">
        <v>344</v>
      </c>
      <c r="C25" s="88">
        <v>970.41063899999995</v>
      </c>
      <c r="D25" s="88">
        <v>45.370362</v>
      </c>
      <c r="E25" s="88">
        <v>326.66851400000002</v>
      </c>
      <c r="F25" s="88">
        <v>16.469014000000001</v>
      </c>
      <c r="G25" s="88">
        <v>4.693365</v>
      </c>
      <c r="H25" s="88">
        <v>4.8747670000000003</v>
      </c>
      <c r="I25" s="88">
        <v>27.537199000000001</v>
      </c>
      <c r="J25" s="88">
        <v>22.388660000000002</v>
      </c>
      <c r="K25" s="88">
        <v>14.275512000000001</v>
      </c>
      <c r="L25" s="88">
        <v>2942.3206799999998</v>
      </c>
      <c r="M25" s="88">
        <v>2.5735960000000002</v>
      </c>
      <c r="N25" s="88">
        <v>25.631909</v>
      </c>
      <c r="O25" s="88">
        <v>557.64606700000002</v>
      </c>
      <c r="P25" s="88">
        <v>12.345561999999999</v>
      </c>
      <c r="Q25" s="88">
        <v>44.046028999999997</v>
      </c>
      <c r="R25" s="83"/>
      <c r="S25" s="84" t="s">
        <v>544</v>
      </c>
    </row>
    <row r="26" spans="1:19" x14ac:dyDescent="0.15">
      <c r="B26" s="84" t="s">
        <v>345</v>
      </c>
      <c r="C26" s="88">
        <v>876.43735300000003</v>
      </c>
      <c r="D26" s="88">
        <v>33.600656000000001</v>
      </c>
      <c r="E26" s="88">
        <v>255.24411699999999</v>
      </c>
      <c r="F26" s="88">
        <v>6.7347419999999998</v>
      </c>
      <c r="G26" s="88">
        <v>1.1690430000000001</v>
      </c>
      <c r="H26" s="88">
        <v>2.9487079999999999</v>
      </c>
      <c r="I26" s="88">
        <v>38.973185000000001</v>
      </c>
      <c r="J26" s="88">
        <v>14.507351</v>
      </c>
      <c r="K26" s="88">
        <v>8.953087</v>
      </c>
      <c r="L26" s="88">
        <v>2739.3907819999999</v>
      </c>
      <c r="M26" s="88">
        <v>2.1859670000000002</v>
      </c>
      <c r="N26" s="88">
        <v>23.160191000000001</v>
      </c>
      <c r="O26" s="88">
        <v>504.53259200000002</v>
      </c>
      <c r="P26" s="88">
        <v>45.852403000000002</v>
      </c>
      <c r="Q26" s="88">
        <v>42.843601</v>
      </c>
      <c r="R26" s="83"/>
      <c r="S26" s="84" t="s">
        <v>545</v>
      </c>
    </row>
    <row r="27" spans="1:19" x14ac:dyDescent="0.15">
      <c r="B27" s="84" t="s">
        <v>346</v>
      </c>
      <c r="C27" s="88">
        <v>1095.9345639999999</v>
      </c>
      <c r="D27" s="88">
        <v>51.567098999999999</v>
      </c>
      <c r="E27" s="88">
        <v>285.99916000000002</v>
      </c>
      <c r="F27" s="88">
        <v>11.335960999999999</v>
      </c>
      <c r="G27" s="88">
        <v>4.3544850000000004</v>
      </c>
      <c r="H27" s="88">
        <v>4.1861819999999996</v>
      </c>
      <c r="I27" s="88">
        <v>40.876992000000001</v>
      </c>
      <c r="J27" s="88">
        <v>27.119259</v>
      </c>
      <c r="K27" s="88">
        <v>12.784019000000001</v>
      </c>
      <c r="L27" s="88">
        <v>3123.5961130000001</v>
      </c>
      <c r="M27" s="88">
        <v>2.9160949999999999</v>
      </c>
      <c r="N27" s="88">
        <v>24.187017999999998</v>
      </c>
      <c r="O27" s="88">
        <v>594.80095400000005</v>
      </c>
      <c r="P27" s="88">
        <v>15.862030000000001</v>
      </c>
      <c r="Q27" s="88">
        <v>63.912114000000003</v>
      </c>
      <c r="R27" s="83"/>
      <c r="S27" s="84" t="s">
        <v>546</v>
      </c>
    </row>
    <row r="28" spans="1:19" x14ac:dyDescent="0.15">
      <c r="B28" s="84" t="s">
        <v>347</v>
      </c>
      <c r="C28" s="88">
        <v>1077.8286909999999</v>
      </c>
      <c r="D28" s="88">
        <v>41.972911000000003</v>
      </c>
      <c r="E28" s="88">
        <v>269.97910899999999</v>
      </c>
      <c r="F28" s="88">
        <v>8.9382479999999997</v>
      </c>
      <c r="G28" s="88">
        <v>1.7745649999999999</v>
      </c>
      <c r="H28" s="88">
        <v>5.4999010000000004</v>
      </c>
      <c r="I28" s="88">
        <v>56.576639999999998</v>
      </c>
      <c r="J28" s="88">
        <v>27.068762</v>
      </c>
      <c r="K28" s="88">
        <v>11.468804</v>
      </c>
      <c r="L28" s="88">
        <v>3214.0547179999999</v>
      </c>
      <c r="M28" s="88">
        <v>3.2647499999999998</v>
      </c>
      <c r="N28" s="88">
        <v>19.660398000000001</v>
      </c>
      <c r="O28" s="88">
        <v>625.39450299999999</v>
      </c>
      <c r="P28" s="88">
        <v>12.552008000000001</v>
      </c>
      <c r="Q28" s="88">
        <v>56.692459999999997</v>
      </c>
      <c r="R28" s="83"/>
      <c r="S28" s="84" t="s">
        <v>547</v>
      </c>
    </row>
    <row r="29" spans="1:19" x14ac:dyDescent="0.15">
      <c r="B29" s="84" t="s">
        <v>348</v>
      </c>
      <c r="C29" s="88">
        <v>1133.1408590000001</v>
      </c>
      <c r="D29" s="88">
        <v>47.649858999999999</v>
      </c>
      <c r="E29" s="88">
        <v>295.61430300000001</v>
      </c>
      <c r="F29" s="88">
        <v>8.5610520000000001</v>
      </c>
      <c r="G29" s="88">
        <v>1.610603</v>
      </c>
      <c r="H29" s="88">
        <v>7.3349640000000003</v>
      </c>
      <c r="I29" s="88">
        <v>39.258586999999999</v>
      </c>
      <c r="J29" s="88">
        <v>25.089668</v>
      </c>
      <c r="K29" s="88">
        <v>13.346712</v>
      </c>
      <c r="L29" s="88">
        <v>3034.5008600000001</v>
      </c>
      <c r="M29" s="88">
        <v>3.0502639999999999</v>
      </c>
      <c r="N29" s="88">
        <v>19.010292</v>
      </c>
      <c r="O29" s="88">
        <v>610.38984300000004</v>
      </c>
      <c r="P29" s="88">
        <v>12.002917999999999</v>
      </c>
      <c r="Q29" s="88">
        <v>57.210872000000002</v>
      </c>
      <c r="R29" s="83"/>
      <c r="S29" s="84" t="s">
        <v>548</v>
      </c>
    </row>
    <row r="30" spans="1:19" ht="9.75" thickBot="1" x14ac:dyDescent="0.2">
      <c r="B30" s="84" t="s">
        <v>349</v>
      </c>
      <c r="C30" s="88">
        <v>1068.9960160000001</v>
      </c>
      <c r="D30" s="88">
        <v>39.318561000000003</v>
      </c>
      <c r="E30" s="88">
        <v>292.91283800000002</v>
      </c>
      <c r="F30" s="88">
        <v>7.151446</v>
      </c>
      <c r="G30" s="88">
        <v>1.1170990000000001</v>
      </c>
      <c r="H30" s="88">
        <v>6.7568679999999999</v>
      </c>
      <c r="I30" s="88">
        <v>40.241729999999997</v>
      </c>
      <c r="J30" s="88">
        <v>13.969265</v>
      </c>
      <c r="K30" s="88">
        <v>11.006346000000001</v>
      </c>
      <c r="L30" s="88">
        <v>2916.33311</v>
      </c>
      <c r="M30" s="88">
        <v>2.2730079999999999</v>
      </c>
      <c r="N30" s="88">
        <v>27.933304</v>
      </c>
      <c r="O30" s="88">
        <v>570.328351</v>
      </c>
      <c r="P30" s="88">
        <v>17.159310999999999</v>
      </c>
      <c r="Q30" s="88">
        <v>43.647466000000001</v>
      </c>
      <c r="R30" s="83"/>
      <c r="S30" s="84" t="s">
        <v>549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15"/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707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x14ac:dyDescent="0.15">
      <c r="A37" s="87">
        <v>2021</v>
      </c>
      <c r="B37" s="84" t="s">
        <v>338</v>
      </c>
      <c r="C37" s="88">
        <v>39.256402999999999</v>
      </c>
      <c r="D37" s="88">
        <v>271.72895299999999</v>
      </c>
      <c r="E37" s="88">
        <v>1.171576</v>
      </c>
      <c r="F37" s="88">
        <v>4.7110880000000002</v>
      </c>
      <c r="G37" s="88">
        <v>4.9665710000000001</v>
      </c>
      <c r="H37" s="88">
        <v>4.7121510000000004</v>
      </c>
      <c r="I37" s="88">
        <v>296.69833199999999</v>
      </c>
      <c r="J37" s="88">
        <v>132.374853</v>
      </c>
      <c r="K37" s="88">
        <v>29.169117</v>
      </c>
      <c r="L37" s="88">
        <v>50.066684000000002</v>
      </c>
      <c r="M37" s="88">
        <v>24.134270999999998</v>
      </c>
      <c r="N37" s="88">
        <v>48.978651999999997</v>
      </c>
      <c r="O37" s="88">
        <v>0</v>
      </c>
      <c r="P37" s="89">
        <v>1324.1837059999998</v>
      </c>
      <c r="Q37" s="89">
        <v>1295.0145889999997</v>
      </c>
      <c r="R37" s="87">
        <v>2021</v>
      </c>
      <c r="S37" s="84" t="s">
        <v>538</v>
      </c>
    </row>
    <row r="38" spans="1:19" x14ac:dyDescent="0.15">
      <c r="B38" s="84" t="s">
        <v>339</v>
      </c>
      <c r="C38" s="88">
        <v>37.121034999999999</v>
      </c>
      <c r="D38" s="88">
        <v>298.204159</v>
      </c>
      <c r="E38" s="88">
        <v>1.0430809999999999</v>
      </c>
      <c r="F38" s="88">
        <v>4.5195970000000001</v>
      </c>
      <c r="G38" s="88">
        <v>5.8771310000000003</v>
      </c>
      <c r="H38" s="88">
        <v>2.8897409999999999</v>
      </c>
      <c r="I38" s="88">
        <v>315.84756599999997</v>
      </c>
      <c r="J38" s="88">
        <v>134.65187900000001</v>
      </c>
      <c r="K38" s="88">
        <v>93.946222000000006</v>
      </c>
      <c r="L38" s="88">
        <v>45.783997999999997</v>
      </c>
      <c r="M38" s="88">
        <v>15.879508</v>
      </c>
      <c r="N38" s="88">
        <v>44.283473999999998</v>
      </c>
      <c r="O38" s="88">
        <v>1.5918000000000002E-2</v>
      </c>
      <c r="P38" s="89">
        <v>1467.5722489999998</v>
      </c>
      <c r="Q38" s="89">
        <v>1373.6260269999998</v>
      </c>
      <c r="R38" s="83"/>
      <c r="S38" s="84" t="s">
        <v>539</v>
      </c>
    </row>
    <row r="39" spans="1:19" x14ac:dyDescent="0.15">
      <c r="B39" s="84" t="s">
        <v>340</v>
      </c>
      <c r="C39" s="88">
        <v>42.148167000000001</v>
      </c>
      <c r="D39" s="88">
        <v>385.45147800000001</v>
      </c>
      <c r="E39" s="88">
        <v>1.228135</v>
      </c>
      <c r="F39" s="88">
        <v>5.9232620000000002</v>
      </c>
      <c r="G39" s="88">
        <v>5.8658580000000002</v>
      </c>
      <c r="H39" s="88">
        <v>2.1181070000000002</v>
      </c>
      <c r="I39" s="88">
        <v>394.586476</v>
      </c>
      <c r="J39" s="88">
        <v>130.951753</v>
      </c>
      <c r="K39" s="88">
        <v>118.808041</v>
      </c>
      <c r="L39" s="88">
        <v>54.339030999999999</v>
      </c>
      <c r="M39" s="88">
        <v>40.430343999999998</v>
      </c>
      <c r="N39" s="88">
        <v>64.079605000000001</v>
      </c>
      <c r="O39" s="88">
        <v>0</v>
      </c>
      <c r="P39" s="89">
        <v>1743.00883</v>
      </c>
      <c r="Q39" s="89">
        <v>1624.200789</v>
      </c>
      <c r="R39" s="83"/>
      <c r="S39" s="84" t="s">
        <v>540</v>
      </c>
    </row>
    <row r="40" spans="1:19" x14ac:dyDescent="0.15">
      <c r="B40" s="84" t="s">
        <v>341</v>
      </c>
      <c r="C40" s="88">
        <v>43.656078999999998</v>
      </c>
      <c r="D40" s="88">
        <v>359.58706799999999</v>
      </c>
      <c r="E40" s="88">
        <v>3.339626</v>
      </c>
      <c r="F40" s="88">
        <v>5.3130660000000001</v>
      </c>
      <c r="G40" s="88">
        <v>6.060988</v>
      </c>
      <c r="H40" s="88">
        <v>2.7798699999999998</v>
      </c>
      <c r="I40" s="88">
        <v>364.77849700000002</v>
      </c>
      <c r="J40" s="88">
        <v>143.26412199999999</v>
      </c>
      <c r="K40" s="88">
        <v>69.826795000000004</v>
      </c>
      <c r="L40" s="88">
        <v>52.172626999999999</v>
      </c>
      <c r="M40" s="88">
        <v>21.089127999999999</v>
      </c>
      <c r="N40" s="88">
        <v>62.695588999999998</v>
      </c>
      <c r="O40" s="88">
        <v>7.4999999999999993E-5</v>
      </c>
      <c r="P40" s="89">
        <v>1735.8233560000008</v>
      </c>
      <c r="Q40" s="89">
        <v>1665.9965610000006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45.862870999999998</v>
      </c>
      <c r="D41" s="88">
        <v>360.66488099999998</v>
      </c>
      <c r="E41" s="88">
        <v>1.4191400000000001</v>
      </c>
      <c r="F41" s="88">
        <v>5.842937</v>
      </c>
      <c r="G41" s="88">
        <v>6.1081320000000003</v>
      </c>
      <c r="H41" s="88">
        <v>4.5494479999999999</v>
      </c>
      <c r="I41" s="88">
        <v>376.87412699999999</v>
      </c>
      <c r="J41" s="88">
        <v>125.10277000000001</v>
      </c>
      <c r="K41" s="88">
        <v>73.330370000000002</v>
      </c>
      <c r="L41" s="88">
        <v>52.124823999999997</v>
      </c>
      <c r="M41" s="88">
        <v>38.897306999999998</v>
      </c>
      <c r="N41" s="88">
        <v>79.849019999999996</v>
      </c>
      <c r="O41" s="88">
        <v>0.110606</v>
      </c>
      <c r="P41" s="89">
        <v>1713.3225479999992</v>
      </c>
      <c r="Q41" s="89">
        <v>1639.9921779999993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43.052070000000001</v>
      </c>
      <c r="D42" s="88">
        <v>389.63152700000001</v>
      </c>
      <c r="E42" s="88">
        <v>3.0722680000000002</v>
      </c>
      <c r="F42" s="88">
        <v>9.1793680000000002</v>
      </c>
      <c r="G42" s="88">
        <v>8.5090059999999994</v>
      </c>
      <c r="H42" s="88">
        <v>4.3220619999999998</v>
      </c>
      <c r="I42" s="88">
        <v>381.29303900000002</v>
      </c>
      <c r="J42" s="88">
        <v>135.99816100000001</v>
      </c>
      <c r="K42" s="88">
        <v>84.162612999999993</v>
      </c>
      <c r="L42" s="88">
        <v>50.210372</v>
      </c>
      <c r="M42" s="88">
        <v>17.414608000000001</v>
      </c>
      <c r="N42" s="88">
        <v>72.677626000000004</v>
      </c>
      <c r="O42" s="88">
        <v>2.4107E-2</v>
      </c>
      <c r="P42" s="89">
        <v>1664.9913799999999</v>
      </c>
      <c r="Q42" s="89">
        <v>1580.828767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48.136018</v>
      </c>
      <c r="D43" s="88">
        <v>370.41689600000001</v>
      </c>
      <c r="E43" s="88">
        <v>2.862152</v>
      </c>
      <c r="F43" s="88">
        <v>6.0476340000000004</v>
      </c>
      <c r="G43" s="88">
        <v>6.2395880000000004</v>
      </c>
      <c r="H43" s="88">
        <v>5.309539</v>
      </c>
      <c r="I43" s="88">
        <v>353.873649</v>
      </c>
      <c r="J43" s="88">
        <v>124.348687</v>
      </c>
      <c r="K43" s="88">
        <v>80.995768999999996</v>
      </c>
      <c r="L43" s="88">
        <v>51.681406000000003</v>
      </c>
      <c r="M43" s="88">
        <v>27.805631999999999</v>
      </c>
      <c r="N43" s="88">
        <v>89.267742999999996</v>
      </c>
      <c r="O43" s="88">
        <v>0</v>
      </c>
      <c r="P43" s="89">
        <v>1905.5221259999989</v>
      </c>
      <c r="Q43" s="89">
        <v>1824.5263569999991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40.121673999999999</v>
      </c>
      <c r="D44" s="88">
        <v>267.82978700000001</v>
      </c>
      <c r="E44" s="88">
        <v>0.92743200000000003</v>
      </c>
      <c r="F44" s="88">
        <v>6.3072840000000001</v>
      </c>
      <c r="G44" s="88">
        <v>5.0897249999999996</v>
      </c>
      <c r="H44" s="88">
        <v>4.4924970000000002</v>
      </c>
      <c r="I44" s="88">
        <v>327.865431</v>
      </c>
      <c r="J44" s="88">
        <v>82.843627999999995</v>
      </c>
      <c r="K44" s="88">
        <v>122.06213200000001</v>
      </c>
      <c r="L44" s="88">
        <v>26.907195000000002</v>
      </c>
      <c r="M44" s="88">
        <v>9.5824210000000001</v>
      </c>
      <c r="N44" s="88">
        <v>48.838903000000002</v>
      </c>
      <c r="O44" s="88">
        <v>8.0800000000000002E-4</v>
      </c>
      <c r="P44" s="89">
        <v>1823.4548960000004</v>
      </c>
      <c r="Q44" s="89">
        <v>1701.3927640000004</v>
      </c>
      <c r="R44" s="83"/>
      <c r="S44" s="84" t="s">
        <v>545</v>
      </c>
    </row>
    <row r="45" spans="1:19" x14ac:dyDescent="0.15">
      <c r="B45" s="84" t="s">
        <v>346</v>
      </c>
      <c r="C45" s="88">
        <v>42.212586000000002</v>
      </c>
      <c r="D45" s="88">
        <v>383.265153</v>
      </c>
      <c r="E45" s="88">
        <v>2.424963</v>
      </c>
      <c r="F45" s="88">
        <v>4.8235729999999997</v>
      </c>
      <c r="G45" s="88">
        <v>9.9207850000000004</v>
      </c>
      <c r="H45" s="88">
        <v>4.8943760000000003</v>
      </c>
      <c r="I45" s="88">
        <v>402.60358300000001</v>
      </c>
      <c r="J45" s="88">
        <v>126.33547299999999</v>
      </c>
      <c r="K45" s="88">
        <v>88.764410999999996</v>
      </c>
      <c r="L45" s="88">
        <v>47.066457999999997</v>
      </c>
      <c r="M45" s="88">
        <v>15.160342</v>
      </c>
      <c r="N45" s="88">
        <v>76.528644999999997</v>
      </c>
      <c r="O45" s="88">
        <v>4.8030000000000003E-2</v>
      </c>
      <c r="P45" s="89">
        <v>2117.0821180000007</v>
      </c>
      <c r="Q45" s="89">
        <v>2028.3177070000006</v>
      </c>
      <c r="R45" s="83"/>
      <c r="S45" s="84" t="s">
        <v>546</v>
      </c>
    </row>
    <row r="46" spans="1:19" x14ac:dyDescent="0.15">
      <c r="B46" s="84" t="s">
        <v>347</v>
      </c>
      <c r="C46" s="88">
        <v>39.353718000000001</v>
      </c>
      <c r="D46" s="88">
        <v>397.66796399999998</v>
      </c>
      <c r="E46" s="88">
        <v>1.964683</v>
      </c>
      <c r="F46" s="88">
        <v>5.1942449999999996</v>
      </c>
      <c r="G46" s="88">
        <v>8.0244759999999999</v>
      </c>
      <c r="H46" s="88">
        <v>6.3318009999999996</v>
      </c>
      <c r="I46" s="88">
        <v>371.17671200000001</v>
      </c>
      <c r="J46" s="88">
        <v>118.563855</v>
      </c>
      <c r="K46" s="88">
        <v>73.584554999999995</v>
      </c>
      <c r="L46" s="88">
        <v>47.392674</v>
      </c>
      <c r="M46" s="88">
        <v>33.040281999999998</v>
      </c>
      <c r="N46" s="88">
        <v>85.092652000000001</v>
      </c>
      <c r="O46" s="88">
        <v>0</v>
      </c>
      <c r="P46" s="89">
        <v>2106.5373120000004</v>
      </c>
      <c r="Q46" s="89">
        <v>2032.9527570000005</v>
      </c>
      <c r="R46" s="83"/>
      <c r="S46" s="84" t="s">
        <v>547</v>
      </c>
    </row>
    <row r="47" spans="1:19" x14ac:dyDescent="0.15">
      <c r="B47" s="84" t="s">
        <v>348</v>
      </c>
      <c r="C47" s="88">
        <v>192.075931</v>
      </c>
      <c r="D47" s="88">
        <v>406.12722500000001</v>
      </c>
      <c r="E47" s="88">
        <v>1.3632770000000001</v>
      </c>
      <c r="F47" s="88">
        <v>9.6679320000000004</v>
      </c>
      <c r="G47" s="88">
        <v>8.0638590000000008</v>
      </c>
      <c r="H47" s="88">
        <v>4.7539949999999997</v>
      </c>
      <c r="I47" s="88">
        <v>424.24220800000001</v>
      </c>
      <c r="J47" s="88">
        <v>130.91740200000001</v>
      </c>
      <c r="K47" s="88">
        <v>87.335531000000003</v>
      </c>
      <c r="L47" s="88">
        <v>50.933801000000003</v>
      </c>
      <c r="M47" s="88">
        <v>55.312247999999997</v>
      </c>
      <c r="N47" s="88">
        <v>86.253677999999994</v>
      </c>
      <c r="O47" s="88">
        <v>5.4559999999999999E-3</v>
      </c>
      <c r="P47" s="89">
        <v>2275.3324130000001</v>
      </c>
      <c r="Q47" s="89">
        <v>2187.9968819999999</v>
      </c>
      <c r="R47" s="83"/>
      <c r="S47" s="84" t="s">
        <v>548</v>
      </c>
    </row>
    <row r="48" spans="1:19" x14ac:dyDescent="0.15">
      <c r="B48" s="84" t="s">
        <v>349</v>
      </c>
      <c r="C48" s="88">
        <v>189.31869599999999</v>
      </c>
      <c r="D48" s="88">
        <v>390.63836400000002</v>
      </c>
      <c r="E48" s="88">
        <v>1.521218</v>
      </c>
      <c r="F48" s="88">
        <v>15.599043999999999</v>
      </c>
      <c r="G48" s="88">
        <v>7.7070059999999998</v>
      </c>
      <c r="H48" s="88">
        <v>2.4341719999999998</v>
      </c>
      <c r="I48" s="88">
        <v>424.955896</v>
      </c>
      <c r="J48" s="88">
        <v>125.33849600000001</v>
      </c>
      <c r="K48" s="88">
        <v>71.605082999999993</v>
      </c>
      <c r="L48" s="88">
        <v>54.084207999999997</v>
      </c>
      <c r="M48" s="88">
        <v>31.043960999999999</v>
      </c>
      <c r="N48" s="88">
        <v>82.556747000000001</v>
      </c>
      <c r="O48" s="88">
        <v>2.4048E-2</v>
      </c>
      <c r="P48" s="89">
        <v>2035.7325389999999</v>
      </c>
      <c r="Q48" s="89">
        <v>1964.1274559999997</v>
      </c>
      <c r="R48" s="83"/>
      <c r="S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2022</v>
      </c>
      <c r="B50" s="84" t="s">
        <v>338</v>
      </c>
      <c r="C50" s="88">
        <v>50.088120000000004</v>
      </c>
      <c r="D50" s="88">
        <v>329.65565800000002</v>
      </c>
      <c r="E50" s="88">
        <v>1.5440739999999999</v>
      </c>
      <c r="F50" s="88">
        <v>7.1221490000000003</v>
      </c>
      <c r="G50" s="88">
        <v>7.2125159999999999</v>
      </c>
      <c r="H50" s="88">
        <v>4.0497579999999997</v>
      </c>
      <c r="I50" s="88">
        <v>352.96421299999997</v>
      </c>
      <c r="J50" s="88">
        <v>123.410202</v>
      </c>
      <c r="K50" s="88">
        <v>75.42884200000023</v>
      </c>
      <c r="L50" s="88">
        <v>56.922918000000003</v>
      </c>
      <c r="M50" s="88">
        <v>40.098821999999998</v>
      </c>
      <c r="N50" s="88">
        <v>61.772343999999997</v>
      </c>
      <c r="O50" s="88">
        <v>0</v>
      </c>
      <c r="P50" s="89">
        <v>2384.1274400000011</v>
      </c>
      <c r="Q50" s="89">
        <v>2308.6985980000009</v>
      </c>
      <c r="R50" s="87">
        <v>2022</v>
      </c>
      <c r="S50" s="84" t="s">
        <v>538</v>
      </c>
      <c r="U50" s="89"/>
    </row>
    <row r="51" spans="1:21" x14ac:dyDescent="0.15">
      <c r="B51" s="84" t="s">
        <v>339</v>
      </c>
      <c r="C51" s="88">
        <v>49.268338999999997</v>
      </c>
      <c r="D51" s="88">
        <v>407.247545</v>
      </c>
      <c r="E51" s="88">
        <v>8.1292480000000005</v>
      </c>
      <c r="F51" s="88">
        <v>8.3704420000000006</v>
      </c>
      <c r="G51" s="88">
        <v>8.8092950000000005</v>
      </c>
      <c r="H51" s="88">
        <v>2.9357030000000002</v>
      </c>
      <c r="I51" s="88">
        <v>433.59250900000001</v>
      </c>
      <c r="J51" s="88">
        <v>147.204015</v>
      </c>
      <c r="K51" s="88">
        <v>64.775120999999942</v>
      </c>
      <c r="L51" s="88">
        <v>47.134152999999998</v>
      </c>
      <c r="M51" s="88">
        <v>25.759585000000001</v>
      </c>
      <c r="N51" s="88">
        <v>66.436695</v>
      </c>
      <c r="O51" s="88">
        <v>0</v>
      </c>
      <c r="P51" s="89">
        <v>2368.2771910000001</v>
      </c>
      <c r="Q51" s="89">
        <v>2303.50207</v>
      </c>
      <c r="R51" s="83"/>
      <c r="S51" s="84" t="s">
        <v>539</v>
      </c>
    </row>
    <row r="52" spans="1:21" x14ac:dyDescent="0.15">
      <c r="B52" s="84" t="s">
        <v>340</v>
      </c>
      <c r="C52" s="88">
        <v>58.700581</v>
      </c>
      <c r="D52" s="88">
        <v>441.16781900000001</v>
      </c>
      <c r="E52" s="88">
        <v>1.6154379999999999</v>
      </c>
      <c r="F52" s="88">
        <v>8.1602510000000006</v>
      </c>
      <c r="G52" s="88">
        <v>8.2192930000000004</v>
      </c>
      <c r="H52" s="88">
        <v>7.2489420000000004</v>
      </c>
      <c r="I52" s="88">
        <v>444.488809</v>
      </c>
      <c r="J52" s="88">
        <v>143.10529399999999</v>
      </c>
      <c r="K52" s="88">
        <v>118.92807200000004</v>
      </c>
      <c r="L52" s="88">
        <v>56.614936999999998</v>
      </c>
      <c r="M52" s="88">
        <v>53.174421000000002</v>
      </c>
      <c r="N52" s="88">
        <v>85.802700999999999</v>
      </c>
      <c r="O52" s="88">
        <v>6.6461000000000006E-2</v>
      </c>
      <c r="P52" s="89">
        <v>2533.3621439999997</v>
      </c>
      <c r="Q52" s="89">
        <v>2414.4340719999996</v>
      </c>
      <c r="R52" s="83"/>
      <c r="S52" s="84" t="s">
        <v>540</v>
      </c>
    </row>
    <row r="53" spans="1:21" x14ac:dyDescent="0.15">
      <c r="B53" s="84" t="s">
        <v>341</v>
      </c>
      <c r="C53" s="88">
        <v>47.563707999999998</v>
      </c>
      <c r="D53" s="88">
        <v>402.74043799999998</v>
      </c>
      <c r="E53" s="88">
        <v>1.3719190000000001</v>
      </c>
      <c r="F53" s="88">
        <v>8.3638340000000007</v>
      </c>
      <c r="G53" s="88">
        <v>12.453901999999999</v>
      </c>
      <c r="H53" s="88">
        <v>2.829574</v>
      </c>
      <c r="I53" s="88">
        <v>462.94318299999998</v>
      </c>
      <c r="J53" s="88">
        <v>140.46456599999999</v>
      </c>
      <c r="K53" s="88">
        <v>90.654179999999926</v>
      </c>
      <c r="L53" s="88">
        <v>57.908692000000002</v>
      </c>
      <c r="M53" s="88">
        <v>51.020381999999998</v>
      </c>
      <c r="N53" s="88">
        <v>72.020836000000003</v>
      </c>
      <c r="O53" s="88">
        <v>0</v>
      </c>
      <c r="P53" s="89">
        <v>2599.010358</v>
      </c>
      <c r="Q53" s="89">
        <v>2508.356178</v>
      </c>
      <c r="R53" s="83"/>
      <c r="S53" s="84" t="s">
        <v>541</v>
      </c>
    </row>
    <row r="54" spans="1:21" x14ac:dyDescent="0.15">
      <c r="B54" s="84" t="s">
        <v>342</v>
      </c>
      <c r="C54" s="88">
        <v>61.659809000000003</v>
      </c>
      <c r="D54" s="88">
        <v>495.332381</v>
      </c>
      <c r="E54" s="88">
        <v>8.6291150000000005</v>
      </c>
      <c r="F54" s="88">
        <v>12.511001</v>
      </c>
      <c r="G54" s="88">
        <v>9.5146770000000007</v>
      </c>
      <c r="H54" s="88">
        <v>6.1739110000000004</v>
      </c>
      <c r="I54" s="88">
        <v>468.07209499999999</v>
      </c>
      <c r="J54" s="88">
        <v>150.147593</v>
      </c>
      <c r="K54" s="88">
        <v>105.85127800000005</v>
      </c>
      <c r="L54" s="88">
        <v>64.679416000000003</v>
      </c>
      <c r="M54" s="88">
        <v>28.893609999999999</v>
      </c>
      <c r="N54" s="88">
        <v>96.035877999999997</v>
      </c>
      <c r="O54" s="88">
        <v>2.5240000000000002E-3</v>
      </c>
      <c r="P54" s="89">
        <v>3162.9137850000002</v>
      </c>
      <c r="Q54" s="89">
        <v>3057.0625070000001</v>
      </c>
      <c r="R54" s="83"/>
      <c r="S54" s="84" t="s">
        <v>542</v>
      </c>
    </row>
    <row r="55" spans="1:21" x14ac:dyDescent="0.15">
      <c r="B55" s="84" t="s">
        <v>343</v>
      </c>
      <c r="C55" s="88">
        <v>54.725408000000002</v>
      </c>
      <c r="D55" s="88">
        <v>438.05749600000001</v>
      </c>
      <c r="E55" s="88">
        <v>9.1676079999999995</v>
      </c>
      <c r="F55" s="88">
        <v>11.790388999999999</v>
      </c>
      <c r="G55" s="88">
        <v>13.861293999999999</v>
      </c>
      <c r="H55" s="88">
        <v>4.5424800000000003</v>
      </c>
      <c r="I55" s="88">
        <v>463.87000799999998</v>
      </c>
      <c r="J55" s="88">
        <v>145.807524</v>
      </c>
      <c r="K55" s="88">
        <v>81.17619599999999</v>
      </c>
      <c r="L55" s="88">
        <v>67.436987999999999</v>
      </c>
      <c r="M55" s="88">
        <v>18.215926</v>
      </c>
      <c r="N55" s="88">
        <v>88.612459000000001</v>
      </c>
      <c r="O55" s="88">
        <v>1.6927000000000001E-2</v>
      </c>
      <c r="P55" s="89">
        <v>3262.9820110000005</v>
      </c>
      <c r="Q55" s="89">
        <v>3181.8058150000006</v>
      </c>
      <c r="R55" s="83"/>
      <c r="S55" s="84" t="s">
        <v>543</v>
      </c>
    </row>
    <row r="56" spans="1:21" x14ac:dyDescent="0.15">
      <c r="B56" s="84" t="s">
        <v>344</v>
      </c>
      <c r="C56" s="88">
        <v>62.086325000000002</v>
      </c>
      <c r="D56" s="88">
        <v>443.56120399999998</v>
      </c>
      <c r="E56" s="88">
        <v>2.6797789999999999</v>
      </c>
      <c r="F56" s="88">
        <v>9.1705839999999998</v>
      </c>
      <c r="G56" s="88">
        <v>8.5260470000000002</v>
      </c>
      <c r="H56" s="88">
        <v>5.5496689999999997</v>
      </c>
      <c r="I56" s="88">
        <v>409.811127</v>
      </c>
      <c r="J56" s="88">
        <v>144.15686199999999</v>
      </c>
      <c r="K56" s="88">
        <v>103.80465699999982</v>
      </c>
      <c r="L56" s="88">
        <v>61.598170000000003</v>
      </c>
      <c r="M56" s="88">
        <v>29.550348</v>
      </c>
      <c r="N56" s="88">
        <v>95.145420999999999</v>
      </c>
      <c r="O56" s="88">
        <v>3.2789999999999998E-3</v>
      </c>
      <c r="P56" s="89">
        <v>3087.252128000001</v>
      </c>
      <c r="Q56" s="89">
        <v>2983.4474710000009</v>
      </c>
      <c r="R56" s="83"/>
      <c r="S56" s="84" t="s">
        <v>544</v>
      </c>
    </row>
    <row r="57" spans="1:21" x14ac:dyDescent="0.15">
      <c r="B57" s="84" t="s">
        <v>345</v>
      </c>
      <c r="C57" s="88">
        <v>65.311190999999994</v>
      </c>
      <c r="D57" s="88">
        <v>306.88518399999998</v>
      </c>
      <c r="E57" s="88">
        <v>1.194688</v>
      </c>
      <c r="F57" s="88">
        <v>16.214594999999999</v>
      </c>
      <c r="G57" s="88">
        <v>6.551825</v>
      </c>
      <c r="H57" s="88">
        <v>1.9194899999999999</v>
      </c>
      <c r="I57" s="88">
        <v>494.83783</v>
      </c>
      <c r="J57" s="88">
        <v>130.017011</v>
      </c>
      <c r="K57" s="88">
        <v>88.907494999999955</v>
      </c>
      <c r="L57" s="88">
        <v>46.983452999999997</v>
      </c>
      <c r="M57" s="88">
        <v>23.377493999999999</v>
      </c>
      <c r="N57" s="88">
        <v>66.009624000000002</v>
      </c>
      <c r="O57" s="88">
        <v>0</v>
      </c>
      <c r="P57" s="89">
        <v>3425.3238409999994</v>
      </c>
      <c r="Q57" s="89">
        <v>3336.4163459999995</v>
      </c>
      <c r="R57" s="83"/>
      <c r="S57" s="84" t="s">
        <v>545</v>
      </c>
    </row>
    <row r="58" spans="1:21" x14ac:dyDescent="0.15">
      <c r="B58" s="84" t="s">
        <v>346</v>
      </c>
      <c r="C58" s="88">
        <v>58.144091000000003</v>
      </c>
      <c r="D58" s="88">
        <v>453.40033299999999</v>
      </c>
      <c r="E58" s="88">
        <v>1.08267</v>
      </c>
      <c r="F58" s="88">
        <v>7.8912329999999997</v>
      </c>
      <c r="G58" s="88">
        <v>12.390101</v>
      </c>
      <c r="H58" s="88">
        <v>2.8604769999999999</v>
      </c>
      <c r="I58" s="88">
        <v>468.01461</v>
      </c>
      <c r="J58" s="88">
        <v>170.649835</v>
      </c>
      <c r="K58" s="88">
        <v>108.38057199999997</v>
      </c>
      <c r="L58" s="88">
        <v>84.112179999999995</v>
      </c>
      <c r="M58" s="88">
        <v>35.397353000000003</v>
      </c>
      <c r="N58" s="88">
        <v>80.199614999999994</v>
      </c>
      <c r="O58" s="88">
        <v>0</v>
      </c>
      <c r="P58" s="89">
        <v>2900.9218449999994</v>
      </c>
      <c r="Q58" s="89">
        <v>2792.5412729999994</v>
      </c>
      <c r="R58" s="83"/>
      <c r="S58" s="84" t="s">
        <v>546</v>
      </c>
    </row>
    <row r="59" spans="1:21" x14ac:dyDescent="0.15">
      <c r="B59" s="84" t="s">
        <v>347</v>
      </c>
      <c r="C59" s="88">
        <v>241.757249</v>
      </c>
      <c r="D59" s="88">
        <v>457.23736400000001</v>
      </c>
      <c r="E59" s="88">
        <v>2.9533659999999999</v>
      </c>
      <c r="F59" s="88">
        <v>7.7764049999999996</v>
      </c>
      <c r="G59" s="88">
        <v>10.21227</v>
      </c>
      <c r="H59" s="88">
        <v>5.5076879999999999</v>
      </c>
      <c r="I59" s="88">
        <v>479.460849</v>
      </c>
      <c r="J59" s="88">
        <v>184.441553</v>
      </c>
      <c r="K59" s="88">
        <v>122.83206299999944</v>
      </c>
      <c r="L59" s="88">
        <v>79.039959999999994</v>
      </c>
      <c r="M59" s="88">
        <v>48.851154999999999</v>
      </c>
      <c r="N59" s="88">
        <v>92.267891000000006</v>
      </c>
      <c r="O59" s="88">
        <v>0.16520000000000001</v>
      </c>
      <c r="P59" s="89">
        <v>2539.3612960000009</v>
      </c>
      <c r="Q59" s="89">
        <v>2416.5292330000016</v>
      </c>
      <c r="R59" s="83"/>
      <c r="S59" s="84" t="s">
        <v>547</v>
      </c>
    </row>
    <row r="60" spans="1:21" x14ac:dyDescent="0.15">
      <c r="B60" s="84" t="s">
        <v>348</v>
      </c>
      <c r="C60" s="88">
        <v>63.010351999999997</v>
      </c>
      <c r="D60" s="88">
        <v>486.89857000000001</v>
      </c>
      <c r="E60" s="88">
        <v>1.022702</v>
      </c>
      <c r="F60" s="88">
        <v>9.5164880000000007</v>
      </c>
      <c r="G60" s="88">
        <v>9.1098590000000002</v>
      </c>
      <c r="H60" s="88">
        <v>4.494713</v>
      </c>
      <c r="I60" s="88">
        <v>514.02754400000003</v>
      </c>
      <c r="J60" s="88">
        <v>178.591328</v>
      </c>
      <c r="K60" s="88">
        <v>104.23146300000006</v>
      </c>
      <c r="L60" s="88">
        <v>73.023638000000005</v>
      </c>
      <c r="M60" s="88">
        <v>57.134312999999999</v>
      </c>
      <c r="N60" s="88">
        <v>96.069398000000007</v>
      </c>
      <c r="O60" s="88">
        <v>3.5867000000000003E-2</v>
      </c>
      <c r="P60" s="89">
        <v>2831.1157629999989</v>
      </c>
      <c r="Q60" s="89">
        <v>2726.8842999999993</v>
      </c>
      <c r="R60" s="83"/>
      <c r="S60" s="84" t="s">
        <v>548</v>
      </c>
    </row>
    <row r="61" spans="1:21" ht="9.75" thickBot="1" x14ac:dyDescent="0.2">
      <c r="B61" s="84" t="s">
        <v>349</v>
      </c>
      <c r="C61" s="88">
        <v>63.750382000000002</v>
      </c>
      <c r="D61" s="88">
        <v>389.40624600000001</v>
      </c>
      <c r="E61" s="88">
        <v>1.4117470000000001</v>
      </c>
      <c r="F61" s="88">
        <v>5.7269699999999997</v>
      </c>
      <c r="G61" s="88">
        <v>6.4370820000000002</v>
      </c>
      <c r="H61" s="88">
        <v>2.4967389999999998</v>
      </c>
      <c r="I61" s="88">
        <v>448.245542</v>
      </c>
      <c r="J61" s="88">
        <v>137.266007</v>
      </c>
      <c r="K61" s="88">
        <v>103.49655899999975</v>
      </c>
      <c r="L61" s="88">
        <v>60.124730999999997</v>
      </c>
      <c r="M61" s="88">
        <v>33.976967000000002</v>
      </c>
      <c r="N61" s="88">
        <v>88.408783</v>
      </c>
      <c r="O61" s="88">
        <v>0</v>
      </c>
      <c r="P61" s="89">
        <v>2273.5093869999978</v>
      </c>
      <c r="Q61" s="89">
        <v>2170.0128279999981</v>
      </c>
      <c r="R61" s="83"/>
      <c r="S61" s="84" t="s">
        <v>549</v>
      </c>
    </row>
    <row r="62" spans="1:21" ht="21" customHeight="1" thickBot="1" x14ac:dyDescent="0.2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708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21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15">
      <c r="A68" s="195" t="s">
        <v>640</v>
      </c>
      <c r="B68" s="196"/>
      <c r="C68" s="197" t="s">
        <v>641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2023-02-03T17:12:20Z</dcterms:modified>
</cp:coreProperties>
</file>