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427"/>
  <workbookPr hidePivotFieldList="1"/>
  <mc:AlternateContent xmlns:mc="http://schemas.openxmlformats.org/markup-compatibility/2006">
    <mc:Choice Requires="x15">
      <x15ac:absPath xmlns:x15ac="http://schemas.microsoft.com/office/spreadsheetml/2010/11/ac" url="R:\lsb\DEE_SE\AEREO\13. Stat Flash\2022_06_StatFlash\"/>
    </mc:Choice>
  </mc:AlternateContent>
  <xr:revisionPtr revIDLastSave="0" documentId="13_ncr:1_{741146C9-E4B5-4D81-BC54-D321CC930834}" xr6:coauthVersionLast="47" xr6:coauthVersionMax="47" xr10:uidLastSave="{00000000-0000-0000-0000-000000000000}"/>
  <bookViews>
    <workbookView xWindow="48" yWindow="192" windowWidth="11100" windowHeight="11700" tabRatio="742" xr2:uid="{00000000-000D-0000-FFFF-FFFF00000000}"/>
  </bookViews>
  <sheets>
    <sheet name="Índice" sheetId="24" r:id="rId1"/>
    <sheet name="Contents" sheetId="27" r:id="rId2"/>
    <sheet name="01" sheetId="18" r:id="rId3"/>
    <sheet name="02" sheetId="28" r:id="rId4"/>
    <sheet name="03" sheetId="2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P58" i="28" l="1"/>
  <c r="Q58" i="28"/>
  <c r="R58" i="28"/>
  <c r="K58" i="28"/>
  <c r="L58" i="28"/>
  <c r="M58" i="28"/>
  <c r="N58" i="28"/>
  <c r="O58" i="28"/>
  <c r="H58" i="28"/>
  <c r="C58" i="28"/>
  <c r="I57" i="18"/>
  <c r="J57" i="18"/>
  <c r="K57" i="18"/>
  <c r="H57" i="28" l="1"/>
  <c r="L57" i="28"/>
  <c r="M57" i="28"/>
  <c r="N57" i="28"/>
  <c r="O57" i="28"/>
  <c r="Q57" i="28"/>
  <c r="R57" i="28"/>
  <c r="C57" i="28"/>
  <c r="I56" i="18"/>
  <c r="J56" i="18"/>
  <c r="K56" i="18"/>
  <c r="L56" i="28"/>
  <c r="M56" i="28"/>
  <c r="N56" i="28"/>
  <c r="O56" i="28"/>
  <c r="Q56" i="28"/>
  <c r="R56" i="28"/>
  <c r="H56" i="28"/>
  <c r="C56" i="28"/>
  <c r="I55" i="18"/>
  <c r="J55" i="18"/>
  <c r="K55" i="18"/>
  <c r="Q55" i="28" l="1"/>
  <c r="R55" i="28"/>
  <c r="L55" i="28"/>
  <c r="M55" i="28"/>
  <c r="N55" i="28"/>
  <c r="O55" i="28"/>
  <c r="H55" i="28"/>
  <c r="C55" i="28"/>
  <c r="I54" i="18"/>
  <c r="J54" i="18"/>
  <c r="K54" i="18"/>
  <c r="L54" i="28" l="1"/>
  <c r="M54" i="28"/>
  <c r="N54" i="28"/>
  <c r="O54" i="28"/>
  <c r="Q54" i="28"/>
  <c r="R54" i="28"/>
  <c r="H54" i="28"/>
  <c r="C54" i="28"/>
  <c r="I53" i="18"/>
  <c r="J53" i="18"/>
  <c r="K53" i="18"/>
  <c r="Q26" i="28" l="1"/>
  <c r="R26" i="28"/>
  <c r="Q27" i="28"/>
  <c r="R27" i="28"/>
  <c r="Q28" i="28"/>
  <c r="R28" i="28"/>
  <c r="Q29" i="28"/>
  <c r="R29" i="28"/>
  <c r="Q30" i="28"/>
  <c r="R30" i="28"/>
  <c r="Q31" i="28"/>
  <c r="R31" i="28"/>
  <c r="Q32" i="28"/>
  <c r="R32" i="28"/>
  <c r="Q33" i="28"/>
  <c r="R33" i="28"/>
  <c r="Q34" i="28"/>
  <c r="R34" i="28"/>
  <c r="Q35" i="28"/>
  <c r="R35" i="28"/>
  <c r="Q36" i="28"/>
  <c r="R36" i="28"/>
  <c r="R25" i="28"/>
  <c r="Q25" i="28"/>
  <c r="L26" i="28"/>
  <c r="M26" i="28"/>
  <c r="N26" i="28"/>
  <c r="O26" i="28"/>
  <c r="L27" i="28"/>
  <c r="M27" i="28"/>
  <c r="N27" i="28"/>
  <c r="O27" i="28"/>
  <c r="L28" i="28"/>
  <c r="M28" i="28"/>
  <c r="N28" i="28"/>
  <c r="O28" i="28"/>
  <c r="L29" i="28"/>
  <c r="M29" i="28"/>
  <c r="N29" i="28"/>
  <c r="O29" i="28"/>
  <c r="L30" i="28"/>
  <c r="M30" i="28"/>
  <c r="N30" i="28"/>
  <c r="O30" i="28"/>
  <c r="L31" i="28"/>
  <c r="M31" i="28"/>
  <c r="N31" i="28"/>
  <c r="O31" i="28"/>
  <c r="L32" i="28"/>
  <c r="M32" i="28"/>
  <c r="N32" i="28"/>
  <c r="O32" i="28"/>
  <c r="L33" i="28"/>
  <c r="M33" i="28"/>
  <c r="N33" i="28"/>
  <c r="O33" i="28"/>
  <c r="L34" i="28"/>
  <c r="M34" i="28"/>
  <c r="N34" i="28"/>
  <c r="O34" i="28"/>
  <c r="L35" i="28"/>
  <c r="M35" i="28"/>
  <c r="N35" i="28"/>
  <c r="O35" i="28"/>
  <c r="L36" i="28"/>
  <c r="M36" i="28"/>
  <c r="N36" i="28"/>
  <c r="O36" i="28"/>
  <c r="O25" i="28"/>
  <c r="N25" i="28"/>
  <c r="M25" i="28"/>
  <c r="L25" i="28"/>
  <c r="H12" i="28"/>
  <c r="H13" i="28"/>
  <c r="H14" i="28"/>
  <c r="H15" i="28"/>
  <c r="H16" i="28"/>
  <c r="H17" i="28"/>
  <c r="H18" i="28"/>
  <c r="H19" i="28"/>
  <c r="H20" i="28"/>
  <c r="H21" i="28"/>
  <c r="H22" i="28"/>
  <c r="H11" i="28"/>
  <c r="C22" i="28"/>
  <c r="C21" i="28"/>
  <c r="C20" i="28"/>
  <c r="C19" i="28"/>
  <c r="C18" i="28"/>
  <c r="C17" i="28"/>
  <c r="C16" i="28"/>
  <c r="C15" i="28"/>
  <c r="C14" i="28"/>
  <c r="C13" i="28"/>
  <c r="C12" i="28"/>
  <c r="C11" i="28"/>
  <c r="I25" i="18" l="1"/>
  <c r="J25" i="18"/>
  <c r="K25" i="18"/>
  <c r="I26" i="18"/>
  <c r="J26" i="18"/>
  <c r="K26" i="18"/>
  <c r="I27" i="18"/>
  <c r="J27" i="18"/>
  <c r="K27" i="18"/>
  <c r="I28" i="18"/>
  <c r="J28" i="18"/>
  <c r="K28" i="18"/>
  <c r="I29" i="18"/>
  <c r="J29" i="18"/>
  <c r="K29" i="18"/>
  <c r="I30" i="18"/>
  <c r="J30" i="18"/>
  <c r="K30" i="18"/>
  <c r="I31" i="18"/>
  <c r="J31" i="18"/>
  <c r="K31" i="18"/>
  <c r="I32" i="18"/>
  <c r="J32" i="18"/>
  <c r="K32" i="18"/>
  <c r="I33" i="18"/>
  <c r="J33" i="18"/>
  <c r="K33" i="18"/>
  <c r="I34" i="18"/>
  <c r="J34" i="18"/>
  <c r="K34" i="18"/>
  <c r="I35" i="18"/>
  <c r="J35" i="18"/>
  <c r="K35" i="18"/>
  <c r="K24" i="18"/>
  <c r="J24" i="18"/>
  <c r="I24" i="18"/>
  <c r="B17" i="27"/>
  <c r="R53" i="28"/>
  <c r="Q53" i="28"/>
  <c r="O53" i="28"/>
  <c r="N53" i="28"/>
  <c r="M53" i="28"/>
  <c r="L53" i="28"/>
  <c r="R50" i="28"/>
  <c r="Q50" i="28"/>
  <c r="O50" i="28"/>
  <c r="N50" i="28"/>
  <c r="M50" i="28"/>
  <c r="L50" i="28"/>
  <c r="R49" i="28"/>
  <c r="Q49" i="28"/>
  <c r="O49" i="28"/>
  <c r="N49" i="28"/>
  <c r="M49" i="28"/>
  <c r="L49" i="28"/>
  <c r="R48" i="28"/>
  <c r="Q48" i="28"/>
  <c r="O48" i="28"/>
  <c r="N48" i="28"/>
  <c r="M48" i="28"/>
  <c r="L48" i="28"/>
  <c r="R47" i="28"/>
  <c r="Q47" i="28"/>
  <c r="O47" i="28"/>
  <c r="N47" i="28"/>
  <c r="M47" i="28"/>
  <c r="L47" i="28"/>
  <c r="R46" i="28"/>
  <c r="Q46" i="28"/>
  <c r="O46" i="28"/>
  <c r="N46" i="28"/>
  <c r="M46" i="28"/>
  <c r="L46" i="28"/>
  <c r="R45" i="28"/>
  <c r="Q45" i="28"/>
  <c r="O45" i="28"/>
  <c r="N45" i="28"/>
  <c r="M45" i="28"/>
  <c r="L45" i="28"/>
  <c r="R44" i="28"/>
  <c r="Q44" i="28"/>
  <c r="O44" i="28"/>
  <c r="N44" i="28"/>
  <c r="M44" i="28"/>
  <c r="L44" i="28"/>
  <c r="R43" i="28"/>
  <c r="Q43" i="28"/>
  <c r="O43" i="28"/>
  <c r="N43" i="28"/>
  <c r="M43" i="28"/>
  <c r="L43" i="28"/>
  <c r="R42" i="28"/>
  <c r="Q42" i="28"/>
  <c r="O42" i="28"/>
  <c r="N42" i="28"/>
  <c r="M42" i="28"/>
  <c r="L42" i="28"/>
  <c r="R41" i="28"/>
  <c r="Q41" i="28"/>
  <c r="O41" i="28"/>
  <c r="N41" i="28"/>
  <c r="M41" i="28"/>
  <c r="L41" i="28"/>
  <c r="R40" i="28"/>
  <c r="Q40" i="28"/>
  <c r="O40" i="28"/>
  <c r="N40" i="28"/>
  <c r="M40" i="28"/>
  <c r="L40" i="28"/>
  <c r="R39" i="28"/>
  <c r="Q39" i="28"/>
  <c r="O39" i="28"/>
  <c r="N39" i="28"/>
  <c r="M39" i="28"/>
  <c r="L39" i="28"/>
  <c r="K52" i="18"/>
  <c r="J52" i="18"/>
  <c r="I52" i="18"/>
  <c r="K39" i="18"/>
  <c r="K40" i="18"/>
  <c r="K41" i="18"/>
  <c r="K42" i="18"/>
  <c r="K43" i="18"/>
  <c r="K44" i="18"/>
  <c r="K45" i="18"/>
  <c r="K46" i="18"/>
  <c r="K47" i="18"/>
  <c r="K48" i="18"/>
  <c r="K49" i="18"/>
  <c r="K38" i="18"/>
  <c r="J39" i="18"/>
  <c r="J40" i="18"/>
  <c r="J41" i="18"/>
  <c r="J42" i="18"/>
  <c r="J43" i="18"/>
  <c r="J44" i="18"/>
  <c r="J45" i="18"/>
  <c r="J46" i="18"/>
  <c r="J47" i="18"/>
  <c r="J48" i="18"/>
  <c r="J49" i="18"/>
  <c r="J38" i="18"/>
  <c r="I39" i="18"/>
  <c r="I40" i="18"/>
  <c r="I41" i="18"/>
  <c r="I42" i="18"/>
  <c r="I43" i="18"/>
  <c r="I44" i="18"/>
  <c r="I45" i="18"/>
  <c r="I46" i="18"/>
  <c r="I47" i="18"/>
  <c r="I48" i="18"/>
  <c r="I49" i="18"/>
  <c r="I38" i="18"/>
  <c r="B16" i="27"/>
  <c r="B15" i="27"/>
  <c r="B16" i="24"/>
  <c r="H36" i="28"/>
  <c r="P36" i="28" s="1"/>
  <c r="H35" i="28"/>
  <c r="P35" i="28" s="1"/>
  <c r="H34" i="28"/>
  <c r="P34" i="28" s="1"/>
  <c r="H33" i="28"/>
  <c r="P33" i="28" s="1"/>
  <c r="H32" i="28"/>
  <c r="P32" i="28" s="1"/>
  <c r="H31" i="28"/>
  <c r="P31" i="28" s="1"/>
  <c r="H30" i="28"/>
  <c r="P30" i="28" s="1"/>
  <c r="H29" i="28"/>
  <c r="P29" i="28" s="1"/>
  <c r="H28" i="28"/>
  <c r="P28" i="28" s="1"/>
  <c r="H27" i="28"/>
  <c r="P27" i="28" s="1"/>
  <c r="H26" i="28"/>
  <c r="P26" i="28" s="1"/>
  <c r="H25" i="28"/>
  <c r="P25" i="28" s="1"/>
  <c r="C36" i="28"/>
  <c r="K36" i="28" s="1"/>
  <c r="C35" i="28"/>
  <c r="K35" i="28" s="1"/>
  <c r="C34" i="28"/>
  <c r="K34" i="28" s="1"/>
  <c r="C33" i="28"/>
  <c r="K33" i="28" s="1"/>
  <c r="C32" i="28"/>
  <c r="K32" i="28" s="1"/>
  <c r="C31" i="28"/>
  <c r="K31" i="28" s="1"/>
  <c r="C30" i="28"/>
  <c r="K30" i="28" s="1"/>
  <c r="C29" i="28"/>
  <c r="K29" i="28" s="1"/>
  <c r="C28" i="28"/>
  <c r="K28" i="28" s="1"/>
  <c r="C27" i="28"/>
  <c r="K27" i="28" s="1"/>
  <c r="C26" i="28"/>
  <c r="K26" i="28" s="1"/>
  <c r="C25" i="28"/>
  <c r="K25" i="28" s="1"/>
  <c r="H53" i="28"/>
  <c r="H40" i="28"/>
  <c r="P54" i="28" s="1"/>
  <c r="H41" i="28"/>
  <c r="P55" i="28" s="1"/>
  <c r="H42" i="28"/>
  <c r="P56" i="28" s="1"/>
  <c r="H43" i="28"/>
  <c r="P57" i="28" s="1"/>
  <c r="H44" i="28"/>
  <c r="H45" i="28"/>
  <c r="H46" i="28"/>
  <c r="H47" i="28"/>
  <c r="H48" i="28"/>
  <c r="H49" i="28"/>
  <c r="H50" i="28"/>
  <c r="H39" i="28"/>
  <c r="C53" i="28"/>
  <c r="C40" i="28"/>
  <c r="K54" i="28" s="1"/>
  <c r="C41" i="28"/>
  <c r="C42" i="28"/>
  <c r="K56" i="28" s="1"/>
  <c r="C43" i="28"/>
  <c r="K57" i="28" s="1"/>
  <c r="C44" i="28"/>
  <c r="C45" i="28"/>
  <c r="C46" i="28"/>
  <c r="C47" i="28"/>
  <c r="K47" i="28" s="1"/>
  <c r="C48" i="28"/>
  <c r="C49" i="28"/>
  <c r="C50" i="28"/>
  <c r="K50" i="28" s="1"/>
  <c r="C39" i="28"/>
  <c r="K41" i="28" l="1"/>
  <c r="K55" i="28"/>
  <c r="P39" i="28"/>
  <c r="P45" i="28"/>
  <c r="K46" i="28"/>
  <c r="P40" i="28"/>
  <c r="K43" i="28"/>
  <c r="K48" i="28"/>
  <c r="K42" i="28"/>
  <c r="P49" i="28"/>
  <c r="P43" i="28"/>
  <c r="K40" i="28"/>
  <c r="P46" i="28"/>
  <c r="P48" i="28"/>
  <c r="P42" i="28"/>
  <c r="K44" i="28"/>
  <c r="K49" i="28"/>
  <c r="P44" i="28"/>
  <c r="P47" i="28"/>
  <c r="P41" i="28"/>
  <c r="K39" i="28"/>
  <c r="K45" i="28"/>
  <c r="P53" i="28"/>
  <c r="P50" i="28"/>
  <c r="K53" i="28"/>
  <c r="B17" i="24"/>
  <c r="B15" i="24"/>
</calcChain>
</file>

<file path=xl/sharedStrings.xml><?xml version="1.0" encoding="utf-8"?>
<sst xmlns="http://schemas.openxmlformats.org/spreadsheetml/2006/main" count="454" uniqueCount="90">
  <si>
    <t>Lisboa</t>
  </si>
  <si>
    <t>Faro</t>
  </si>
  <si>
    <t>Porto</t>
  </si>
  <si>
    <t xml:space="preserve">Pe: resultados preliminares </t>
  </si>
  <si>
    <t>Outros</t>
  </si>
  <si>
    <t xml:space="preserve"> </t>
  </si>
  <si>
    <t>Passageiros</t>
  </si>
  <si>
    <t>Carga e correio</t>
  </si>
  <si>
    <t>n.º</t>
  </si>
  <si>
    <t>Janeiro</t>
  </si>
  <si>
    <t>%</t>
  </si>
  <si>
    <t>Ranking</t>
  </si>
  <si>
    <t>1º</t>
  </si>
  <si>
    <t>2º</t>
  </si>
  <si>
    <t>3º</t>
  </si>
  <si>
    <t>t</t>
  </si>
  <si>
    <t>ATIVIDADE DOS TRANSPORTES</t>
  </si>
  <si>
    <t>Passageiros desembarcados</t>
  </si>
  <si>
    <t>Passageiros embarcados</t>
  </si>
  <si>
    <t>Aeronaves</t>
  </si>
  <si>
    <t>Quadro 01 - Transporte aéreo - Aeronaves aterradas, movimento de passageiros e de carga e correio nas infraestruturas aeroportuárias nacionais, em voos comerciais - mensal</t>
  </si>
  <si>
    <t>Quadro 02 - Transporte aéreo - Passageiros e de carga e correio movimentados nas infraestruturas aeroportuárias nacionais, em voos comerciais - mensal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</si>
  <si>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</si>
  <si>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</si>
  <si>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</si>
  <si>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</si>
  <si>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</si>
  <si>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</si>
  <si>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</si>
  <si>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</si>
  <si>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r>
      <t>10</t>
    </r>
    <r>
      <rPr>
        <b/>
        <vertAlign val="superscript"/>
        <sz val="9"/>
        <color theme="0"/>
        <rFont val="Calibri"/>
        <family val="2"/>
        <scheme val="minor"/>
      </rPr>
      <t>3</t>
    </r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</si>
  <si>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aos Aeroportos e Aeródromos (ANA/ANAC/INE)</t>
    </r>
  </si>
  <si>
    <t>Outubro</t>
  </si>
  <si>
    <t>4º</t>
  </si>
  <si>
    <t>5º</t>
  </si>
  <si>
    <t>Novembro</t>
  </si>
  <si>
    <t>Dezembro</t>
  </si>
  <si>
    <t>TRANSPORT ACTIVITIES</t>
  </si>
  <si>
    <t>Contents</t>
  </si>
  <si>
    <t>Índice</t>
  </si>
  <si>
    <t>Tvh</t>
  </si>
  <si>
    <t>-</t>
  </si>
  <si>
    <t>Thv (%)</t>
  </si>
  <si>
    <t>Aircrafts</t>
  </si>
  <si>
    <t>Passengers</t>
  </si>
  <si>
    <t>Freight and mail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</si>
  <si>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</si>
  <si>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</si>
  <si>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</si>
  <si>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</si>
  <si>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</si>
  <si>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</si>
  <si>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</si>
  <si>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</si>
  <si>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</si>
  <si>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</si>
  <si>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</si>
  <si>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</si>
  <si>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r>
      <rPr>
        <b/>
        <sz val="8"/>
        <color indexed="8"/>
        <rFont val="Calibri"/>
        <family val="2"/>
        <scheme val="minor"/>
      </rPr>
      <t xml:space="preserve">Source: </t>
    </r>
    <r>
      <rPr>
        <sz val="8"/>
        <color indexed="8"/>
        <rFont val="Calibri"/>
        <family val="2"/>
        <scheme val="minor"/>
      </rPr>
      <t>Survey to airports and aerodromes (ANA/ANAC/Statistics Portugal)</t>
    </r>
  </si>
  <si>
    <t>Pe: preliminary results</t>
  </si>
  <si>
    <t>Total</t>
  </si>
  <si>
    <t>Table 01 - Air transport - Aircrafts landed, passengers and freight and mail movement at national airports, commercial flights - monthly</t>
  </si>
  <si>
    <t>Table 02 - Air transport - Passengers and freight and mail movement at national airports, commercial flights  - monthly</t>
  </si>
  <si>
    <r>
      <t>10</t>
    </r>
    <r>
      <rPr>
        <b/>
        <vertAlign val="superscript"/>
        <sz val="9"/>
        <color theme="0"/>
        <rFont val="Calibri"/>
        <family val="2"/>
        <scheme val="minor"/>
      </rPr>
      <t xml:space="preserve">3 </t>
    </r>
    <r>
      <rPr>
        <b/>
        <sz val="9"/>
        <color theme="0"/>
        <rFont val="Calibri"/>
        <family val="2"/>
        <scheme val="minor"/>
      </rPr>
      <t>t</t>
    </r>
  </si>
  <si>
    <t>Tvh (%)</t>
  </si>
  <si>
    <t xml:space="preserve">Passengers disembarked </t>
  </si>
  <si>
    <t>Passengers embarked</t>
  </si>
  <si>
    <r>
      <t xml:space="preserve">País de origem 
</t>
    </r>
    <r>
      <rPr>
        <b/>
        <sz val="9"/>
        <color theme="0"/>
        <rFont val="Calibri"/>
        <family val="2"/>
        <scheme val="minor"/>
      </rPr>
      <t>(do voo)</t>
    </r>
  </si>
  <si>
    <r>
      <t xml:space="preserve">País de destino 
</t>
    </r>
    <r>
      <rPr>
        <b/>
        <sz val="9"/>
        <color theme="0"/>
        <rFont val="Calibri"/>
        <family val="2"/>
        <scheme val="minor"/>
      </rPr>
      <t>(do voo)</t>
    </r>
  </si>
  <si>
    <r>
      <t xml:space="preserve">Country of origin 
</t>
    </r>
    <r>
      <rPr>
        <b/>
        <sz val="8"/>
        <color theme="0"/>
        <rFont val="Calibri"/>
        <family val="2"/>
        <scheme val="minor"/>
      </rPr>
      <t>(of the flight)</t>
    </r>
  </si>
  <si>
    <r>
      <t xml:space="preserve">Country of destination 
</t>
    </r>
    <r>
      <rPr>
        <b/>
        <sz val="8"/>
        <color theme="0"/>
        <rFont val="Calibri"/>
        <family val="2"/>
        <scheme val="minor"/>
      </rPr>
      <t>(of the flight)</t>
    </r>
  </si>
  <si>
    <r>
      <t xml:space="preserve">2022 </t>
    </r>
    <r>
      <rPr>
        <b/>
        <sz val="8"/>
        <color theme="1"/>
        <rFont val="Calibri"/>
        <family val="2"/>
        <scheme val="minor"/>
      </rPr>
      <t>Pe</t>
    </r>
  </si>
  <si>
    <r>
      <t xml:space="preserve">  2022 </t>
    </r>
    <r>
      <rPr>
        <b/>
        <sz val="8"/>
        <color theme="1"/>
        <rFont val="Calibri"/>
        <family val="2"/>
        <scheme val="minor"/>
      </rPr>
      <t>Pe</t>
    </r>
  </si>
  <si>
    <t>…</t>
  </si>
  <si>
    <r>
      <t>França /</t>
    </r>
    <r>
      <rPr>
        <i/>
        <sz val="9"/>
        <rFont val="Calibri"/>
        <family val="2"/>
        <scheme val="minor"/>
      </rPr>
      <t xml:space="preserve"> France</t>
    </r>
  </si>
  <si>
    <r>
      <t xml:space="preserve">Reino Unido / </t>
    </r>
    <r>
      <rPr>
        <i/>
        <sz val="9"/>
        <rFont val="Calibri"/>
        <family val="2"/>
        <scheme val="minor"/>
      </rPr>
      <t>United Kingdom</t>
    </r>
  </si>
  <si>
    <r>
      <t xml:space="preserve">Espanha / </t>
    </r>
    <r>
      <rPr>
        <i/>
        <sz val="9"/>
        <rFont val="Calibri"/>
        <family val="2"/>
        <scheme val="minor"/>
      </rPr>
      <t>Spain</t>
    </r>
  </si>
  <si>
    <r>
      <t>Alemanha /</t>
    </r>
    <r>
      <rPr>
        <i/>
        <sz val="9"/>
        <rFont val="Calibri"/>
        <family val="2"/>
        <scheme val="minor"/>
      </rPr>
      <t>Germany</t>
    </r>
  </si>
  <si>
    <r>
      <t xml:space="preserve">Suíça / </t>
    </r>
    <r>
      <rPr>
        <i/>
        <sz val="9"/>
        <rFont val="Calibri"/>
        <family val="2"/>
        <scheme val="minor"/>
      </rPr>
      <t>Switzerland</t>
    </r>
  </si>
  <si>
    <r>
      <t xml:space="preserve">2021 </t>
    </r>
    <r>
      <rPr>
        <b/>
        <sz val="8"/>
        <color theme="1"/>
        <rFont val="Calibri"/>
        <family val="2"/>
        <scheme val="minor"/>
      </rPr>
      <t>Po</t>
    </r>
  </si>
  <si>
    <t>Po: resultados provisórios</t>
  </si>
  <si>
    <t>Po: provisional results</t>
  </si>
  <si>
    <t>Dado confidencial / valor não disponibilizado para 2021</t>
  </si>
  <si>
    <t>Y-on-Y growth rate</t>
  </si>
  <si>
    <t>Estatísticas rápidas do transporte aéreo - Junho 2022</t>
  </si>
  <si>
    <t>Air Transport Flash Statistics – June 2022</t>
  </si>
  <si>
    <r>
      <t xml:space="preserve">Janeiro a Junho 2022  </t>
    </r>
    <r>
      <rPr>
        <b/>
        <vertAlign val="subscript"/>
        <sz val="10"/>
        <color theme="0"/>
        <rFont val="Calibri"/>
        <family val="2"/>
        <scheme val="minor"/>
      </rPr>
      <t>(Pe)</t>
    </r>
  </si>
  <si>
    <r>
      <t xml:space="preserve">January to June 2022  </t>
    </r>
    <r>
      <rPr>
        <b/>
        <vertAlign val="subscript"/>
        <sz val="9"/>
        <color theme="0"/>
        <rFont val="Calibri"/>
        <family val="2"/>
        <scheme val="minor"/>
      </rPr>
      <t>(Pe)</t>
    </r>
  </si>
  <si>
    <t>Table 03 - Air transport - Main country of origin and destination of flights with passengers at national airports, commercial flights - January to June 2022</t>
  </si>
  <si>
    <t>Quadro 03 - Transporte aéreo - Principais países de origem e de destino dos passageiros movimentados nas infraestruturas aeroportuárias nacionais, em voos comerciais - Janeiro a Junho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</si>
</sst>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\ _€_-;\-* #,##0.00\ _€_-;_-* &quot;-&quot;??\ _€_-;_-@_-"/>
    <numFmt numFmtId="165" formatCode="0.0"/>
    <numFmt numFmtId="166" formatCode="#\ ###\ ###\ ##0"/>
    <numFmt numFmtId="167" formatCode="_-* #,##0.00\ _E_s_c_._-;\-* #,##0.00\ _E_s_c_._-;_-* &quot;-&quot;??\ _E_s_c_._-;_-@_-"/>
    <numFmt numFmtId="168" formatCode="0.0%"/>
    <numFmt numFmtId="169" formatCode="#,##0.0"/>
  </numFmts>
  <fonts count="4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u/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i/>
      <sz val="9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Tahoma"/>
      <family val="2"/>
    </font>
    <font>
      <b/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vertAlign val="subscript"/>
      <sz val="10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vertAlign val="superscript"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indexed="8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b/>
      <i/>
      <sz val="10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i/>
      <sz val="8"/>
      <color theme="1"/>
      <name val="Arial"/>
      <family val="2"/>
    </font>
    <font>
      <b/>
      <sz val="8"/>
      <color theme="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1"/>
      <color indexed="9"/>
      <name val="Calibri"/>
      <family val="2"/>
      <scheme val="minor"/>
    </font>
    <font>
      <b/>
      <vertAlign val="subscript"/>
      <sz val="9"/>
      <color theme="0"/>
      <name val="Calibri"/>
      <family val="2"/>
      <scheme val="minor"/>
    </font>
    <font>
      <i/>
      <sz val="9"/>
      <color rgb="FFFF0000"/>
      <name val="Arial"/>
      <family val="2"/>
    </font>
    <font>
      <sz val="11"/>
      <name val="Calibri"/>
      <family val="2"/>
    </font>
    <font>
      <b/>
      <sz val="8"/>
      <color theme="1"/>
      <name val="Calibri"/>
      <family val="2"/>
      <scheme val="minor"/>
    </font>
    <font>
      <i/>
      <sz val="9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/>
      <bottom style="double">
        <color theme="7"/>
      </bottom>
      <diagonal/>
    </border>
    <border>
      <left/>
      <right style="medium">
        <color theme="7"/>
      </right>
      <top/>
      <bottom/>
      <diagonal/>
    </border>
    <border>
      <left style="medium">
        <color theme="7"/>
      </left>
      <right style="medium">
        <color theme="7"/>
      </right>
      <top/>
      <bottom/>
      <diagonal/>
    </border>
    <border>
      <left style="medium">
        <color theme="7"/>
      </left>
      <right/>
      <top/>
      <bottom/>
      <diagonal/>
    </border>
    <border>
      <left/>
      <right/>
      <top style="medium">
        <color theme="0"/>
      </top>
      <bottom/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33">
    <xf numFmtId="0" fontId="0" fillId="0" borderId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135">
    <xf numFmtId="0" fontId="0" fillId="0" borderId="0" xfId="0"/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1" fillId="0" borderId="0" xfId="0" applyFont="1" applyBorder="1" applyAlignment="1">
      <alignment vertical="center"/>
    </xf>
    <xf numFmtId="0" fontId="9" fillId="0" borderId="0" xfId="0" applyFont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1" fillId="0" borderId="0" xfId="0" applyFont="1"/>
    <xf numFmtId="0" fontId="6" fillId="0" borderId="0" xfId="3" applyFont="1" applyAlignment="1" applyProtection="1"/>
    <xf numFmtId="0" fontId="5" fillId="0" borderId="0" xfId="0" applyFont="1"/>
    <xf numFmtId="0" fontId="5" fillId="0" borderId="0" xfId="3" applyFont="1" applyAlignment="1" applyProtection="1"/>
    <xf numFmtId="0" fontId="20" fillId="0" borderId="0" xfId="0" applyFont="1" applyBorder="1" applyAlignment="1">
      <alignment vertical="center"/>
    </xf>
    <xf numFmtId="0" fontId="20" fillId="0" borderId="0" xfId="0" applyFont="1" applyAlignment="1">
      <alignment horizontal="center" vertical="center"/>
    </xf>
    <xf numFmtId="0" fontId="23" fillId="0" borderId="0" xfId="0" applyFont="1" applyAlignment="1">
      <alignment vertical="center"/>
    </xf>
    <xf numFmtId="0" fontId="26" fillId="0" borderId="0" xfId="5" applyFont="1" applyBorder="1" applyAlignment="1">
      <alignment horizontal="right" vertical="center"/>
    </xf>
    <xf numFmtId="0" fontId="15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17" fontId="16" fillId="2" borderId="4" xfId="0" applyNumberFormat="1" applyFont="1" applyFill="1" applyBorder="1" applyAlignment="1">
      <alignment horizontal="center" vertical="center" wrapText="1"/>
    </xf>
    <xf numFmtId="49" fontId="18" fillId="2" borderId="8" xfId="0" applyNumberFormat="1" applyFont="1" applyFill="1" applyBorder="1" applyAlignment="1">
      <alignment horizontal="center" vertical="center"/>
    </xf>
    <xf numFmtId="49" fontId="18" fillId="2" borderId="9" xfId="0" applyNumberFormat="1" applyFont="1" applyFill="1" applyBorder="1" applyAlignment="1">
      <alignment horizontal="center" vertical="center"/>
    </xf>
    <xf numFmtId="0" fontId="20" fillId="0" borderId="11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17" fontId="9" fillId="0" borderId="14" xfId="0" applyNumberFormat="1" applyFont="1" applyBorder="1" applyAlignment="1">
      <alignment horizontal="center" vertical="center"/>
    </xf>
    <xf numFmtId="0" fontId="9" fillId="0" borderId="10" xfId="0" applyFont="1" applyBorder="1" applyAlignment="1">
      <alignment vertical="center"/>
    </xf>
    <xf numFmtId="166" fontId="4" fillId="0" borderId="10" xfId="0" applyNumberFormat="1" applyFont="1" applyFill="1" applyBorder="1" applyAlignment="1">
      <alignment horizontal="right" vertical="center"/>
    </xf>
    <xf numFmtId="17" fontId="16" fillId="2" borderId="3" xfId="0" applyNumberFormat="1" applyFont="1" applyFill="1" applyBorder="1" applyAlignment="1">
      <alignment horizontal="center" vertical="center" wrapText="1"/>
    </xf>
    <xf numFmtId="17" fontId="16" fillId="2" borderId="4" xfId="0" applyNumberFormat="1" applyFont="1" applyFill="1" applyBorder="1" applyAlignment="1">
      <alignment horizontal="center" vertical="center" wrapText="1"/>
    </xf>
    <xf numFmtId="17" fontId="18" fillId="2" borderId="4" xfId="0" applyNumberFormat="1" applyFont="1" applyFill="1" applyBorder="1" applyAlignment="1">
      <alignment horizontal="center" vertical="center"/>
    </xf>
    <xf numFmtId="17" fontId="18" fillId="2" borderId="4" xfId="0" applyNumberFormat="1" applyFont="1" applyFill="1" applyBorder="1" applyAlignment="1">
      <alignment horizontal="center" vertical="center"/>
    </xf>
    <xf numFmtId="0" fontId="29" fillId="0" borderId="0" xfId="0" applyFont="1" applyBorder="1" applyAlignment="1">
      <alignment horizontal="left" vertical="center"/>
    </xf>
    <xf numFmtId="3" fontId="30" fillId="0" borderId="13" xfId="0" applyNumberFormat="1" applyFont="1" applyFill="1" applyBorder="1" applyAlignment="1">
      <alignment horizontal="right" vertical="center"/>
    </xf>
    <xf numFmtId="3" fontId="20" fillId="0" borderId="0" xfId="0" applyNumberFormat="1" applyFont="1" applyBorder="1" applyAlignment="1">
      <alignment horizontal="center" vertical="center"/>
    </xf>
    <xf numFmtId="3" fontId="30" fillId="0" borderId="0" xfId="0" applyNumberFormat="1" applyFont="1" applyFill="1" applyBorder="1" applyAlignment="1">
      <alignment horizontal="right" vertical="center"/>
    </xf>
    <xf numFmtId="3" fontId="21" fillId="0" borderId="0" xfId="0" applyNumberFormat="1" applyFont="1" applyFill="1" applyBorder="1" applyAlignment="1">
      <alignment horizontal="right" vertical="center"/>
    </xf>
    <xf numFmtId="168" fontId="30" fillId="0" borderId="13" xfId="32" applyNumberFormat="1" applyFont="1" applyFill="1" applyBorder="1" applyAlignment="1">
      <alignment horizontal="right" vertical="center"/>
    </xf>
    <xf numFmtId="168" fontId="30" fillId="0" borderId="0" xfId="32" applyNumberFormat="1" applyFont="1" applyFill="1" applyBorder="1" applyAlignment="1">
      <alignment horizontal="right" vertical="center"/>
    </xf>
    <xf numFmtId="3" fontId="21" fillId="0" borderId="13" xfId="0" applyNumberFormat="1" applyFont="1" applyFill="1" applyBorder="1" applyAlignment="1">
      <alignment horizontal="right" vertical="center"/>
    </xf>
    <xf numFmtId="0" fontId="20" fillId="0" borderId="0" xfId="0" applyFont="1" applyBorder="1" applyAlignment="1">
      <alignment horizontal="center" vertical="center"/>
    </xf>
    <xf numFmtId="166" fontId="21" fillId="0" borderId="0" xfId="0" applyNumberFormat="1" applyFont="1" applyFill="1" applyBorder="1" applyAlignment="1">
      <alignment horizontal="right" vertical="center"/>
    </xf>
    <xf numFmtId="168" fontId="21" fillId="0" borderId="13" xfId="32" applyNumberFormat="1" applyFont="1" applyFill="1" applyBorder="1" applyAlignment="1">
      <alignment horizontal="right" vertical="center"/>
    </xf>
    <xf numFmtId="168" fontId="21" fillId="0" borderId="0" xfId="32" applyNumberFormat="1" applyFont="1" applyFill="1" applyBorder="1" applyAlignment="1">
      <alignment horizontal="right" vertical="center"/>
    </xf>
    <xf numFmtId="3" fontId="30" fillId="0" borderId="13" xfId="0" quotePrefix="1" applyNumberFormat="1" applyFont="1" applyFill="1" applyBorder="1" applyAlignment="1">
      <alignment horizontal="right" vertical="center"/>
    </xf>
    <xf numFmtId="3" fontId="21" fillId="0" borderId="13" xfId="0" quotePrefix="1" applyNumberFormat="1" applyFont="1" applyFill="1" applyBorder="1" applyAlignment="1">
      <alignment horizontal="right" vertical="center"/>
    </xf>
    <xf numFmtId="168" fontId="30" fillId="0" borderId="13" xfId="32" quotePrefix="1" applyNumberFormat="1" applyFont="1" applyFill="1" applyBorder="1" applyAlignment="1">
      <alignment horizontal="right" vertical="center"/>
    </xf>
    <xf numFmtId="0" fontId="20" fillId="0" borderId="0" xfId="0" applyFont="1" applyBorder="1" applyAlignment="1">
      <alignment horizontal="left" vertical="center" indent="1"/>
    </xf>
    <xf numFmtId="0" fontId="9" fillId="0" borderId="0" xfId="0" applyFont="1" applyAlignment="1">
      <alignment horizontal="right" vertical="center"/>
    </xf>
    <xf numFmtId="0" fontId="15" fillId="0" borderId="0" xfId="0" applyFont="1" applyAlignment="1">
      <alignment horizontal="right" vertical="center"/>
    </xf>
    <xf numFmtId="0" fontId="11" fillId="0" borderId="0" xfId="0" applyFont="1" applyBorder="1" applyAlignment="1">
      <alignment horizontal="right" vertical="center"/>
    </xf>
    <xf numFmtId="0" fontId="29" fillId="0" borderId="13" xfId="0" applyFont="1" applyBorder="1" applyAlignment="1">
      <alignment horizontal="right" vertical="center"/>
    </xf>
    <xf numFmtId="0" fontId="20" fillId="0" borderId="13" xfId="0" applyFont="1" applyBorder="1" applyAlignment="1">
      <alignment horizontal="right" vertical="center" indent="1"/>
    </xf>
    <xf numFmtId="0" fontId="20" fillId="0" borderId="13" xfId="0" applyFont="1" applyBorder="1" applyAlignment="1">
      <alignment horizontal="right" vertical="center"/>
    </xf>
    <xf numFmtId="0" fontId="25" fillId="0" borderId="0" xfId="0" applyFont="1" applyAlignment="1">
      <alignment vertical="center"/>
    </xf>
    <xf numFmtId="0" fontId="26" fillId="0" borderId="0" xfId="5" applyFont="1" applyAlignment="1">
      <alignment horizontal="right" vertical="center"/>
    </xf>
    <xf numFmtId="0" fontId="31" fillId="0" borderId="0" xfId="0" applyFont="1" applyBorder="1" applyAlignment="1">
      <alignment vertical="center"/>
    </xf>
    <xf numFmtId="0" fontId="31" fillId="0" borderId="0" xfId="0" applyFont="1" applyBorder="1" applyAlignment="1">
      <alignment horizontal="right" vertical="center"/>
    </xf>
    <xf numFmtId="17" fontId="18" fillId="2" borderId="4" xfId="0" applyNumberFormat="1" applyFont="1" applyFill="1" applyBorder="1" applyAlignment="1">
      <alignment horizontal="center" vertical="center" wrapText="1"/>
    </xf>
    <xf numFmtId="0" fontId="29" fillId="0" borderId="0" xfId="0" applyFont="1" applyAlignment="1">
      <alignment vertical="center"/>
    </xf>
    <xf numFmtId="17" fontId="16" fillId="3" borderId="4" xfId="0" applyNumberFormat="1" applyFont="1" applyFill="1" applyBorder="1" applyAlignment="1">
      <alignment horizontal="center" vertical="center" wrapText="1"/>
    </xf>
    <xf numFmtId="17" fontId="16" fillId="3" borderId="4" xfId="0" applyNumberFormat="1" applyFont="1" applyFill="1" applyBorder="1" applyAlignment="1">
      <alignment horizontal="center" vertical="center"/>
    </xf>
    <xf numFmtId="17" fontId="18" fillId="3" borderId="4" xfId="0" applyNumberFormat="1" applyFont="1" applyFill="1" applyBorder="1" applyAlignment="1">
      <alignment horizontal="center" vertical="center" wrapText="1"/>
    </xf>
    <xf numFmtId="17" fontId="18" fillId="3" borderId="4" xfId="0" applyNumberFormat="1" applyFont="1" applyFill="1" applyBorder="1" applyAlignment="1">
      <alignment horizontal="center" vertical="center"/>
    </xf>
    <xf numFmtId="0" fontId="18" fillId="3" borderId="4" xfId="0" applyFont="1" applyFill="1" applyBorder="1" applyAlignment="1">
      <alignment horizontal="center" vertical="center" wrapText="1"/>
    </xf>
    <xf numFmtId="3" fontId="21" fillId="0" borderId="11" xfId="0" applyNumberFormat="1" applyFont="1" applyFill="1" applyBorder="1" applyAlignment="1">
      <alignment horizontal="right" vertical="center"/>
    </xf>
    <xf numFmtId="166" fontId="21" fillId="0" borderId="11" xfId="0" applyNumberFormat="1" applyFont="1" applyFill="1" applyBorder="1" applyAlignment="1">
      <alignment horizontal="right" vertical="center"/>
    </xf>
    <xf numFmtId="0" fontId="28" fillId="2" borderId="1" xfId="0" applyFont="1" applyFill="1" applyBorder="1"/>
    <xf numFmtId="0" fontId="0" fillId="0" borderId="0" xfId="0" applyFont="1"/>
    <xf numFmtId="0" fontId="28" fillId="2" borderId="2" xfId="0" applyFont="1" applyFill="1" applyBorder="1"/>
    <xf numFmtId="0" fontId="20" fillId="0" borderId="0" xfId="0" applyFont="1"/>
    <xf numFmtId="0" fontId="22" fillId="0" borderId="0" xfId="0" applyFont="1"/>
    <xf numFmtId="0" fontId="33" fillId="0" borderId="0" xfId="3" applyFont="1" applyAlignment="1" applyProtection="1"/>
    <xf numFmtId="0" fontId="34" fillId="2" borderId="1" xfId="0" applyFont="1" applyFill="1" applyBorder="1" applyAlignment="1">
      <alignment vertical="center"/>
    </xf>
    <xf numFmtId="0" fontId="34" fillId="2" borderId="2" xfId="0" applyFont="1" applyFill="1" applyBorder="1" applyAlignment="1">
      <alignment vertical="center"/>
    </xf>
    <xf numFmtId="165" fontId="21" fillId="0" borderId="13" xfId="32" applyNumberFormat="1" applyFont="1" applyFill="1" applyBorder="1" applyAlignment="1">
      <alignment horizontal="right" vertical="center"/>
    </xf>
    <xf numFmtId="165" fontId="21" fillId="0" borderId="0" xfId="32" applyNumberFormat="1" applyFont="1" applyFill="1" applyBorder="1" applyAlignment="1">
      <alignment horizontal="right" vertical="center"/>
    </xf>
    <xf numFmtId="17" fontId="18" fillId="3" borderId="3" xfId="0" applyNumberFormat="1" applyFont="1" applyFill="1" applyBorder="1" applyAlignment="1">
      <alignment horizontal="center" vertical="center" wrapText="1"/>
    </xf>
    <xf numFmtId="17" fontId="27" fillId="2" borderId="0" xfId="0" applyNumberFormat="1" applyFont="1" applyFill="1" applyBorder="1" applyAlignment="1">
      <alignment horizontal="center" vertical="center" wrapText="1"/>
    </xf>
    <xf numFmtId="17" fontId="18" fillId="2" borderId="0" xfId="0" applyNumberFormat="1" applyFont="1" applyFill="1" applyBorder="1" applyAlignment="1">
      <alignment horizontal="center" vertical="center" wrapText="1"/>
    </xf>
    <xf numFmtId="166" fontId="21" fillId="0" borderId="10" xfId="0" applyNumberFormat="1" applyFont="1" applyFill="1" applyBorder="1" applyAlignment="1">
      <alignment horizontal="right" vertical="center"/>
    </xf>
    <xf numFmtId="0" fontId="36" fillId="0" borderId="0" xfId="3" applyFont="1" applyAlignment="1" applyProtection="1"/>
    <xf numFmtId="3" fontId="26" fillId="0" borderId="0" xfId="0" applyNumberFormat="1" applyFont="1" applyFill="1" applyBorder="1" applyAlignment="1">
      <alignment horizontal="center" vertical="center"/>
    </xf>
    <xf numFmtId="0" fontId="23" fillId="0" borderId="0" xfId="0" applyFont="1" applyBorder="1" applyAlignment="1">
      <alignment horizontal="center" vertical="center"/>
    </xf>
    <xf numFmtId="166" fontId="26" fillId="0" borderId="0" xfId="0" applyNumberFormat="1" applyFont="1" applyFill="1" applyBorder="1" applyAlignment="1">
      <alignment horizontal="center" vertical="center"/>
    </xf>
    <xf numFmtId="169" fontId="30" fillId="0" borderId="13" xfId="32" applyNumberFormat="1" applyFont="1" applyFill="1" applyBorder="1" applyAlignment="1">
      <alignment horizontal="right" vertical="center"/>
    </xf>
    <xf numFmtId="169" fontId="21" fillId="0" borderId="0" xfId="32" applyNumberFormat="1" applyFont="1" applyFill="1" applyBorder="1" applyAlignment="1">
      <alignment horizontal="right" vertical="center"/>
    </xf>
    <xf numFmtId="169" fontId="21" fillId="0" borderId="11" xfId="32" applyNumberFormat="1" applyFont="1" applyFill="1" applyBorder="1" applyAlignment="1">
      <alignment horizontal="right" vertical="center"/>
    </xf>
    <xf numFmtId="169" fontId="21" fillId="0" borderId="13" xfId="0" applyNumberFormat="1" applyFont="1" applyFill="1" applyBorder="1" applyAlignment="1">
      <alignment horizontal="right" vertical="center"/>
    </xf>
    <xf numFmtId="169" fontId="21" fillId="0" borderId="0" xfId="0" applyNumberFormat="1" applyFont="1" applyFill="1" applyBorder="1" applyAlignment="1">
      <alignment horizontal="right" vertical="center"/>
    </xf>
    <xf numFmtId="169" fontId="21" fillId="0" borderId="11" xfId="0" applyNumberFormat="1" applyFont="1" applyFill="1" applyBorder="1" applyAlignment="1">
      <alignment horizontal="right" vertical="center"/>
    </xf>
    <xf numFmtId="169" fontId="30" fillId="0" borderId="13" xfId="0" applyNumberFormat="1" applyFont="1" applyFill="1" applyBorder="1" applyAlignment="1">
      <alignment horizontal="right" vertical="center"/>
    </xf>
    <xf numFmtId="169" fontId="30" fillId="0" borderId="0" xfId="0" applyNumberFormat="1" applyFont="1" applyFill="1" applyBorder="1" applyAlignment="1">
      <alignment horizontal="right" vertical="center"/>
    </xf>
    <xf numFmtId="0" fontId="37" fillId="0" borderId="0" xfId="3" applyFont="1" applyAlignment="1" applyProtection="1"/>
    <xf numFmtId="165" fontId="21" fillId="0" borderId="12" xfId="0" applyNumberFormat="1" applyFont="1" applyFill="1" applyBorder="1" applyAlignment="1">
      <alignment horizontal="right" vertical="center"/>
    </xf>
    <xf numFmtId="169" fontId="21" fillId="0" borderId="12" xfId="0" applyNumberFormat="1" applyFont="1" applyFill="1" applyBorder="1" applyAlignment="1">
      <alignment horizontal="right" vertical="center"/>
    </xf>
    <xf numFmtId="166" fontId="21" fillId="0" borderId="12" xfId="0" applyNumberFormat="1" applyFont="1" applyFill="1" applyBorder="1" applyAlignment="1">
      <alignment horizontal="left" vertical="center" indent="1"/>
    </xf>
    <xf numFmtId="165" fontId="21" fillId="0" borderId="13" xfId="0" applyNumberFormat="1" applyFont="1" applyFill="1" applyBorder="1" applyAlignment="1">
      <alignment horizontal="right" vertical="center"/>
    </xf>
    <xf numFmtId="17" fontId="18" fillId="2" borderId="5" xfId="0" applyNumberFormat="1" applyFont="1" applyFill="1" applyBorder="1" applyAlignment="1">
      <alignment horizontal="center" vertical="center"/>
    </xf>
    <xf numFmtId="17" fontId="18" fillId="2" borderId="15" xfId="0" applyNumberFormat="1" applyFont="1" applyFill="1" applyBorder="1" applyAlignment="1">
      <alignment horizontal="center" vertical="center" wrapText="1"/>
    </xf>
    <xf numFmtId="0" fontId="23" fillId="0" borderId="0" xfId="0" applyFont="1" applyAlignment="1">
      <alignment horizontal="left" vertical="center"/>
    </xf>
    <xf numFmtId="17" fontId="16" fillId="2" borderId="4" xfId="0" applyNumberFormat="1" applyFont="1" applyFill="1" applyBorder="1" applyAlignment="1">
      <alignment horizontal="center" vertical="center" wrapText="1"/>
    </xf>
    <xf numFmtId="17" fontId="18" fillId="2" borderId="4" xfId="0" applyNumberFormat="1" applyFont="1" applyFill="1" applyBorder="1" applyAlignment="1">
      <alignment horizontal="center" vertical="center" wrapText="1"/>
    </xf>
    <xf numFmtId="17" fontId="16" fillId="2" borderId="5" xfId="0" applyNumberFormat="1" applyFont="1" applyFill="1" applyBorder="1" applyAlignment="1">
      <alignment horizontal="center" vertical="center" wrapText="1"/>
    </xf>
    <xf numFmtId="17" fontId="18" fillId="2" borderId="5" xfId="0" applyNumberFormat="1" applyFont="1" applyFill="1" applyBorder="1" applyAlignment="1">
      <alignment horizontal="center" vertical="center" wrapText="1"/>
    </xf>
    <xf numFmtId="17" fontId="16" fillId="2" borderId="3" xfId="0" applyNumberFormat="1" applyFont="1" applyFill="1" applyBorder="1" applyAlignment="1">
      <alignment horizontal="center" vertical="center" wrapText="1"/>
    </xf>
    <xf numFmtId="17" fontId="16" fillId="2" borderId="4" xfId="0" applyNumberFormat="1" applyFont="1" applyFill="1" applyBorder="1" applyAlignment="1">
      <alignment horizontal="center" vertical="center" wrapText="1"/>
    </xf>
    <xf numFmtId="17" fontId="18" fillId="2" borderId="3" xfId="0" applyNumberFormat="1" applyFont="1" applyFill="1" applyBorder="1" applyAlignment="1">
      <alignment horizontal="center" vertical="center"/>
    </xf>
    <xf numFmtId="17" fontId="18" fillId="2" borderId="4" xfId="0" applyNumberFormat="1" applyFont="1" applyFill="1" applyBorder="1" applyAlignment="1">
      <alignment horizontal="center" vertical="center"/>
    </xf>
    <xf numFmtId="17" fontId="16" fillId="2" borderId="4" xfId="0" applyNumberFormat="1" applyFont="1" applyFill="1" applyBorder="1" applyAlignment="1">
      <alignment horizontal="center" vertical="center"/>
    </xf>
    <xf numFmtId="49" fontId="18" fillId="2" borderId="4" xfId="0" applyNumberFormat="1" applyFont="1" applyFill="1" applyBorder="1" applyAlignment="1">
      <alignment horizontal="center" vertical="center"/>
    </xf>
    <xf numFmtId="17" fontId="18" fillId="2" borderId="3" xfId="0" applyNumberFormat="1" applyFont="1" applyFill="1" applyBorder="1" applyAlignment="1">
      <alignment horizontal="center" vertical="center" wrapText="1"/>
    </xf>
    <xf numFmtId="17" fontId="18" fillId="2" borderId="4" xfId="0" applyNumberFormat="1" applyFont="1" applyFill="1" applyBorder="1" applyAlignment="1">
      <alignment horizontal="center" vertical="center" wrapText="1"/>
    </xf>
    <xf numFmtId="17" fontId="16" fillId="2" borderId="5" xfId="0" applyNumberFormat="1" applyFont="1" applyFill="1" applyBorder="1" applyAlignment="1">
      <alignment horizontal="center" vertical="center"/>
    </xf>
    <xf numFmtId="17" fontId="16" fillId="2" borderId="15" xfId="0" applyNumberFormat="1" applyFont="1" applyFill="1" applyBorder="1" applyAlignment="1">
      <alignment horizontal="center" vertical="center"/>
    </xf>
    <xf numFmtId="17" fontId="18" fillId="2" borderId="5" xfId="0" applyNumberFormat="1" applyFont="1" applyFill="1" applyBorder="1" applyAlignment="1">
      <alignment horizontal="center" vertical="center"/>
    </xf>
    <xf numFmtId="17" fontId="18" fillId="2" borderId="15" xfId="0" applyNumberFormat="1" applyFont="1" applyFill="1" applyBorder="1" applyAlignment="1">
      <alignment horizontal="center" vertical="center"/>
    </xf>
    <xf numFmtId="49" fontId="18" fillId="2" borderId="5" xfId="0" applyNumberFormat="1" applyFont="1" applyFill="1" applyBorder="1" applyAlignment="1">
      <alignment horizontal="center" vertical="center"/>
    </xf>
    <xf numFmtId="49" fontId="18" fillId="2" borderId="15" xfId="0" applyNumberFormat="1" applyFont="1" applyFill="1" applyBorder="1" applyAlignment="1">
      <alignment horizontal="center" vertical="center"/>
    </xf>
    <xf numFmtId="17" fontId="16" fillId="2" borderId="15" xfId="0" applyNumberFormat="1" applyFont="1" applyFill="1" applyBorder="1" applyAlignment="1">
      <alignment horizontal="center" vertical="center" wrapText="1"/>
    </xf>
    <xf numFmtId="17" fontId="18" fillId="2" borderId="15" xfId="0" applyNumberFormat="1" applyFont="1" applyFill="1" applyBorder="1" applyAlignment="1">
      <alignment horizontal="center" vertical="center" wrapText="1"/>
    </xf>
    <xf numFmtId="17" fontId="16" fillId="3" borderId="15" xfId="0" applyNumberFormat="1" applyFont="1" applyFill="1" applyBorder="1" applyAlignment="1">
      <alignment horizontal="center" vertical="center" wrapText="1"/>
    </xf>
    <xf numFmtId="17" fontId="16" fillId="3" borderId="3" xfId="0" applyNumberFormat="1" applyFont="1" applyFill="1" applyBorder="1" applyAlignment="1">
      <alignment horizontal="center" vertical="center" wrapText="1"/>
    </xf>
    <xf numFmtId="17" fontId="16" fillId="3" borderId="4" xfId="0" applyNumberFormat="1" applyFont="1" applyFill="1" applyBorder="1" applyAlignment="1">
      <alignment horizontal="center" vertical="center"/>
    </xf>
    <xf numFmtId="17" fontId="18" fillId="3" borderId="15" xfId="0" applyNumberFormat="1" applyFont="1" applyFill="1" applyBorder="1" applyAlignment="1">
      <alignment horizontal="center" vertical="center" wrapText="1"/>
    </xf>
    <xf numFmtId="17" fontId="18" fillId="3" borderId="3" xfId="0" applyNumberFormat="1" applyFont="1" applyFill="1" applyBorder="1" applyAlignment="1">
      <alignment horizontal="center" vertical="center" wrapText="1"/>
    </xf>
    <xf numFmtId="17" fontId="18" fillId="3" borderId="5" xfId="0" applyNumberFormat="1" applyFont="1" applyFill="1" applyBorder="1" applyAlignment="1">
      <alignment horizontal="center" vertical="center"/>
    </xf>
    <xf numFmtId="17" fontId="18" fillId="3" borderId="15" xfId="0" applyNumberFormat="1" applyFont="1" applyFill="1" applyBorder="1" applyAlignment="1">
      <alignment horizontal="center" vertical="center"/>
    </xf>
    <xf numFmtId="17" fontId="18" fillId="3" borderId="3" xfId="0" applyNumberFormat="1" applyFont="1" applyFill="1" applyBorder="1" applyAlignment="1">
      <alignment horizontal="center" vertical="center"/>
    </xf>
    <xf numFmtId="49" fontId="18" fillId="3" borderId="15" xfId="0" applyNumberFormat="1" applyFont="1" applyFill="1" applyBorder="1" applyAlignment="1">
      <alignment horizontal="center" vertical="center"/>
    </xf>
    <xf numFmtId="49" fontId="18" fillId="3" borderId="3" xfId="0" applyNumberFormat="1" applyFont="1" applyFill="1" applyBorder="1" applyAlignment="1">
      <alignment horizontal="center" vertical="center"/>
    </xf>
    <xf numFmtId="49" fontId="18" fillId="3" borderId="4" xfId="0" applyNumberFormat="1" applyFont="1" applyFill="1" applyBorder="1" applyAlignment="1">
      <alignment horizontal="center" vertical="center"/>
    </xf>
    <xf numFmtId="0" fontId="16" fillId="2" borderId="6" xfId="0" applyFont="1" applyFill="1" applyBorder="1" applyAlignment="1">
      <alignment horizontal="center" vertical="center"/>
    </xf>
    <xf numFmtId="17" fontId="27" fillId="2" borderId="3" xfId="0" applyNumberFormat="1" applyFont="1" applyFill="1" applyBorder="1" applyAlignment="1">
      <alignment horizontal="center" vertical="center" wrapText="1"/>
    </xf>
    <xf numFmtId="17" fontId="27" fillId="2" borderId="7" xfId="0" applyNumberFormat="1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/>
    </xf>
  </cellXfs>
  <cellStyles count="33">
    <cellStyle name="Comma 2" xfId="1" xr:uid="{00000000-0005-0000-0000-000000000000}"/>
    <cellStyle name="Comma 2 2" xfId="2" xr:uid="{00000000-0005-0000-0000-000001000000}"/>
    <cellStyle name="Hyperlink" xfId="3" builtinId="8"/>
    <cellStyle name="Normal" xfId="0" builtinId="0"/>
    <cellStyle name="Normal 10" xfId="4" xr:uid="{00000000-0005-0000-0000-000004000000}"/>
    <cellStyle name="Normal 2" xfId="5" xr:uid="{00000000-0005-0000-0000-000005000000}"/>
    <cellStyle name="Normal 2 2" xfId="6" xr:uid="{00000000-0005-0000-0000-000006000000}"/>
    <cellStyle name="Normal 2 2 2" xfId="7" xr:uid="{00000000-0005-0000-0000-000007000000}"/>
    <cellStyle name="Normal 2 2 2 2" xfId="8" xr:uid="{00000000-0005-0000-0000-000008000000}"/>
    <cellStyle name="Normal 2 3" xfId="9" xr:uid="{00000000-0005-0000-0000-000009000000}"/>
    <cellStyle name="Normal 2 4" xfId="10" xr:uid="{00000000-0005-0000-0000-00000A000000}"/>
    <cellStyle name="Normal 3" xfId="11" xr:uid="{00000000-0005-0000-0000-00000B000000}"/>
    <cellStyle name="Normal 3 2" xfId="12" xr:uid="{00000000-0005-0000-0000-00000C000000}"/>
    <cellStyle name="Normal 3 3" xfId="13" xr:uid="{00000000-0005-0000-0000-00000D000000}"/>
    <cellStyle name="Normal 4" xfId="14" xr:uid="{00000000-0005-0000-0000-00000E000000}"/>
    <cellStyle name="Normal 4 2" xfId="15" xr:uid="{00000000-0005-0000-0000-00000F000000}"/>
    <cellStyle name="Normal 4 3" xfId="16" xr:uid="{00000000-0005-0000-0000-000010000000}"/>
    <cellStyle name="Normal 5" xfId="17" xr:uid="{00000000-0005-0000-0000-000011000000}"/>
    <cellStyle name="Normal 5 2" xfId="18" xr:uid="{00000000-0005-0000-0000-000012000000}"/>
    <cellStyle name="Normal 6" xfId="19" xr:uid="{00000000-0005-0000-0000-000013000000}"/>
    <cellStyle name="Normal 7" xfId="20" xr:uid="{00000000-0005-0000-0000-000014000000}"/>
    <cellStyle name="Normal 7 2" xfId="21" xr:uid="{00000000-0005-0000-0000-000015000000}"/>
    <cellStyle name="Normal 8" xfId="22" xr:uid="{00000000-0005-0000-0000-000016000000}"/>
    <cellStyle name="Percent" xfId="32" builtinId="5"/>
    <cellStyle name="Percent 2" xfId="23" xr:uid="{00000000-0005-0000-0000-000017000000}"/>
    <cellStyle name="Percent 2 2" xfId="24" xr:uid="{00000000-0005-0000-0000-000018000000}"/>
    <cellStyle name="Percent 3" xfId="25" xr:uid="{00000000-0005-0000-0000-000019000000}"/>
    <cellStyle name="Percent 4" xfId="26" xr:uid="{00000000-0005-0000-0000-00001A000000}"/>
    <cellStyle name="Percent 4 2" xfId="27" xr:uid="{00000000-0005-0000-0000-00001B000000}"/>
    <cellStyle name="Percent 5" xfId="28" xr:uid="{00000000-0005-0000-0000-00001C000000}"/>
    <cellStyle name="Percentagem 2" xfId="29" xr:uid="{00000000-0005-0000-0000-00001D000000}"/>
    <cellStyle name="Percentagem 3" xfId="30" xr:uid="{00000000-0005-0000-0000-00001E000000}"/>
    <cellStyle name="Vírgula 2" xfId="31" xr:uid="{00000000-0005-0000-0000-00001F000000}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2152" name="Picture 1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925" y="1524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0EC656B-2DFF-4E58-985C-207D45FE1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7640" y="144780"/>
          <a:ext cx="1971675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transportes">
      <a:dk1>
        <a:srgbClr val="000000"/>
      </a:dk1>
      <a:lt1>
        <a:sysClr val="window" lastClr="FFFFFF"/>
      </a:lt1>
      <a:dk2>
        <a:srgbClr val="637052"/>
      </a:dk2>
      <a:lt2>
        <a:srgbClr val="D4EAF9"/>
      </a:lt2>
      <a:accent1>
        <a:srgbClr val="ACC8DD"/>
      </a:accent1>
      <a:accent2>
        <a:srgbClr val="3F739B"/>
      </a:accent2>
      <a:accent3>
        <a:srgbClr val="865640"/>
      </a:accent3>
      <a:accent4>
        <a:srgbClr val="9B8357"/>
      </a:accent4>
      <a:accent5>
        <a:srgbClr val="C2BC80"/>
      </a:accent5>
      <a:accent6>
        <a:srgbClr val="94A088"/>
      </a:accent6>
      <a:hlink>
        <a:srgbClr val="2998E3"/>
      </a:hlink>
      <a:folHlink>
        <a:srgbClr val="8C8C8C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24"/>
  <sheetViews>
    <sheetView showGridLines="0" tabSelected="1" workbookViewId="0">
      <selection activeCell="B8" sqref="B8"/>
    </sheetView>
  </sheetViews>
  <sheetFormatPr defaultColWidth="9.109375" defaultRowHeight="11.4" x14ac:dyDescent="0.2"/>
  <cols>
    <col min="1" max="1" width="2.44140625" style="5" customWidth="1"/>
    <col min="2" max="2" width="137" style="5" customWidth="1"/>
    <col min="3" max="16384" width="9.109375" style="5"/>
  </cols>
  <sheetData>
    <row r="1" spans="1:2" x14ac:dyDescent="0.2">
      <c r="A1" s="5" t="s">
        <v>5</v>
      </c>
    </row>
    <row r="7" spans="1:2" x14ac:dyDescent="0.2">
      <c r="A7" s="5" t="s">
        <v>5</v>
      </c>
    </row>
    <row r="8" spans="1:2" ht="14.4" x14ac:dyDescent="0.3">
      <c r="B8" s="66" t="s">
        <v>16</v>
      </c>
    </row>
    <row r="9" spans="1:2" s="7" customFormat="1" ht="5.0999999999999996" customHeight="1" x14ac:dyDescent="0.3">
      <c r="B9" s="67"/>
    </row>
    <row r="10" spans="1:2" ht="14.4" x14ac:dyDescent="0.3">
      <c r="B10" s="68" t="s">
        <v>84</v>
      </c>
    </row>
    <row r="11" spans="1:2" ht="12" x14ac:dyDescent="0.25">
      <c r="B11" s="69" t="s">
        <v>5</v>
      </c>
    </row>
    <row r="12" spans="1:2" ht="13.8" x14ac:dyDescent="0.3">
      <c r="B12" s="70" t="s">
        <v>39</v>
      </c>
    </row>
    <row r="13" spans="1:2" ht="12" x14ac:dyDescent="0.25">
      <c r="B13" s="69" t="s">
        <v>5</v>
      </c>
    </row>
    <row r="14" spans="1:2" s="6" customFormat="1" ht="13.8" x14ac:dyDescent="0.3">
      <c r="B14" s="71"/>
    </row>
    <row r="15" spans="1:2" s="9" customFormat="1" ht="14.4" x14ac:dyDescent="0.3">
      <c r="B15" s="92" t="str">
        <f>'01'!B2</f>
        <v>Quadro 01 - Transporte aéreo - Aeronaves aterradas, movimento de passageiros e de carga e correio nas infraestruturas aeroportuárias nacionais, em voos comerciais - mensal</v>
      </c>
    </row>
    <row r="16" spans="1:2" s="9" customFormat="1" ht="14.4" x14ac:dyDescent="0.3">
      <c r="B16" s="92" t="str">
        <f>'02'!B2</f>
        <v>Quadro 02 - Transporte aéreo - Passageiros e de carga e correio movimentados nas infraestruturas aeroportuárias nacionais, em voos comerciais - mensal</v>
      </c>
    </row>
    <row r="17" spans="2:2" s="9" customFormat="1" ht="14.4" x14ac:dyDescent="0.3">
      <c r="B17" s="92" t="str">
        <f>'03'!B2</f>
        <v>Quadro 03 - Transporte aéreo - Principais países de origem e de destino dos passageiros movimentados nas infraestruturas aeroportuárias nacionais, em voos comerciais - Janeiro a Junho 2022</v>
      </c>
    </row>
    <row r="18" spans="2:2" s="9" customFormat="1" ht="13.2" x14ac:dyDescent="0.25">
      <c r="B18" s="10"/>
    </row>
    <row r="19" spans="2:2" s="11" customFormat="1" x14ac:dyDescent="0.2">
      <c r="B19" s="80"/>
    </row>
    <row r="20" spans="2:2" s="11" customFormat="1" x14ac:dyDescent="0.2">
      <c r="B20" s="12"/>
    </row>
    <row r="21" spans="2:2" s="11" customFormat="1" x14ac:dyDescent="0.2">
      <c r="B21" s="12"/>
    </row>
    <row r="24" spans="2:2" x14ac:dyDescent="0.2">
      <c r="B24" s="8"/>
    </row>
  </sheetData>
  <hyperlinks>
    <hyperlink ref="B17" location="'03'!A1" display="'03'!A1" xr:uid="{00000000-0004-0000-0000-000000000000}"/>
    <hyperlink ref="B15" location="'01'!A1" display="'01'!A1" xr:uid="{00000000-0004-0000-0000-000001000000}"/>
    <hyperlink ref="B16" location="'02'!A1" display="'02'!A1" xr:uid="{AEAD083A-F1E1-4934-A025-873C93DBFB60}"/>
  </hyperlinks>
  <pageMargins left="0.28999999999999998" right="0.32" top="0.74803149606299213" bottom="0.74803149606299213" header="0.31496062992125984" footer="0.31496062992125984"/>
  <pageSetup paperSize="9" scale="6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FC4E81-917E-48EB-B292-9143A8646C73}">
  <sheetPr>
    <pageSetUpPr fitToPage="1"/>
  </sheetPr>
  <dimension ref="A1:B20"/>
  <sheetViews>
    <sheetView showGridLines="0" workbookViewId="0">
      <selection activeCell="B8" sqref="B8"/>
    </sheetView>
  </sheetViews>
  <sheetFormatPr defaultColWidth="9.109375" defaultRowHeight="11.4" x14ac:dyDescent="0.2"/>
  <cols>
    <col min="1" max="1" width="2.44140625" style="5" customWidth="1"/>
    <col min="2" max="2" width="137" style="5" customWidth="1"/>
    <col min="3" max="16384" width="9.109375" style="5"/>
  </cols>
  <sheetData>
    <row r="1" spans="1:2" x14ac:dyDescent="0.2">
      <c r="A1" s="5" t="s">
        <v>5</v>
      </c>
    </row>
    <row r="7" spans="1:2" x14ac:dyDescent="0.2">
      <c r="A7" s="5" t="s">
        <v>5</v>
      </c>
    </row>
    <row r="8" spans="1:2" ht="14.4" x14ac:dyDescent="0.2">
      <c r="B8" s="72" t="s">
        <v>37</v>
      </c>
    </row>
    <row r="9" spans="1:2" s="7" customFormat="1" ht="5.0999999999999996" customHeight="1" x14ac:dyDescent="0.3">
      <c r="B9" s="67"/>
    </row>
    <row r="10" spans="1:2" ht="14.4" x14ac:dyDescent="0.2">
      <c r="B10" s="73" t="s">
        <v>85</v>
      </c>
    </row>
    <row r="11" spans="1:2" ht="12" x14ac:dyDescent="0.25">
      <c r="B11" s="69" t="s">
        <v>5</v>
      </c>
    </row>
    <row r="12" spans="1:2" ht="13.8" x14ac:dyDescent="0.3">
      <c r="B12" s="70" t="s">
        <v>38</v>
      </c>
    </row>
    <row r="13" spans="1:2" ht="12" x14ac:dyDescent="0.25">
      <c r="B13" s="69" t="s">
        <v>5</v>
      </c>
    </row>
    <row r="14" spans="1:2" s="6" customFormat="1" ht="13.8" x14ac:dyDescent="0.3">
      <c r="B14" s="71"/>
    </row>
    <row r="15" spans="1:2" s="9" customFormat="1" ht="14.4" x14ac:dyDescent="0.3">
      <c r="B15" s="92" t="str">
        <f>'01'!B3</f>
        <v>Table 01 - Air transport - Aircrafts landed, passengers and freight and mail movement at national airports, commercial flights - monthly</v>
      </c>
    </row>
    <row r="16" spans="1:2" s="9" customFormat="1" ht="14.4" x14ac:dyDescent="0.3">
      <c r="B16" s="92" t="str">
        <f>'02'!B3</f>
        <v>Table 02 - Air transport - Passengers and freight and mail movement at national airports, commercial flights  - monthly</v>
      </c>
    </row>
    <row r="17" spans="2:2" s="9" customFormat="1" ht="14.4" x14ac:dyDescent="0.3">
      <c r="B17" s="92" t="str">
        <f>'03'!B3</f>
        <v>Table 03 - Air transport - Main country of origin and destination of flights with passengers at national airports, commercial flights - January to June 2022</v>
      </c>
    </row>
    <row r="20" spans="2:2" x14ac:dyDescent="0.2">
      <c r="B20" s="8"/>
    </row>
  </sheetData>
  <hyperlinks>
    <hyperlink ref="B17" location="'03'!A1" display="'03'!A1" xr:uid="{4EF2E6BC-D381-4118-8D70-5612193CABC0}"/>
    <hyperlink ref="B15" location="'01'!A1" display="'01'!A1" xr:uid="{B2844192-B3BA-4FB6-86C6-3BD3196CE97A}"/>
    <hyperlink ref="B16" location="'02'!A1" display="'02'!A1" xr:uid="{AA91399B-915D-46DE-B499-016061E71D39}"/>
  </hyperlinks>
  <pageMargins left="0.28999999999999998" right="0.32" top="0.74803149606299213" bottom="0.74803149606299213" header="0.31496062992125984" footer="0.31496062992125984"/>
  <pageSetup paperSize="9" scale="6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L68"/>
  <sheetViews>
    <sheetView showGridLines="0" zoomScaleNormal="100" workbookViewId="0">
      <selection activeCell="B2" sqref="B2"/>
    </sheetView>
  </sheetViews>
  <sheetFormatPr defaultColWidth="9.109375" defaultRowHeight="11.4" x14ac:dyDescent="0.3"/>
  <cols>
    <col min="1" max="1" width="2.6640625" style="3" customWidth="1"/>
    <col min="2" max="2" width="10.77734375" style="3" customWidth="1"/>
    <col min="3" max="3" width="12.77734375" style="1" customWidth="1"/>
    <col min="4" max="4" width="1.77734375" style="1" customWidth="1"/>
    <col min="5" max="5" width="12.77734375" style="1" customWidth="1"/>
    <col min="6" max="6" width="1.77734375" style="1" customWidth="1"/>
    <col min="7" max="7" width="12.77734375" style="1" customWidth="1"/>
    <col min="8" max="8" width="1.77734375" style="1" customWidth="1"/>
    <col min="9" max="11" width="12.77734375" style="1" customWidth="1"/>
    <col min="12" max="12" width="10.77734375" style="47" customWidth="1"/>
    <col min="13" max="16384" width="9.109375" style="3"/>
  </cols>
  <sheetData>
    <row r="1" spans="2:12" ht="6.75" customHeight="1" x14ac:dyDescent="0.3"/>
    <row r="2" spans="2:12" ht="13.65" customHeight="1" x14ac:dyDescent="0.3">
      <c r="B2" s="17" t="s">
        <v>20</v>
      </c>
      <c r="L2" s="48"/>
    </row>
    <row r="3" spans="2:12" ht="12" x14ac:dyDescent="0.3">
      <c r="B3" s="58" t="s">
        <v>61</v>
      </c>
    </row>
    <row r="4" spans="2:12" ht="13.65" customHeight="1" thickBot="1" x14ac:dyDescent="0.35"/>
    <row r="5" spans="2:12" ht="14.4" thickBot="1" x14ac:dyDescent="0.35">
      <c r="B5" s="4"/>
      <c r="C5" s="104" t="s">
        <v>19</v>
      </c>
      <c r="D5" s="105"/>
      <c r="E5" s="108" t="s">
        <v>6</v>
      </c>
      <c r="F5" s="108"/>
      <c r="G5" s="108" t="s">
        <v>7</v>
      </c>
      <c r="H5" s="108"/>
      <c r="I5" s="59" t="s">
        <v>19</v>
      </c>
      <c r="J5" s="60" t="s">
        <v>6</v>
      </c>
      <c r="K5" s="60" t="s">
        <v>7</v>
      </c>
      <c r="L5" s="49"/>
    </row>
    <row r="6" spans="2:12" s="2" customFormat="1" ht="12.6" thickBot="1" x14ac:dyDescent="0.35">
      <c r="B6" s="55"/>
      <c r="C6" s="110" t="s">
        <v>43</v>
      </c>
      <c r="D6" s="111"/>
      <c r="E6" s="107" t="s">
        <v>44</v>
      </c>
      <c r="F6" s="107"/>
      <c r="G6" s="107" t="s">
        <v>45</v>
      </c>
      <c r="H6" s="107"/>
      <c r="I6" s="61" t="s">
        <v>43</v>
      </c>
      <c r="J6" s="62" t="s">
        <v>44</v>
      </c>
      <c r="K6" s="62" t="s">
        <v>45</v>
      </c>
      <c r="L6" s="56"/>
    </row>
    <row r="7" spans="2:12" ht="14.4" thickBot="1" x14ac:dyDescent="0.35">
      <c r="B7" s="4"/>
      <c r="C7" s="106" t="s">
        <v>8</v>
      </c>
      <c r="D7" s="107"/>
      <c r="E7" s="109" t="s">
        <v>30</v>
      </c>
      <c r="F7" s="109"/>
      <c r="G7" s="109" t="s">
        <v>15</v>
      </c>
      <c r="H7" s="109"/>
      <c r="I7" s="63" t="s">
        <v>42</v>
      </c>
      <c r="J7" s="63" t="s">
        <v>42</v>
      </c>
      <c r="K7" s="63" t="s">
        <v>42</v>
      </c>
      <c r="L7" s="49"/>
    </row>
    <row r="8" spans="2:12" ht="6.9" customHeight="1" x14ac:dyDescent="0.3">
      <c r="B8" s="4"/>
      <c r="C8" s="4"/>
      <c r="D8" s="23"/>
      <c r="E8" s="24"/>
      <c r="F8" s="24"/>
      <c r="G8" s="24"/>
      <c r="H8" s="24"/>
      <c r="I8" s="24"/>
      <c r="J8" s="24"/>
      <c r="K8" s="24"/>
      <c r="L8" s="24"/>
    </row>
    <row r="9" spans="2:12" ht="12" customHeight="1" x14ac:dyDescent="0.3">
      <c r="B9" s="31">
        <v>2019</v>
      </c>
      <c r="C9" s="32"/>
      <c r="D9" s="33"/>
      <c r="E9" s="34"/>
      <c r="F9" s="35"/>
      <c r="G9" s="34"/>
      <c r="H9" s="35"/>
      <c r="I9" s="43"/>
      <c r="J9" s="34"/>
      <c r="K9" s="34"/>
      <c r="L9" s="50">
        <v>2019</v>
      </c>
    </row>
    <row r="10" spans="2:12" ht="10.199999999999999" customHeight="1" x14ac:dyDescent="0.3">
      <c r="B10" s="46" t="s">
        <v>9</v>
      </c>
      <c r="C10" s="38">
        <v>15386</v>
      </c>
      <c r="D10" s="39"/>
      <c r="E10" s="35">
        <v>3496.0579999999977</v>
      </c>
      <c r="F10" s="40"/>
      <c r="G10" s="35">
        <v>15489.675000000036</v>
      </c>
      <c r="H10" s="40"/>
      <c r="I10" s="44" t="s">
        <v>41</v>
      </c>
      <c r="J10" s="35" t="s">
        <v>41</v>
      </c>
      <c r="K10" s="35" t="s">
        <v>41</v>
      </c>
      <c r="L10" s="51" t="s">
        <v>46</v>
      </c>
    </row>
    <row r="11" spans="2:12" ht="10.199999999999999" customHeight="1" x14ac:dyDescent="0.3">
      <c r="B11" s="46" t="s">
        <v>22</v>
      </c>
      <c r="C11" s="38">
        <v>14030</v>
      </c>
      <c r="D11" s="39"/>
      <c r="E11" s="35">
        <v>3397.761</v>
      </c>
      <c r="F11" s="39"/>
      <c r="G11" s="35">
        <v>14380.72100000003</v>
      </c>
      <c r="H11" s="39"/>
      <c r="I11" s="44" t="s">
        <v>41</v>
      </c>
      <c r="J11" s="35" t="s">
        <v>41</v>
      </c>
      <c r="K11" s="35" t="s">
        <v>41</v>
      </c>
      <c r="L11" s="51" t="s">
        <v>47</v>
      </c>
    </row>
    <row r="12" spans="2:12" ht="10.199999999999999" customHeight="1" x14ac:dyDescent="0.3">
      <c r="B12" s="46" t="s">
        <v>23</v>
      </c>
      <c r="C12" s="38">
        <v>16377</v>
      </c>
      <c r="D12" s="39"/>
      <c r="E12" s="35">
        <v>4291.2370000000037</v>
      </c>
      <c r="F12" s="40"/>
      <c r="G12" s="35">
        <v>17321.739000000001</v>
      </c>
      <c r="H12" s="40"/>
      <c r="I12" s="44" t="s">
        <v>41</v>
      </c>
      <c r="J12" s="35" t="s">
        <v>41</v>
      </c>
      <c r="K12" s="35" t="s">
        <v>41</v>
      </c>
      <c r="L12" s="51" t="s">
        <v>48</v>
      </c>
    </row>
    <row r="13" spans="2:12" ht="10.199999999999999" customHeight="1" x14ac:dyDescent="0.3">
      <c r="B13" s="46" t="s">
        <v>24</v>
      </c>
      <c r="C13" s="38">
        <v>19769</v>
      </c>
      <c r="D13" s="39"/>
      <c r="E13" s="35">
        <v>5294.3389999999999</v>
      </c>
      <c r="F13" s="40"/>
      <c r="G13" s="35">
        <v>17054.894</v>
      </c>
      <c r="H13" s="40"/>
      <c r="I13" s="44" t="s">
        <v>41</v>
      </c>
      <c r="J13" s="35" t="s">
        <v>41</v>
      </c>
      <c r="K13" s="35" t="s">
        <v>41</v>
      </c>
      <c r="L13" s="51" t="s">
        <v>49</v>
      </c>
    </row>
    <row r="14" spans="2:12" ht="10.199999999999999" customHeight="1" x14ac:dyDescent="0.3">
      <c r="B14" s="46" t="s">
        <v>25</v>
      </c>
      <c r="C14" s="38">
        <v>20865</v>
      </c>
      <c r="D14" s="39"/>
      <c r="E14" s="35">
        <v>5556.4880000000003</v>
      </c>
      <c r="F14" s="40"/>
      <c r="G14" s="35">
        <v>18123.708000000039</v>
      </c>
      <c r="H14" s="40"/>
      <c r="I14" s="44" t="s">
        <v>41</v>
      </c>
      <c r="J14" s="35" t="s">
        <v>41</v>
      </c>
      <c r="K14" s="35" t="s">
        <v>41</v>
      </c>
      <c r="L14" s="51" t="s">
        <v>50</v>
      </c>
    </row>
    <row r="15" spans="2:12" ht="10.199999999999999" customHeight="1" x14ac:dyDescent="0.3">
      <c r="B15" s="46" t="s">
        <v>26</v>
      </c>
      <c r="C15" s="38">
        <v>21456</v>
      </c>
      <c r="D15" s="39"/>
      <c r="E15" s="35">
        <v>5869.3429999999998</v>
      </c>
      <c r="F15" s="40"/>
      <c r="G15" s="35">
        <v>16348.714000000029</v>
      </c>
      <c r="H15" s="40"/>
      <c r="I15" s="44" t="s">
        <v>41</v>
      </c>
      <c r="J15" s="35" t="s">
        <v>41</v>
      </c>
      <c r="K15" s="35" t="s">
        <v>41</v>
      </c>
      <c r="L15" s="51" t="s">
        <v>51</v>
      </c>
    </row>
    <row r="16" spans="2:12" ht="10.199999999999999" customHeight="1" x14ac:dyDescent="0.3">
      <c r="B16" s="46" t="s">
        <v>27</v>
      </c>
      <c r="C16" s="38">
        <v>23332</v>
      </c>
      <c r="D16" s="39"/>
      <c r="E16" s="35">
        <v>6335.5069999999996</v>
      </c>
      <c r="F16" s="40"/>
      <c r="G16" s="35">
        <v>18396.037000000048</v>
      </c>
      <c r="H16" s="40"/>
      <c r="I16" s="44" t="s">
        <v>41</v>
      </c>
      <c r="J16" s="35" t="s">
        <v>41</v>
      </c>
      <c r="K16" s="35" t="s">
        <v>41</v>
      </c>
      <c r="L16" s="51" t="s">
        <v>52</v>
      </c>
    </row>
    <row r="17" spans="2:12" ht="10.199999999999999" customHeight="1" x14ac:dyDescent="0.3">
      <c r="B17" s="46" t="s">
        <v>28</v>
      </c>
      <c r="C17" s="38">
        <v>23209</v>
      </c>
      <c r="D17" s="39"/>
      <c r="E17" s="35">
        <v>6470.174</v>
      </c>
      <c r="F17" s="40"/>
      <c r="G17" s="35">
        <v>16967.182999999997</v>
      </c>
      <c r="H17" s="40"/>
      <c r="I17" s="44" t="s">
        <v>41</v>
      </c>
      <c r="J17" s="35" t="s">
        <v>41</v>
      </c>
      <c r="K17" s="35" t="s">
        <v>41</v>
      </c>
      <c r="L17" s="51" t="s">
        <v>53</v>
      </c>
    </row>
    <row r="18" spans="2:12" ht="10.199999999999999" customHeight="1" x14ac:dyDescent="0.3">
      <c r="B18" s="46" t="s">
        <v>29</v>
      </c>
      <c r="C18" s="38">
        <v>21711</v>
      </c>
      <c r="D18" s="39"/>
      <c r="E18" s="35">
        <v>5971.12</v>
      </c>
      <c r="F18" s="40"/>
      <c r="G18" s="35">
        <v>17698.879000000001</v>
      </c>
      <c r="H18" s="40"/>
      <c r="I18" s="44" t="s">
        <v>41</v>
      </c>
      <c r="J18" s="35" t="s">
        <v>41</v>
      </c>
      <c r="K18" s="35" t="s">
        <v>41</v>
      </c>
      <c r="L18" s="51" t="s">
        <v>54</v>
      </c>
    </row>
    <row r="19" spans="2:12" ht="10.199999999999999" customHeight="1" x14ac:dyDescent="0.3">
      <c r="B19" s="46" t="s">
        <v>32</v>
      </c>
      <c r="C19" s="38">
        <v>20100</v>
      </c>
      <c r="D19" s="39"/>
      <c r="E19" s="35">
        <v>5467.4650000000001</v>
      </c>
      <c r="F19" s="40"/>
      <c r="G19" s="35">
        <v>19771.677999999996</v>
      </c>
      <c r="H19" s="40"/>
      <c r="I19" s="44" t="s">
        <v>41</v>
      </c>
      <c r="J19" s="35" t="s">
        <v>41</v>
      </c>
      <c r="K19" s="35" t="s">
        <v>41</v>
      </c>
      <c r="L19" s="51" t="s">
        <v>55</v>
      </c>
    </row>
    <row r="20" spans="2:12" ht="10.199999999999999" customHeight="1" x14ac:dyDescent="0.3">
      <c r="B20" s="46" t="s">
        <v>35</v>
      </c>
      <c r="C20" s="38">
        <v>15697</v>
      </c>
      <c r="D20" s="39"/>
      <c r="E20" s="35">
        <v>4000.5810000000001</v>
      </c>
      <c r="F20" s="40"/>
      <c r="G20" s="35">
        <v>19556.663000000033</v>
      </c>
      <c r="H20" s="40"/>
      <c r="I20" s="44" t="s">
        <v>41</v>
      </c>
      <c r="J20" s="35" t="s">
        <v>41</v>
      </c>
      <c r="K20" s="35" t="s">
        <v>41</v>
      </c>
      <c r="L20" s="51" t="s">
        <v>56</v>
      </c>
    </row>
    <row r="21" spans="2:12" ht="10.199999999999999" customHeight="1" x14ac:dyDescent="0.3">
      <c r="B21" s="46" t="s">
        <v>36</v>
      </c>
      <c r="C21" s="38">
        <v>15976</v>
      </c>
      <c r="D21" s="39"/>
      <c r="E21" s="35">
        <v>3964.0839999999998</v>
      </c>
      <c r="F21" s="40"/>
      <c r="G21" s="35">
        <v>19533.469000000001</v>
      </c>
      <c r="H21" s="40"/>
      <c r="I21" s="44" t="s">
        <v>41</v>
      </c>
      <c r="J21" s="35" t="s">
        <v>41</v>
      </c>
      <c r="K21" s="35" t="s">
        <v>41</v>
      </c>
      <c r="L21" s="51" t="s">
        <v>57</v>
      </c>
    </row>
    <row r="22" spans="2:12" ht="4.95" customHeight="1" x14ac:dyDescent="0.3">
      <c r="B22" s="13"/>
      <c r="C22" s="38"/>
      <c r="D22" s="39"/>
      <c r="E22" s="35"/>
      <c r="F22" s="40"/>
      <c r="G22" s="35"/>
      <c r="H22" s="40"/>
      <c r="I22" s="44"/>
      <c r="J22" s="35"/>
      <c r="K22" s="35"/>
      <c r="L22" s="52"/>
    </row>
    <row r="23" spans="2:12" ht="12" customHeight="1" x14ac:dyDescent="0.3">
      <c r="B23" s="31">
        <v>2020</v>
      </c>
      <c r="C23" s="32"/>
      <c r="D23" s="33"/>
      <c r="E23" s="34"/>
      <c r="F23" s="35"/>
      <c r="G23" s="34"/>
      <c r="H23" s="35"/>
      <c r="I23" s="43"/>
      <c r="J23" s="34"/>
      <c r="K23" s="34"/>
      <c r="L23" s="50">
        <v>2020</v>
      </c>
    </row>
    <row r="24" spans="2:12" ht="10.199999999999999" customHeight="1" x14ac:dyDescent="0.3">
      <c r="B24" s="46" t="s">
        <v>9</v>
      </c>
      <c r="C24" s="38">
        <v>15222</v>
      </c>
      <c r="D24" s="39"/>
      <c r="E24" s="35">
        <v>3730.1999999999975</v>
      </c>
      <c r="F24" s="40"/>
      <c r="G24" s="35">
        <v>17249.712000000036</v>
      </c>
      <c r="H24" s="40"/>
      <c r="I24" s="74">
        <f>C24/C10*100-100</f>
        <v>-1.0659040686338273</v>
      </c>
      <c r="J24" s="75">
        <f>E24/E10*100-100</f>
        <v>6.6973145182374054</v>
      </c>
      <c r="K24" s="75">
        <f>G24/G10*100-100</f>
        <v>11.362646408010477</v>
      </c>
      <c r="L24" s="51" t="s">
        <v>46</v>
      </c>
    </row>
    <row r="25" spans="2:12" ht="10.199999999999999" customHeight="1" x14ac:dyDescent="0.3">
      <c r="B25" s="46" t="s">
        <v>22</v>
      </c>
      <c r="C25" s="38">
        <v>14787</v>
      </c>
      <c r="D25" s="39"/>
      <c r="E25" s="35">
        <v>3741.3690000000001</v>
      </c>
      <c r="F25" s="39"/>
      <c r="G25" s="35">
        <v>17471.173999999974</v>
      </c>
      <c r="H25" s="39"/>
      <c r="I25" s="74">
        <f t="shared" ref="I25:I35" si="0">C25/C11*100-100</f>
        <v>5.3955808980755506</v>
      </c>
      <c r="J25" s="75">
        <f t="shared" ref="J25:J35" si="1">E25/E11*100-100</f>
        <v>10.112777208285124</v>
      </c>
      <c r="K25" s="75">
        <f t="shared" ref="K25:K35" si="2">G25/G11*100-100</f>
        <v>21.490250732212488</v>
      </c>
      <c r="L25" s="51" t="s">
        <v>47</v>
      </c>
    </row>
    <row r="26" spans="2:12" ht="10.199999999999999" customHeight="1" x14ac:dyDescent="0.3">
      <c r="B26" s="46" t="s">
        <v>23</v>
      </c>
      <c r="C26" s="38">
        <v>10058</v>
      </c>
      <c r="D26" s="39"/>
      <c r="E26" s="35">
        <v>1994.384</v>
      </c>
      <c r="F26" s="40"/>
      <c r="G26" s="35">
        <v>14445.63000000001</v>
      </c>
      <c r="H26" s="40"/>
      <c r="I26" s="74">
        <f t="shared" si="0"/>
        <v>-38.584600354155221</v>
      </c>
      <c r="J26" s="75">
        <f t="shared" si="1"/>
        <v>-53.524263516557156</v>
      </c>
      <c r="K26" s="75">
        <f t="shared" si="2"/>
        <v>-16.604043046717138</v>
      </c>
      <c r="L26" s="51" t="s">
        <v>48</v>
      </c>
    </row>
    <row r="27" spans="2:12" ht="10.199999999999999" customHeight="1" x14ac:dyDescent="0.3">
      <c r="B27" s="46" t="s">
        <v>24</v>
      </c>
      <c r="C27" s="38">
        <v>1089</v>
      </c>
      <c r="D27" s="39"/>
      <c r="E27" s="35">
        <v>33.694999999999951</v>
      </c>
      <c r="F27" s="40"/>
      <c r="G27" s="35">
        <v>6376.9159999999965</v>
      </c>
      <c r="H27" s="40"/>
      <c r="I27" s="74">
        <f t="shared" si="0"/>
        <v>-94.491375385704885</v>
      </c>
      <c r="J27" s="75">
        <f t="shared" si="1"/>
        <v>-99.363565498922526</v>
      </c>
      <c r="K27" s="75">
        <f t="shared" si="2"/>
        <v>-62.609465646634938</v>
      </c>
      <c r="L27" s="51" t="s">
        <v>49</v>
      </c>
    </row>
    <row r="28" spans="2:12" ht="10.199999999999999" customHeight="1" x14ac:dyDescent="0.3">
      <c r="B28" s="46" t="s">
        <v>25</v>
      </c>
      <c r="C28" s="38">
        <v>1530</v>
      </c>
      <c r="D28" s="39"/>
      <c r="E28" s="35">
        <v>82.096999999999994</v>
      </c>
      <c r="F28" s="40"/>
      <c r="G28" s="35">
        <v>8071.9950000000008</v>
      </c>
      <c r="H28" s="40"/>
      <c r="I28" s="74">
        <f t="shared" si="0"/>
        <v>-92.667145938173974</v>
      </c>
      <c r="J28" s="75">
        <f t="shared" si="1"/>
        <v>-98.522501983267134</v>
      </c>
      <c r="K28" s="75">
        <f t="shared" si="2"/>
        <v>-55.461680358125484</v>
      </c>
      <c r="L28" s="51" t="s">
        <v>50</v>
      </c>
    </row>
    <row r="29" spans="2:12" ht="10.199999999999999" customHeight="1" x14ac:dyDescent="0.3">
      <c r="B29" s="46" t="s">
        <v>26</v>
      </c>
      <c r="C29" s="38">
        <v>2876</v>
      </c>
      <c r="D29" s="39"/>
      <c r="E29" s="35">
        <v>318.20699999999988</v>
      </c>
      <c r="F29" s="40"/>
      <c r="G29" s="35">
        <v>7508.3040000000001</v>
      </c>
      <c r="H29" s="40"/>
      <c r="I29" s="74">
        <f t="shared" si="0"/>
        <v>-86.595824011931398</v>
      </c>
      <c r="J29" s="75">
        <f t="shared" si="1"/>
        <v>-94.578490301214288</v>
      </c>
      <c r="K29" s="75">
        <f t="shared" si="2"/>
        <v>-54.074039095674522</v>
      </c>
      <c r="L29" s="51" t="s">
        <v>51</v>
      </c>
    </row>
    <row r="30" spans="2:12" ht="10.199999999999999" customHeight="1" x14ac:dyDescent="0.3">
      <c r="B30" s="46" t="s">
        <v>27</v>
      </c>
      <c r="C30" s="38">
        <v>8859</v>
      </c>
      <c r="D30" s="39"/>
      <c r="E30" s="35">
        <v>1297.0899999999974</v>
      </c>
      <c r="F30" s="40"/>
      <c r="G30" s="35">
        <v>9597.1089999999967</v>
      </c>
      <c r="H30" s="40"/>
      <c r="I30" s="74">
        <f t="shared" si="0"/>
        <v>-62.030687467855309</v>
      </c>
      <c r="J30" s="75">
        <f t="shared" si="1"/>
        <v>-79.526658245346468</v>
      </c>
      <c r="K30" s="75">
        <f t="shared" si="2"/>
        <v>-47.830562636942005</v>
      </c>
      <c r="L30" s="51" t="s">
        <v>52</v>
      </c>
    </row>
    <row r="31" spans="2:12" ht="10.199999999999999" customHeight="1" x14ac:dyDescent="0.3">
      <c r="B31" s="46" t="s">
        <v>28</v>
      </c>
      <c r="C31" s="38">
        <v>12442</v>
      </c>
      <c r="D31" s="39"/>
      <c r="E31" s="35">
        <v>2206.4380000000001</v>
      </c>
      <c r="F31" s="40"/>
      <c r="G31" s="35">
        <v>10355.43500000001</v>
      </c>
      <c r="H31" s="40"/>
      <c r="I31" s="74">
        <f t="shared" si="0"/>
        <v>-46.391486061441675</v>
      </c>
      <c r="J31" s="75">
        <f t="shared" si="1"/>
        <v>-65.898320508845671</v>
      </c>
      <c r="K31" s="75">
        <f t="shared" si="2"/>
        <v>-38.967859308171469</v>
      </c>
      <c r="L31" s="51" t="s">
        <v>53</v>
      </c>
    </row>
    <row r="32" spans="2:12" ht="10.199999999999999" customHeight="1" x14ac:dyDescent="0.3">
      <c r="B32" s="46" t="s">
        <v>29</v>
      </c>
      <c r="C32" s="38">
        <v>10822</v>
      </c>
      <c r="D32" s="39"/>
      <c r="E32" s="35">
        <v>1852.2260000000001</v>
      </c>
      <c r="F32" s="40"/>
      <c r="G32" s="35">
        <v>12419.356000000018</v>
      </c>
      <c r="H32" s="40"/>
      <c r="I32" s="74">
        <f t="shared" si="0"/>
        <v>-50.15429966376491</v>
      </c>
      <c r="J32" s="75">
        <f t="shared" si="1"/>
        <v>-68.980258309998788</v>
      </c>
      <c r="K32" s="75">
        <f t="shared" si="2"/>
        <v>-29.829702773830945</v>
      </c>
      <c r="L32" s="51" t="s">
        <v>54</v>
      </c>
    </row>
    <row r="33" spans="2:12" ht="10.199999999999999" customHeight="1" x14ac:dyDescent="0.3">
      <c r="B33" s="46" t="s">
        <v>32</v>
      </c>
      <c r="C33" s="38">
        <v>9677</v>
      </c>
      <c r="D33" s="39"/>
      <c r="E33" s="35">
        <v>1418.7659999999953</v>
      </c>
      <c r="F33" s="40"/>
      <c r="G33" s="35">
        <v>14211.332000000015</v>
      </c>
      <c r="H33" s="40"/>
      <c r="I33" s="74">
        <f t="shared" si="0"/>
        <v>-51.855721393034827</v>
      </c>
      <c r="J33" s="75">
        <f t="shared" si="1"/>
        <v>-74.050752954065644</v>
      </c>
      <c r="K33" s="75">
        <f t="shared" si="2"/>
        <v>-28.122782497266968</v>
      </c>
      <c r="L33" s="51" t="s">
        <v>55</v>
      </c>
    </row>
    <row r="34" spans="2:12" ht="10.199999999999999" customHeight="1" x14ac:dyDescent="0.3">
      <c r="B34" s="46" t="s">
        <v>35</v>
      </c>
      <c r="C34" s="38">
        <v>6057</v>
      </c>
      <c r="D34" s="39"/>
      <c r="E34" s="35">
        <v>715.149</v>
      </c>
      <c r="F34" s="40"/>
      <c r="G34" s="35">
        <v>14240.479000000019</v>
      </c>
      <c r="H34" s="40"/>
      <c r="I34" s="74">
        <f t="shared" si="0"/>
        <v>-61.413008855195258</v>
      </c>
      <c r="J34" s="75">
        <f t="shared" si="1"/>
        <v>-82.123871507663509</v>
      </c>
      <c r="K34" s="75">
        <f t="shared" si="2"/>
        <v>-27.18349239847312</v>
      </c>
      <c r="L34" s="51" t="s">
        <v>56</v>
      </c>
    </row>
    <row r="35" spans="2:12" ht="10.199999999999999" customHeight="1" x14ac:dyDescent="0.3">
      <c r="B35" s="46" t="s">
        <v>36</v>
      </c>
      <c r="C35" s="38">
        <v>6816</v>
      </c>
      <c r="D35" s="39"/>
      <c r="E35" s="35">
        <v>1002.9289999999999</v>
      </c>
      <c r="F35" s="40"/>
      <c r="G35" s="35">
        <v>15019.046000000006</v>
      </c>
      <c r="H35" s="40"/>
      <c r="I35" s="74">
        <f t="shared" si="0"/>
        <v>-57.336004006009013</v>
      </c>
      <c r="J35" s="75">
        <f t="shared" si="1"/>
        <v>-74.69960273293907</v>
      </c>
      <c r="K35" s="75">
        <f t="shared" si="2"/>
        <v>-23.111220029580991</v>
      </c>
      <c r="L35" s="51" t="s">
        <v>57</v>
      </c>
    </row>
    <row r="36" spans="2:12" ht="4.95" customHeight="1" x14ac:dyDescent="0.3">
      <c r="B36" s="13"/>
      <c r="C36" s="38"/>
      <c r="D36" s="39"/>
      <c r="E36" s="35"/>
      <c r="F36" s="40"/>
      <c r="G36" s="35"/>
      <c r="H36" s="40"/>
      <c r="I36" s="44"/>
      <c r="J36" s="35"/>
      <c r="K36" s="35"/>
      <c r="L36" s="52"/>
    </row>
    <row r="37" spans="2:12" ht="12" customHeight="1" x14ac:dyDescent="0.3">
      <c r="B37" s="31" t="s">
        <v>79</v>
      </c>
      <c r="C37" s="32"/>
      <c r="D37" s="33"/>
      <c r="E37" s="34"/>
      <c r="F37" s="35"/>
      <c r="G37" s="34"/>
      <c r="H37" s="35"/>
      <c r="I37" s="36"/>
      <c r="J37" s="37"/>
      <c r="K37" s="37"/>
      <c r="L37" s="50" t="s">
        <v>79</v>
      </c>
    </row>
    <row r="38" spans="2:12" ht="10.199999999999999" customHeight="1" x14ac:dyDescent="0.3">
      <c r="B38" s="46" t="s">
        <v>9</v>
      </c>
      <c r="C38" s="38">
        <v>5787</v>
      </c>
      <c r="D38" s="39"/>
      <c r="E38" s="35">
        <v>772.50800000000004</v>
      </c>
      <c r="F38" s="40"/>
      <c r="G38" s="35">
        <v>12044.851000000021</v>
      </c>
      <c r="H38" s="40"/>
      <c r="I38" s="74">
        <f>C38/C24*100-100</f>
        <v>-61.98265668111943</v>
      </c>
      <c r="J38" s="75">
        <f>E38/E24*100-100</f>
        <v>-79.290440190874477</v>
      </c>
      <c r="K38" s="75">
        <f>G38/G24*100-100</f>
        <v>-30.173611014491158</v>
      </c>
      <c r="L38" s="51" t="s">
        <v>46</v>
      </c>
    </row>
    <row r="39" spans="2:12" ht="10.199999999999999" customHeight="1" x14ac:dyDescent="0.3">
      <c r="B39" s="46" t="s">
        <v>22</v>
      </c>
      <c r="C39" s="38">
        <v>3444</v>
      </c>
      <c r="D39" s="39"/>
      <c r="E39" s="35">
        <v>265.72399999999999</v>
      </c>
      <c r="F39" s="39"/>
      <c r="G39" s="35">
        <v>11627.888000000003</v>
      </c>
      <c r="H39" s="39"/>
      <c r="I39" s="74">
        <f t="shared" ref="I39:I49" si="3">C39/C25*100-100</f>
        <v>-76.70927165753703</v>
      </c>
      <c r="J39" s="75">
        <f t="shared" ref="J39:J49" si="4">E39/E25*100-100</f>
        <v>-92.897679966878428</v>
      </c>
      <c r="K39" s="75">
        <f t="shared" ref="K39:K49" si="5">G39/G25*100-100</f>
        <v>-33.445296807186395</v>
      </c>
      <c r="L39" s="51" t="s">
        <v>47</v>
      </c>
    </row>
    <row r="40" spans="2:12" ht="10.199999999999999" customHeight="1" x14ac:dyDescent="0.3">
      <c r="B40" s="46" t="s">
        <v>23</v>
      </c>
      <c r="C40" s="38">
        <v>4217</v>
      </c>
      <c r="D40" s="39"/>
      <c r="E40" s="35">
        <v>436.30599999999998</v>
      </c>
      <c r="F40" s="40"/>
      <c r="G40" s="35">
        <v>14822.807000000003</v>
      </c>
      <c r="H40" s="40"/>
      <c r="I40" s="74">
        <f t="shared" si="3"/>
        <v>-58.073175581626572</v>
      </c>
      <c r="J40" s="75">
        <f t="shared" si="4"/>
        <v>-78.123270142560315</v>
      </c>
      <c r="K40" s="75">
        <f t="shared" si="5"/>
        <v>2.6110110808596971</v>
      </c>
      <c r="L40" s="51" t="s">
        <v>48</v>
      </c>
    </row>
    <row r="41" spans="2:12" ht="10.199999999999999" customHeight="1" x14ac:dyDescent="0.3">
      <c r="B41" s="46" t="s">
        <v>24</v>
      </c>
      <c r="C41" s="38">
        <v>6542</v>
      </c>
      <c r="D41" s="39"/>
      <c r="E41" s="35">
        <v>739.428</v>
      </c>
      <c r="F41" s="40"/>
      <c r="G41" s="35">
        <v>13958.104000000014</v>
      </c>
      <c r="H41" s="40"/>
      <c r="I41" s="74">
        <f t="shared" si="3"/>
        <v>500.73461891643717</v>
      </c>
      <c r="J41" s="75">
        <f t="shared" si="4"/>
        <v>2094.4739575604722</v>
      </c>
      <c r="K41" s="75">
        <f t="shared" si="5"/>
        <v>118.88486534870495</v>
      </c>
      <c r="L41" s="51" t="s">
        <v>49</v>
      </c>
    </row>
    <row r="42" spans="2:12" ht="10.199999999999999" customHeight="1" x14ac:dyDescent="0.3">
      <c r="B42" s="46" t="s">
        <v>25</v>
      </c>
      <c r="C42" s="38">
        <v>8572</v>
      </c>
      <c r="D42" s="39"/>
      <c r="E42" s="35">
        <v>1272.1569999999958</v>
      </c>
      <c r="F42" s="40"/>
      <c r="G42" s="35">
        <v>16207.228000000008</v>
      </c>
      <c r="H42" s="40"/>
      <c r="I42" s="74">
        <f t="shared" si="3"/>
        <v>460.26143790849665</v>
      </c>
      <c r="J42" s="75">
        <f t="shared" si="4"/>
        <v>1449.5779382925027</v>
      </c>
      <c r="K42" s="75">
        <f t="shared" si="5"/>
        <v>100.78342466763181</v>
      </c>
      <c r="L42" s="51" t="s">
        <v>50</v>
      </c>
    </row>
    <row r="43" spans="2:12" ht="10.199999999999999" customHeight="1" x14ac:dyDescent="0.3">
      <c r="B43" s="46" t="s">
        <v>26</v>
      </c>
      <c r="C43" s="38">
        <v>11901</v>
      </c>
      <c r="D43" s="39"/>
      <c r="E43" s="35">
        <v>1996.4870000000001</v>
      </c>
      <c r="F43" s="40"/>
      <c r="G43" s="35">
        <v>15572.752000000031</v>
      </c>
      <c r="H43" s="40"/>
      <c r="I43" s="74">
        <f t="shared" si="3"/>
        <v>313.80389429763562</v>
      </c>
      <c r="J43" s="75">
        <f t="shared" si="4"/>
        <v>527.41768722875383</v>
      </c>
      <c r="K43" s="75">
        <f t="shared" si="5"/>
        <v>107.40705224508798</v>
      </c>
      <c r="L43" s="51" t="s">
        <v>51</v>
      </c>
    </row>
    <row r="44" spans="2:12" ht="10.199999999999999" customHeight="1" x14ac:dyDescent="0.3">
      <c r="B44" s="46" t="s">
        <v>27</v>
      </c>
      <c r="C44" s="38">
        <v>15576</v>
      </c>
      <c r="D44" s="39"/>
      <c r="E44" s="35">
        <v>2803.25</v>
      </c>
      <c r="F44" s="40"/>
      <c r="G44" s="35">
        <v>16499.649999999991</v>
      </c>
      <c r="H44" s="40"/>
      <c r="I44" s="74">
        <f t="shared" si="3"/>
        <v>75.821198780900801</v>
      </c>
      <c r="J44" s="75">
        <f t="shared" si="4"/>
        <v>116.11838808409635</v>
      </c>
      <c r="K44" s="75">
        <f t="shared" si="5"/>
        <v>71.923128100347697</v>
      </c>
      <c r="L44" s="51" t="s">
        <v>52</v>
      </c>
    </row>
    <row r="45" spans="2:12" ht="10.199999999999999" customHeight="1" x14ac:dyDescent="0.3">
      <c r="B45" s="46" t="s">
        <v>28</v>
      </c>
      <c r="C45" s="38">
        <v>17401</v>
      </c>
      <c r="D45" s="39"/>
      <c r="E45" s="35">
        <v>3889.7280000000001</v>
      </c>
      <c r="F45" s="40"/>
      <c r="G45" s="35">
        <v>16086.556000000015</v>
      </c>
      <c r="H45" s="40"/>
      <c r="I45" s="74">
        <f t="shared" si="3"/>
        <v>39.856936183893254</v>
      </c>
      <c r="J45" s="75">
        <f t="shared" si="4"/>
        <v>76.289929741964215</v>
      </c>
      <c r="K45" s="75">
        <f t="shared" si="5"/>
        <v>55.344087428485608</v>
      </c>
      <c r="L45" s="51" t="s">
        <v>53</v>
      </c>
    </row>
    <row r="46" spans="2:12" ht="10.199999999999999" customHeight="1" x14ac:dyDescent="0.3">
      <c r="B46" s="46" t="s">
        <v>29</v>
      </c>
      <c r="C46" s="38">
        <v>15848</v>
      </c>
      <c r="D46" s="39"/>
      <c r="E46" s="35">
        <v>3626.8069999999998</v>
      </c>
      <c r="F46" s="40"/>
      <c r="G46" s="35">
        <v>16770.248000000011</v>
      </c>
      <c r="H46" s="40"/>
      <c r="I46" s="74">
        <f t="shared" si="3"/>
        <v>46.442432082794312</v>
      </c>
      <c r="J46" s="75">
        <f t="shared" si="4"/>
        <v>95.808016948255755</v>
      </c>
      <c r="K46" s="75">
        <f t="shared" si="5"/>
        <v>35.033153087808955</v>
      </c>
      <c r="L46" s="51" t="s">
        <v>54</v>
      </c>
    </row>
    <row r="47" spans="2:12" ht="10.199999999999999" customHeight="1" x14ac:dyDescent="0.3">
      <c r="B47" s="46" t="s">
        <v>32</v>
      </c>
      <c r="C47" s="38">
        <v>15795</v>
      </c>
      <c r="D47" s="39"/>
      <c r="E47" s="35">
        <v>3980.614</v>
      </c>
      <c r="F47" s="40"/>
      <c r="G47" s="35">
        <v>18116.513000000003</v>
      </c>
      <c r="H47" s="40"/>
      <c r="I47" s="74">
        <f t="shared" si="3"/>
        <v>63.22207295649477</v>
      </c>
      <c r="J47" s="75">
        <f t="shared" si="4"/>
        <v>180.56874777095118</v>
      </c>
      <c r="K47" s="75">
        <f t="shared" si="5"/>
        <v>27.479345356226872</v>
      </c>
      <c r="L47" s="51" t="s">
        <v>55</v>
      </c>
    </row>
    <row r="48" spans="2:12" ht="10.199999999999999" customHeight="1" x14ac:dyDescent="0.3">
      <c r="B48" s="46" t="s">
        <v>35</v>
      </c>
      <c r="C48" s="38">
        <v>13430</v>
      </c>
      <c r="D48" s="39"/>
      <c r="E48" s="35">
        <v>3139.819</v>
      </c>
      <c r="F48" s="40"/>
      <c r="G48" s="35">
        <v>19248.642000000036</v>
      </c>
      <c r="H48" s="40"/>
      <c r="I48" s="74">
        <f t="shared" si="3"/>
        <v>121.72692752187552</v>
      </c>
      <c r="J48" s="75">
        <f t="shared" si="4"/>
        <v>339.04403138366968</v>
      </c>
      <c r="K48" s="75">
        <f t="shared" si="5"/>
        <v>35.168501003372199</v>
      </c>
      <c r="L48" s="51" t="s">
        <v>56</v>
      </c>
    </row>
    <row r="49" spans="2:12" ht="10.199999999999999" customHeight="1" x14ac:dyDescent="0.3">
      <c r="B49" s="46" t="s">
        <v>36</v>
      </c>
      <c r="C49" s="38">
        <v>13751</v>
      </c>
      <c r="D49" s="82"/>
      <c r="E49" s="35">
        <v>2694.9279999999999</v>
      </c>
      <c r="F49" s="83"/>
      <c r="G49" s="35">
        <v>19784.005000000001</v>
      </c>
      <c r="H49" s="83"/>
      <c r="I49" s="74">
        <f t="shared" si="3"/>
        <v>101.74589201877936</v>
      </c>
      <c r="J49" s="75">
        <f t="shared" si="4"/>
        <v>168.70576082653906</v>
      </c>
      <c r="K49" s="75">
        <f t="shared" si="5"/>
        <v>31.726109634393509</v>
      </c>
      <c r="L49" s="51" t="s">
        <v>57</v>
      </c>
    </row>
    <row r="50" spans="2:12" ht="4.95" customHeight="1" x14ac:dyDescent="0.3">
      <c r="B50" s="13"/>
      <c r="C50" s="38"/>
      <c r="D50" s="39"/>
      <c r="E50" s="35"/>
      <c r="F50" s="40"/>
      <c r="G50" s="35"/>
      <c r="H50" s="40"/>
      <c r="I50" s="38"/>
      <c r="J50" s="35"/>
      <c r="K50" s="35"/>
      <c r="L50" s="52"/>
    </row>
    <row r="51" spans="2:12" ht="12" customHeight="1" x14ac:dyDescent="0.3">
      <c r="B51" s="31" t="s">
        <v>71</v>
      </c>
      <c r="C51" s="32"/>
      <c r="D51" s="33"/>
      <c r="E51" s="34"/>
      <c r="F51" s="35"/>
      <c r="G51" s="34"/>
      <c r="H51" s="35"/>
      <c r="I51" s="45"/>
      <c r="J51" s="37"/>
      <c r="K51" s="37"/>
      <c r="L51" s="50" t="s">
        <v>72</v>
      </c>
    </row>
    <row r="52" spans="2:12" ht="10.199999999999999" customHeight="1" x14ac:dyDescent="0.3">
      <c r="B52" s="46" t="s">
        <v>9</v>
      </c>
      <c r="C52" s="38">
        <v>11921</v>
      </c>
      <c r="D52" s="39"/>
      <c r="E52" s="35">
        <v>2142.94</v>
      </c>
      <c r="F52" s="40"/>
      <c r="G52" s="35">
        <v>16766.851999999999</v>
      </c>
      <c r="H52" s="40"/>
      <c r="I52" s="74">
        <f t="shared" ref="I52" si="6">C52/C38*100-100</f>
        <v>105.99619837566959</v>
      </c>
      <c r="J52" s="75">
        <f t="shared" ref="J52" si="7">E52/E38*100-100</f>
        <v>177.40036349138131</v>
      </c>
      <c r="K52" s="75">
        <f t="shared" ref="K52" si="8">G52/G38*100-100</f>
        <v>39.203482052206112</v>
      </c>
      <c r="L52" s="51" t="s">
        <v>46</v>
      </c>
    </row>
    <row r="53" spans="2:12" ht="10.199999999999999" customHeight="1" x14ac:dyDescent="0.3">
      <c r="B53" s="46" t="s">
        <v>22</v>
      </c>
      <c r="C53" s="38">
        <v>11575</v>
      </c>
      <c r="D53" s="39"/>
      <c r="E53" s="35">
        <v>2598.413</v>
      </c>
      <c r="F53" s="39"/>
      <c r="G53" s="35">
        <v>17226.135999999999</v>
      </c>
      <c r="H53" s="39"/>
      <c r="I53" s="74">
        <f t="shared" ref="I53" si="9">C53/C39*100-100</f>
        <v>236.09175377468057</v>
      </c>
      <c r="J53" s="75">
        <f t="shared" ref="J53" si="10">E53/E39*100-100</f>
        <v>877.86161581189504</v>
      </c>
      <c r="K53" s="75">
        <f t="shared" ref="K53" si="11">G53/G39*100-100</f>
        <v>48.14501137265853</v>
      </c>
      <c r="L53" s="51" t="s">
        <v>47</v>
      </c>
    </row>
    <row r="54" spans="2:12" ht="10.199999999999999" customHeight="1" x14ac:dyDescent="0.3">
      <c r="B54" s="46" t="s">
        <v>23</v>
      </c>
      <c r="C54" s="38">
        <v>14769</v>
      </c>
      <c r="D54" s="39"/>
      <c r="E54" s="35">
        <v>3600.154</v>
      </c>
      <c r="F54" s="40"/>
      <c r="G54" s="35">
        <v>18829.946</v>
      </c>
      <c r="H54" s="40"/>
      <c r="I54" s="74">
        <f t="shared" ref="I54" si="12">C54/C40*100-100</f>
        <v>250.22527863410005</v>
      </c>
      <c r="J54" s="75">
        <f t="shared" ref="J54" si="13">E54/E40*100-100</f>
        <v>725.14427947358047</v>
      </c>
      <c r="K54" s="75">
        <f t="shared" ref="K54" si="14">G54/G40*100-100</f>
        <v>27.033604363869784</v>
      </c>
      <c r="L54" s="51" t="s">
        <v>48</v>
      </c>
    </row>
    <row r="55" spans="2:12" ht="10.199999999999999" customHeight="1" x14ac:dyDescent="0.3">
      <c r="B55" s="46" t="s">
        <v>24</v>
      </c>
      <c r="C55" s="38">
        <v>18618</v>
      </c>
      <c r="D55" s="39"/>
      <c r="E55" s="35">
        <v>4948.3119999999999</v>
      </c>
      <c r="F55" s="40"/>
      <c r="G55" s="35">
        <v>18266.773000000001</v>
      </c>
      <c r="H55" s="40"/>
      <c r="I55" s="74">
        <f t="shared" ref="I55" si="15">C55/C41*100-100</f>
        <v>184.59186793029659</v>
      </c>
      <c r="J55" s="75">
        <f t="shared" ref="J55" si="16">E55/E41*100-100</f>
        <v>569.20809057812244</v>
      </c>
      <c r="K55" s="75">
        <f t="shared" ref="K55" si="17">G55/G41*100-100</f>
        <v>30.868583584131358</v>
      </c>
      <c r="L55" s="51" t="s">
        <v>49</v>
      </c>
    </row>
    <row r="56" spans="2:12" ht="10.199999999999999" customHeight="1" x14ac:dyDescent="0.3">
      <c r="B56" s="46" t="s">
        <v>25</v>
      </c>
      <c r="C56" s="38">
        <v>20110</v>
      </c>
      <c r="E56" s="35">
        <v>5341.0010000000002</v>
      </c>
      <c r="F56" s="40"/>
      <c r="G56" s="35">
        <v>19559.626</v>
      </c>
      <c r="H56" s="40"/>
      <c r="I56" s="74">
        <f t="shared" ref="I56" si="18">C56/C42*100-100</f>
        <v>134.60102659822678</v>
      </c>
      <c r="J56" s="75">
        <f t="shared" ref="J56" si="19">E56/E42*100-100</f>
        <v>319.83819607171267</v>
      </c>
      <c r="K56" s="75">
        <f t="shared" ref="K56" si="20">G56/G42*100-100</f>
        <v>20.684585914383334</v>
      </c>
      <c r="L56" s="51" t="s">
        <v>50</v>
      </c>
    </row>
    <row r="57" spans="2:12" ht="10.199999999999999" customHeight="1" x14ac:dyDescent="0.3">
      <c r="B57" s="46" t="s">
        <v>26</v>
      </c>
      <c r="C57" s="38">
        <v>20754</v>
      </c>
      <c r="E57" s="35">
        <v>5710.7079999999996</v>
      </c>
      <c r="F57" s="40"/>
      <c r="G57" s="35">
        <v>18209.805</v>
      </c>
      <c r="H57" s="40"/>
      <c r="I57" s="74">
        <f t="shared" ref="I57" si="21">C57/C43*100-100</f>
        <v>74.388706831358718</v>
      </c>
      <c r="J57" s="75">
        <f t="shared" ref="J57" si="22">E57/E43*100-100</f>
        <v>186.03782544038603</v>
      </c>
      <c r="K57" s="75">
        <f t="shared" ref="K57" si="23">G57/G43*100-100</f>
        <v>16.933763537748263</v>
      </c>
      <c r="L57" s="51" t="s">
        <v>51</v>
      </c>
    </row>
    <row r="58" spans="2:12" ht="10.199999999999999" customHeight="1" x14ac:dyDescent="0.3">
      <c r="B58" s="46" t="s">
        <v>27</v>
      </c>
      <c r="C58" s="38"/>
      <c r="D58" s="39"/>
      <c r="E58" s="35"/>
      <c r="F58" s="40"/>
      <c r="G58" s="35"/>
      <c r="H58" s="40"/>
      <c r="I58" s="41"/>
      <c r="J58" s="42"/>
      <c r="K58" s="42"/>
      <c r="L58" s="51" t="s">
        <v>52</v>
      </c>
    </row>
    <row r="59" spans="2:12" ht="10.199999999999999" customHeight="1" x14ac:dyDescent="0.3">
      <c r="B59" s="46" t="s">
        <v>28</v>
      </c>
      <c r="C59" s="38"/>
      <c r="D59" s="39"/>
      <c r="E59" s="35"/>
      <c r="F59" s="40"/>
      <c r="H59" s="40"/>
      <c r="I59" s="41"/>
      <c r="J59" s="42"/>
      <c r="K59" s="42"/>
      <c r="L59" s="51" t="s">
        <v>53</v>
      </c>
    </row>
    <row r="60" spans="2:12" ht="10.199999999999999" customHeight="1" x14ac:dyDescent="0.3">
      <c r="B60" s="46" t="s">
        <v>29</v>
      </c>
      <c r="C60" s="38"/>
      <c r="D60" s="39"/>
      <c r="F60" s="40"/>
      <c r="G60" s="35"/>
      <c r="H60" s="40"/>
      <c r="I60" s="41"/>
      <c r="J60" s="42"/>
      <c r="K60" s="42"/>
      <c r="L60" s="51" t="s">
        <v>54</v>
      </c>
    </row>
    <row r="61" spans="2:12" ht="10.199999999999999" customHeight="1" x14ac:dyDescent="0.3">
      <c r="B61" s="46" t="s">
        <v>32</v>
      </c>
      <c r="C61" s="38"/>
      <c r="D61" s="39"/>
      <c r="E61" s="35"/>
      <c r="F61" s="40"/>
      <c r="G61" s="35"/>
      <c r="H61" s="40"/>
      <c r="I61" s="41"/>
      <c r="J61" s="42"/>
      <c r="K61" s="42"/>
      <c r="L61" s="51" t="s">
        <v>55</v>
      </c>
    </row>
    <row r="62" spans="2:12" ht="10.199999999999999" customHeight="1" x14ac:dyDescent="0.3">
      <c r="B62" s="46" t="s">
        <v>35</v>
      </c>
      <c r="C62" s="38"/>
      <c r="D62" s="39"/>
      <c r="E62" s="35"/>
      <c r="F62" s="40"/>
      <c r="G62" s="35"/>
      <c r="H62" s="40"/>
      <c r="I62" s="41"/>
      <c r="J62" s="42"/>
      <c r="K62" s="42"/>
      <c r="L62" s="51" t="s">
        <v>56</v>
      </c>
    </row>
    <row r="63" spans="2:12" ht="10.199999999999999" customHeight="1" x14ac:dyDescent="0.3">
      <c r="B63" s="46" t="s">
        <v>36</v>
      </c>
      <c r="C63" s="38"/>
      <c r="D63" s="39"/>
      <c r="E63" s="35"/>
      <c r="F63" s="40"/>
      <c r="G63" s="35"/>
      <c r="H63" s="40"/>
      <c r="I63" s="41"/>
      <c r="J63" s="42"/>
      <c r="K63" s="42"/>
      <c r="L63" s="51" t="s">
        <v>57</v>
      </c>
    </row>
    <row r="64" spans="2:12" ht="6.9" customHeight="1" thickBot="1" x14ac:dyDescent="0.35">
      <c r="B64" s="25"/>
      <c r="C64" s="25"/>
      <c r="D64" s="26"/>
      <c r="E64" s="26"/>
      <c r="F64" s="26"/>
      <c r="G64" s="26"/>
      <c r="H64" s="26"/>
      <c r="I64" s="26"/>
      <c r="J64" s="26"/>
      <c r="K64" s="26"/>
      <c r="L64" s="26"/>
    </row>
    <row r="65" spans="2:12" ht="12" thickTop="1" x14ac:dyDescent="0.3">
      <c r="B65" s="15" t="s">
        <v>31</v>
      </c>
      <c r="L65" s="16" t="s">
        <v>80</v>
      </c>
    </row>
    <row r="66" spans="2:12" x14ac:dyDescent="0.3">
      <c r="B66" s="53" t="s">
        <v>58</v>
      </c>
      <c r="L66" s="16" t="s">
        <v>3</v>
      </c>
    </row>
    <row r="67" spans="2:12" x14ac:dyDescent="0.3">
      <c r="L67" s="54" t="s">
        <v>81</v>
      </c>
    </row>
    <row r="68" spans="2:12" x14ac:dyDescent="0.3">
      <c r="L68" s="54" t="s">
        <v>59</v>
      </c>
    </row>
  </sheetData>
  <mergeCells count="9">
    <mergeCell ref="C5:D5"/>
    <mergeCell ref="C7:D7"/>
    <mergeCell ref="E5:F5"/>
    <mergeCell ref="E7:F7"/>
    <mergeCell ref="G5:H5"/>
    <mergeCell ref="G7:H7"/>
    <mergeCell ref="C6:D6"/>
    <mergeCell ref="E6:F6"/>
    <mergeCell ref="G6:H6"/>
  </mergeCells>
  <pageMargins left="0.27559055118110237" right="0.35433070866141736" top="0.74803149606299213" bottom="0.74803149606299213" header="0.31496062992125984" footer="0.31496062992125984"/>
  <pageSetup paperSize="9" scale="64" orientation="portrait" r:id="rId1"/>
  <ignoredErrors>
    <ignoredError sqref="E7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B7DEE-95B8-4972-9094-7C694C978BD3}">
  <sheetPr>
    <pageSetUpPr fitToPage="1"/>
  </sheetPr>
  <dimension ref="B1:S69"/>
  <sheetViews>
    <sheetView showGridLines="0" zoomScaleNormal="100" workbookViewId="0">
      <selection activeCell="B2" sqref="B2"/>
    </sheetView>
  </sheetViews>
  <sheetFormatPr defaultColWidth="9.109375" defaultRowHeight="11.4" x14ac:dyDescent="0.3"/>
  <cols>
    <col min="1" max="1" width="2.6640625" style="3" customWidth="1"/>
    <col min="2" max="2" width="10.77734375" style="3" customWidth="1"/>
    <col min="3" max="18" width="7.77734375" style="1" customWidth="1"/>
    <col min="19" max="19" width="10.77734375" style="47" customWidth="1"/>
    <col min="20" max="16384" width="9.109375" style="3"/>
  </cols>
  <sheetData>
    <row r="1" spans="2:19" ht="6.75" customHeight="1" x14ac:dyDescent="0.3"/>
    <row r="2" spans="2:19" ht="13.65" customHeight="1" x14ac:dyDescent="0.3">
      <c r="B2" s="17" t="s">
        <v>21</v>
      </c>
      <c r="S2" s="48"/>
    </row>
    <row r="3" spans="2:19" ht="12" x14ac:dyDescent="0.3">
      <c r="B3" s="58" t="s">
        <v>62</v>
      </c>
    </row>
    <row r="4" spans="2:19" ht="13.65" customHeight="1" thickBot="1" x14ac:dyDescent="0.35"/>
    <row r="5" spans="2:19" ht="15" customHeight="1" thickBot="1" x14ac:dyDescent="0.35">
      <c r="B5" s="4"/>
      <c r="C5" s="118" t="s">
        <v>6</v>
      </c>
      <c r="D5" s="118"/>
      <c r="E5" s="118"/>
      <c r="F5" s="118"/>
      <c r="G5" s="118"/>
      <c r="H5" s="112" t="s">
        <v>7</v>
      </c>
      <c r="I5" s="113"/>
      <c r="J5" s="113"/>
      <c r="K5" s="120" t="s">
        <v>6</v>
      </c>
      <c r="L5" s="120"/>
      <c r="M5" s="120"/>
      <c r="N5" s="120"/>
      <c r="O5" s="121"/>
      <c r="P5" s="122" t="s">
        <v>7</v>
      </c>
      <c r="Q5" s="122"/>
      <c r="R5" s="122"/>
      <c r="S5" s="49"/>
    </row>
    <row r="6" spans="2:19" ht="15" customHeight="1" thickBot="1" x14ac:dyDescent="0.35">
      <c r="B6" s="4"/>
      <c r="C6" s="119" t="s">
        <v>44</v>
      </c>
      <c r="D6" s="119"/>
      <c r="E6" s="119"/>
      <c r="F6" s="119"/>
      <c r="G6" s="119"/>
      <c r="H6" s="114" t="s">
        <v>45</v>
      </c>
      <c r="I6" s="115"/>
      <c r="J6" s="115"/>
      <c r="K6" s="123" t="s">
        <v>44</v>
      </c>
      <c r="L6" s="123"/>
      <c r="M6" s="123"/>
      <c r="N6" s="123"/>
      <c r="O6" s="124"/>
      <c r="P6" s="125" t="s">
        <v>45</v>
      </c>
      <c r="Q6" s="126"/>
      <c r="R6" s="127"/>
      <c r="S6" s="49"/>
    </row>
    <row r="7" spans="2:19" ht="15" customHeight="1" thickBot="1" x14ac:dyDescent="0.35">
      <c r="B7" s="4"/>
      <c r="C7" s="98" t="s">
        <v>60</v>
      </c>
      <c r="D7" s="29" t="s">
        <v>0</v>
      </c>
      <c r="E7" s="29" t="s">
        <v>2</v>
      </c>
      <c r="F7" s="29" t="s">
        <v>1</v>
      </c>
      <c r="G7" s="97" t="s">
        <v>4</v>
      </c>
      <c r="H7" s="97" t="s">
        <v>60</v>
      </c>
      <c r="I7" s="30" t="s">
        <v>0</v>
      </c>
      <c r="J7" s="97" t="s">
        <v>4</v>
      </c>
      <c r="K7" s="76" t="s">
        <v>60</v>
      </c>
      <c r="L7" s="62" t="s">
        <v>0</v>
      </c>
      <c r="M7" s="62" t="s">
        <v>2</v>
      </c>
      <c r="N7" s="62" t="s">
        <v>1</v>
      </c>
      <c r="O7" s="62" t="s">
        <v>4</v>
      </c>
      <c r="P7" s="62" t="s">
        <v>60</v>
      </c>
      <c r="Q7" s="62" t="s">
        <v>0</v>
      </c>
      <c r="R7" s="62" t="s">
        <v>4</v>
      </c>
      <c r="S7" s="49"/>
    </row>
    <row r="8" spans="2:19" ht="15" customHeight="1" thickBot="1" x14ac:dyDescent="0.35">
      <c r="B8" s="4"/>
      <c r="C8" s="117" t="s">
        <v>30</v>
      </c>
      <c r="D8" s="117"/>
      <c r="E8" s="117"/>
      <c r="F8" s="117"/>
      <c r="G8" s="117"/>
      <c r="H8" s="116" t="s">
        <v>63</v>
      </c>
      <c r="I8" s="117"/>
      <c r="J8" s="117"/>
      <c r="K8" s="128" t="s">
        <v>64</v>
      </c>
      <c r="L8" s="128"/>
      <c r="M8" s="128"/>
      <c r="N8" s="128"/>
      <c r="O8" s="129"/>
      <c r="P8" s="130" t="s">
        <v>64</v>
      </c>
      <c r="Q8" s="130"/>
      <c r="R8" s="130"/>
      <c r="S8" s="49"/>
    </row>
    <row r="9" spans="2:19" ht="6.9" customHeight="1" x14ac:dyDescent="0.3">
      <c r="B9" s="4"/>
      <c r="C9" s="4"/>
      <c r="D9" s="24"/>
      <c r="E9" s="24"/>
      <c r="F9" s="24"/>
      <c r="G9" s="24"/>
      <c r="H9" s="24"/>
      <c r="I9" s="24"/>
      <c r="J9" s="24"/>
      <c r="K9" s="4"/>
      <c r="L9" s="24"/>
      <c r="M9" s="24"/>
      <c r="N9" s="24"/>
      <c r="O9" s="24"/>
      <c r="P9" s="24"/>
      <c r="Q9" s="24"/>
      <c r="R9" s="24"/>
      <c r="S9" s="24"/>
    </row>
    <row r="10" spans="2:19" ht="13.05" customHeight="1" x14ac:dyDescent="0.3">
      <c r="B10" s="31">
        <v>2019</v>
      </c>
      <c r="C10" s="32"/>
      <c r="D10" s="34"/>
      <c r="E10" s="34"/>
      <c r="F10" s="34"/>
      <c r="G10" s="34"/>
      <c r="H10" s="32"/>
      <c r="I10" s="34"/>
      <c r="J10" s="35"/>
      <c r="K10" s="32"/>
      <c r="L10" s="34"/>
      <c r="M10" s="34"/>
      <c r="N10" s="34"/>
      <c r="O10" s="34"/>
      <c r="P10" s="32"/>
      <c r="Q10" s="34"/>
      <c r="R10" s="64"/>
      <c r="S10" s="50">
        <v>2019</v>
      </c>
    </row>
    <row r="11" spans="2:19" ht="10.199999999999999" customHeight="1" x14ac:dyDescent="0.3">
      <c r="B11" s="46" t="s">
        <v>9</v>
      </c>
      <c r="C11" s="32">
        <f t="shared" ref="C11:C22" si="0">SUM(D11:G11)</f>
        <v>3496.058</v>
      </c>
      <c r="D11" s="35">
        <v>1979.54</v>
      </c>
      <c r="E11" s="35">
        <v>832.90800000000002</v>
      </c>
      <c r="F11" s="35">
        <v>264.61700000000002</v>
      </c>
      <c r="G11" s="35">
        <v>418.99299999999999</v>
      </c>
      <c r="H11" s="32">
        <f t="shared" ref="H11:H22" si="1">SUM(I11:J11)</f>
        <v>15.490000000000002</v>
      </c>
      <c r="I11" s="35">
        <v>11.127000000000001</v>
      </c>
      <c r="J11" s="35">
        <v>4.3630000000000004</v>
      </c>
      <c r="K11" s="44" t="s">
        <v>41</v>
      </c>
      <c r="L11" s="35" t="s">
        <v>41</v>
      </c>
      <c r="M11" s="35" t="s">
        <v>41</v>
      </c>
      <c r="N11" s="35" t="s">
        <v>41</v>
      </c>
      <c r="O11" s="35" t="s">
        <v>41</v>
      </c>
      <c r="P11" s="38" t="s">
        <v>41</v>
      </c>
      <c r="Q11" s="35" t="s">
        <v>41</v>
      </c>
      <c r="R11" s="65" t="s">
        <v>41</v>
      </c>
      <c r="S11" s="51" t="s">
        <v>46</v>
      </c>
    </row>
    <row r="12" spans="2:19" ht="10.199999999999999" customHeight="1" x14ac:dyDescent="0.3">
      <c r="B12" s="46" t="s">
        <v>22</v>
      </c>
      <c r="C12" s="32">
        <f t="shared" si="0"/>
        <v>3397.761</v>
      </c>
      <c r="D12" s="35">
        <v>1893.8610000000001</v>
      </c>
      <c r="E12" s="35">
        <v>804.17</v>
      </c>
      <c r="F12" s="35">
        <v>306.63400000000001</v>
      </c>
      <c r="G12" s="35">
        <v>393.096</v>
      </c>
      <c r="H12" s="32">
        <f t="shared" si="1"/>
        <v>14.381</v>
      </c>
      <c r="I12" s="35">
        <v>10.454000000000001</v>
      </c>
      <c r="J12" s="35">
        <v>3.927</v>
      </c>
      <c r="K12" s="44" t="s">
        <v>41</v>
      </c>
      <c r="L12" s="35" t="s">
        <v>41</v>
      </c>
      <c r="M12" s="35" t="s">
        <v>41</v>
      </c>
      <c r="N12" s="35" t="s">
        <v>41</v>
      </c>
      <c r="O12" s="35" t="s">
        <v>41</v>
      </c>
      <c r="P12" s="38" t="s">
        <v>41</v>
      </c>
      <c r="Q12" s="35" t="s">
        <v>41</v>
      </c>
      <c r="R12" s="22" t="s">
        <v>41</v>
      </c>
      <c r="S12" s="51" t="s">
        <v>47</v>
      </c>
    </row>
    <row r="13" spans="2:19" ht="10.199999999999999" customHeight="1" x14ac:dyDescent="0.3">
      <c r="B13" s="46" t="s">
        <v>23</v>
      </c>
      <c r="C13" s="32">
        <f t="shared" si="0"/>
        <v>4291.2370000000001</v>
      </c>
      <c r="D13" s="35">
        <v>2382.1439999999998</v>
      </c>
      <c r="E13" s="35">
        <v>970.15499999999997</v>
      </c>
      <c r="F13" s="35">
        <v>442.476</v>
      </c>
      <c r="G13" s="35">
        <v>496.46199999999999</v>
      </c>
      <c r="H13" s="32">
        <f t="shared" si="1"/>
        <v>17.321999999999999</v>
      </c>
      <c r="I13" s="35">
        <v>12.801</v>
      </c>
      <c r="J13" s="35">
        <v>4.5209999999999999</v>
      </c>
      <c r="K13" s="44" t="s">
        <v>41</v>
      </c>
      <c r="L13" s="35" t="s">
        <v>41</v>
      </c>
      <c r="M13" s="35" t="s">
        <v>41</v>
      </c>
      <c r="N13" s="35" t="s">
        <v>41</v>
      </c>
      <c r="O13" s="35" t="s">
        <v>41</v>
      </c>
      <c r="P13" s="38" t="s">
        <v>41</v>
      </c>
      <c r="Q13" s="35" t="s">
        <v>41</v>
      </c>
      <c r="R13" s="65" t="s">
        <v>41</v>
      </c>
      <c r="S13" s="51" t="s">
        <v>48</v>
      </c>
    </row>
    <row r="14" spans="2:19" ht="10.199999999999999" customHeight="1" x14ac:dyDescent="0.3">
      <c r="B14" s="46" t="s">
        <v>24</v>
      </c>
      <c r="C14" s="32">
        <f t="shared" si="0"/>
        <v>5294.3390000000009</v>
      </c>
      <c r="D14" s="35">
        <v>2685.3490000000002</v>
      </c>
      <c r="E14" s="35">
        <v>1146.921</v>
      </c>
      <c r="F14" s="35">
        <v>869.80600000000004</v>
      </c>
      <c r="G14" s="35">
        <v>592.26300000000003</v>
      </c>
      <c r="H14" s="32">
        <f t="shared" si="1"/>
        <v>17.055</v>
      </c>
      <c r="I14" s="35">
        <v>12.721</v>
      </c>
      <c r="J14" s="35">
        <v>4.3339999999999996</v>
      </c>
      <c r="K14" s="44" t="s">
        <v>41</v>
      </c>
      <c r="L14" s="35" t="s">
        <v>41</v>
      </c>
      <c r="M14" s="35" t="s">
        <v>41</v>
      </c>
      <c r="N14" s="35" t="s">
        <v>41</v>
      </c>
      <c r="O14" s="35" t="s">
        <v>41</v>
      </c>
      <c r="P14" s="38" t="s">
        <v>41</v>
      </c>
      <c r="Q14" s="35" t="s">
        <v>41</v>
      </c>
      <c r="R14" s="65" t="s">
        <v>41</v>
      </c>
      <c r="S14" s="51" t="s">
        <v>49</v>
      </c>
    </row>
    <row r="15" spans="2:19" ht="10.199999999999999" customHeight="1" x14ac:dyDescent="0.3">
      <c r="B15" s="46" t="s">
        <v>25</v>
      </c>
      <c r="C15" s="32">
        <f t="shared" si="0"/>
        <v>5556.4880000000003</v>
      </c>
      <c r="D15" s="35">
        <v>2761.8820000000001</v>
      </c>
      <c r="E15" s="35">
        <v>1189.288</v>
      </c>
      <c r="F15" s="35">
        <v>1009.788</v>
      </c>
      <c r="G15" s="35">
        <v>595.53</v>
      </c>
      <c r="H15" s="32">
        <f t="shared" si="1"/>
        <v>18.124000000000002</v>
      </c>
      <c r="I15" s="35">
        <v>12.98</v>
      </c>
      <c r="J15" s="35">
        <v>5.1440000000000001</v>
      </c>
      <c r="K15" s="44" t="s">
        <v>41</v>
      </c>
      <c r="L15" s="35" t="s">
        <v>41</v>
      </c>
      <c r="M15" s="35" t="s">
        <v>41</v>
      </c>
      <c r="N15" s="35" t="s">
        <v>41</v>
      </c>
      <c r="O15" s="35" t="s">
        <v>41</v>
      </c>
      <c r="P15" s="38" t="s">
        <v>41</v>
      </c>
      <c r="Q15" s="35" t="s">
        <v>41</v>
      </c>
      <c r="R15" s="65" t="s">
        <v>41</v>
      </c>
      <c r="S15" s="51" t="s">
        <v>50</v>
      </c>
    </row>
    <row r="16" spans="2:19" ht="10.199999999999999" customHeight="1" x14ac:dyDescent="0.3">
      <c r="B16" s="46" t="s">
        <v>26</v>
      </c>
      <c r="C16" s="32">
        <f t="shared" si="0"/>
        <v>5869.3430000000008</v>
      </c>
      <c r="D16" s="35">
        <v>2911.5830000000001</v>
      </c>
      <c r="E16" s="35">
        <v>1212.82</v>
      </c>
      <c r="F16" s="35">
        <v>1080.8140000000001</v>
      </c>
      <c r="G16" s="35">
        <v>664.12599999999998</v>
      </c>
      <c r="H16" s="32">
        <f t="shared" si="1"/>
        <v>16.347999999999999</v>
      </c>
      <c r="I16" s="35">
        <v>11.938000000000001</v>
      </c>
      <c r="J16" s="35">
        <v>4.41</v>
      </c>
      <c r="K16" s="44" t="s">
        <v>41</v>
      </c>
      <c r="L16" s="35" t="s">
        <v>41</v>
      </c>
      <c r="M16" s="35" t="s">
        <v>41</v>
      </c>
      <c r="N16" s="35" t="s">
        <v>41</v>
      </c>
      <c r="O16" s="35" t="s">
        <v>41</v>
      </c>
      <c r="P16" s="38" t="s">
        <v>41</v>
      </c>
      <c r="Q16" s="35" t="s">
        <v>41</v>
      </c>
      <c r="R16" s="65" t="s">
        <v>41</v>
      </c>
      <c r="S16" s="51" t="s">
        <v>51</v>
      </c>
    </row>
    <row r="17" spans="2:19" ht="10.199999999999999" customHeight="1" x14ac:dyDescent="0.3">
      <c r="B17" s="46" t="s">
        <v>27</v>
      </c>
      <c r="C17" s="32">
        <f t="shared" si="0"/>
        <v>6335.5070000000005</v>
      </c>
      <c r="D17" s="35">
        <v>3107.0439999999999</v>
      </c>
      <c r="E17" s="35">
        <v>1297.3589999999999</v>
      </c>
      <c r="F17" s="35">
        <v>1172.1389999999999</v>
      </c>
      <c r="G17" s="35">
        <v>758.96500000000003</v>
      </c>
      <c r="H17" s="32">
        <f t="shared" si="1"/>
        <v>18.396000000000001</v>
      </c>
      <c r="I17" s="35">
        <v>13.144</v>
      </c>
      <c r="J17" s="35">
        <v>5.2519999999999998</v>
      </c>
      <c r="K17" s="44" t="s">
        <v>41</v>
      </c>
      <c r="L17" s="35" t="s">
        <v>41</v>
      </c>
      <c r="M17" s="35" t="s">
        <v>41</v>
      </c>
      <c r="N17" s="35" t="s">
        <v>41</v>
      </c>
      <c r="O17" s="35" t="s">
        <v>41</v>
      </c>
      <c r="P17" s="38" t="s">
        <v>41</v>
      </c>
      <c r="Q17" s="35" t="s">
        <v>41</v>
      </c>
      <c r="R17" s="65" t="s">
        <v>41</v>
      </c>
      <c r="S17" s="51" t="s">
        <v>52</v>
      </c>
    </row>
    <row r="18" spans="2:19" ht="10.199999999999999" customHeight="1" x14ac:dyDescent="0.3">
      <c r="B18" s="46" t="s">
        <v>28</v>
      </c>
      <c r="C18" s="32">
        <f t="shared" si="0"/>
        <v>6470.174</v>
      </c>
      <c r="D18" s="35">
        <v>3130.7579999999998</v>
      </c>
      <c r="E18" s="35">
        <v>1350.748</v>
      </c>
      <c r="F18" s="35">
        <v>1193.2560000000001</v>
      </c>
      <c r="G18" s="35">
        <v>795.41200000000003</v>
      </c>
      <c r="H18" s="32">
        <f t="shared" si="1"/>
        <v>16.966999999999999</v>
      </c>
      <c r="I18" s="35">
        <v>12.742000000000001</v>
      </c>
      <c r="J18" s="35">
        <v>4.2249999999999996</v>
      </c>
      <c r="K18" s="44" t="s">
        <v>41</v>
      </c>
      <c r="L18" s="35" t="s">
        <v>41</v>
      </c>
      <c r="M18" s="35" t="s">
        <v>41</v>
      </c>
      <c r="N18" s="35" t="s">
        <v>41</v>
      </c>
      <c r="O18" s="35" t="s">
        <v>41</v>
      </c>
      <c r="P18" s="38" t="s">
        <v>41</v>
      </c>
      <c r="Q18" s="35" t="s">
        <v>41</v>
      </c>
      <c r="R18" s="65" t="s">
        <v>41</v>
      </c>
      <c r="S18" s="51" t="s">
        <v>53</v>
      </c>
    </row>
    <row r="19" spans="2:19" ht="10.199999999999999" customHeight="1" x14ac:dyDescent="0.3">
      <c r="B19" s="46" t="s">
        <v>29</v>
      </c>
      <c r="C19" s="32">
        <f t="shared" si="0"/>
        <v>5971.12</v>
      </c>
      <c r="D19" s="35">
        <v>2957.7269999999999</v>
      </c>
      <c r="E19" s="35">
        <v>1252.9760000000001</v>
      </c>
      <c r="F19" s="35">
        <v>1099.4749999999999</v>
      </c>
      <c r="G19" s="35">
        <v>660.94200000000001</v>
      </c>
      <c r="H19" s="32">
        <f t="shared" si="1"/>
        <v>17.699000000000002</v>
      </c>
      <c r="I19" s="35">
        <v>13.079000000000001</v>
      </c>
      <c r="J19" s="35">
        <v>4.62</v>
      </c>
      <c r="K19" s="44" t="s">
        <v>41</v>
      </c>
      <c r="L19" s="35" t="s">
        <v>41</v>
      </c>
      <c r="M19" s="35" t="s">
        <v>41</v>
      </c>
      <c r="N19" s="35" t="s">
        <v>41</v>
      </c>
      <c r="O19" s="35" t="s">
        <v>41</v>
      </c>
      <c r="P19" s="38" t="s">
        <v>41</v>
      </c>
      <c r="Q19" s="35" t="s">
        <v>41</v>
      </c>
      <c r="R19" s="65" t="s">
        <v>41</v>
      </c>
      <c r="S19" s="51" t="s">
        <v>54</v>
      </c>
    </row>
    <row r="20" spans="2:19" ht="10.199999999999999" customHeight="1" x14ac:dyDescent="0.3">
      <c r="B20" s="46" t="s">
        <v>32</v>
      </c>
      <c r="C20" s="32">
        <f t="shared" si="0"/>
        <v>5467.4650000000001</v>
      </c>
      <c r="D20" s="35">
        <v>2803.9569999999999</v>
      </c>
      <c r="E20" s="35">
        <v>1181.9839999999999</v>
      </c>
      <c r="F20" s="35">
        <v>929.68399999999997</v>
      </c>
      <c r="G20" s="35">
        <v>551.84</v>
      </c>
      <c r="H20" s="32">
        <f t="shared" si="1"/>
        <v>19.771999999999998</v>
      </c>
      <c r="I20" s="35">
        <v>14.48</v>
      </c>
      <c r="J20" s="35">
        <v>5.2919999999999998</v>
      </c>
      <c r="K20" s="44" t="s">
        <v>41</v>
      </c>
      <c r="L20" s="35" t="s">
        <v>41</v>
      </c>
      <c r="M20" s="35" t="s">
        <v>41</v>
      </c>
      <c r="N20" s="35" t="s">
        <v>41</v>
      </c>
      <c r="O20" s="35" t="s">
        <v>41</v>
      </c>
      <c r="P20" s="38" t="s">
        <v>41</v>
      </c>
      <c r="Q20" s="35" t="s">
        <v>41</v>
      </c>
      <c r="R20" s="65" t="s">
        <v>41</v>
      </c>
      <c r="S20" s="51" t="s">
        <v>55</v>
      </c>
    </row>
    <row r="21" spans="2:19" ht="10.199999999999999" customHeight="1" x14ac:dyDescent="0.3">
      <c r="B21" s="46" t="s">
        <v>35</v>
      </c>
      <c r="C21" s="32">
        <f t="shared" si="0"/>
        <v>4000.5810000000001</v>
      </c>
      <c r="D21" s="35">
        <v>2281.4749999999999</v>
      </c>
      <c r="E21" s="35">
        <v>923.31500000000005</v>
      </c>
      <c r="F21" s="35">
        <v>347.94400000000002</v>
      </c>
      <c r="G21" s="35">
        <v>447.84699999999998</v>
      </c>
      <c r="H21" s="32">
        <f t="shared" si="1"/>
        <v>19.556999999999999</v>
      </c>
      <c r="I21" s="35">
        <v>14.276999999999999</v>
      </c>
      <c r="J21" s="35">
        <v>5.28</v>
      </c>
      <c r="K21" s="44" t="s">
        <v>41</v>
      </c>
      <c r="L21" s="35" t="s">
        <v>41</v>
      </c>
      <c r="M21" s="35" t="s">
        <v>41</v>
      </c>
      <c r="N21" s="35" t="s">
        <v>41</v>
      </c>
      <c r="O21" s="35" t="s">
        <v>41</v>
      </c>
      <c r="P21" s="38" t="s">
        <v>41</v>
      </c>
      <c r="Q21" s="35" t="s">
        <v>41</v>
      </c>
      <c r="R21" s="65" t="s">
        <v>41</v>
      </c>
      <c r="S21" s="51" t="s">
        <v>56</v>
      </c>
    </row>
    <row r="22" spans="2:19" ht="10.199999999999999" customHeight="1" x14ac:dyDescent="0.3">
      <c r="B22" s="46" t="s">
        <v>36</v>
      </c>
      <c r="C22" s="32">
        <f t="shared" si="0"/>
        <v>3964.0839999999994</v>
      </c>
      <c r="D22" s="35">
        <v>2289.2739999999999</v>
      </c>
      <c r="E22" s="35">
        <v>949.80899999999997</v>
      </c>
      <c r="F22" s="35">
        <v>294.22699999999998</v>
      </c>
      <c r="G22" s="35">
        <v>430.774</v>
      </c>
      <c r="H22" s="32">
        <f t="shared" si="1"/>
        <v>19.533999999999999</v>
      </c>
      <c r="I22" s="35">
        <v>14.579000000000001</v>
      </c>
      <c r="J22" s="35">
        <v>4.9550000000000001</v>
      </c>
      <c r="K22" s="44" t="s">
        <v>41</v>
      </c>
      <c r="L22" s="35" t="s">
        <v>41</v>
      </c>
      <c r="M22" s="35" t="s">
        <v>41</v>
      </c>
      <c r="N22" s="35" t="s">
        <v>41</v>
      </c>
      <c r="O22" s="35" t="s">
        <v>41</v>
      </c>
      <c r="P22" s="38" t="s">
        <v>41</v>
      </c>
      <c r="Q22" s="35" t="s">
        <v>41</v>
      </c>
      <c r="R22" s="65" t="s">
        <v>41</v>
      </c>
      <c r="S22" s="51" t="s">
        <v>57</v>
      </c>
    </row>
    <row r="23" spans="2:19" ht="4.95" customHeight="1" x14ac:dyDescent="0.3">
      <c r="B23" s="13"/>
      <c r="C23" s="38"/>
      <c r="D23" s="35"/>
      <c r="E23" s="35"/>
      <c r="F23" s="35"/>
      <c r="G23" s="35"/>
      <c r="H23" s="38"/>
      <c r="I23" s="35"/>
      <c r="J23" s="35"/>
      <c r="K23" s="44"/>
      <c r="L23" s="35"/>
      <c r="M23" s="35"/>
      <c r="N23" s="35"/>
      <c r="O23" s="35"/>
      <c r="P23" s="38"/>
      <c r="Q23" s="35"/>
      <c r="R23" s="65"/>
      <c r="S23" s="52"/>
    </row>
    <row r="24" spans="2:19" ht="13.05" customHeight="1" x14ac:dyDescent="0.3">
      <c r="B24" s="31">
        <v>2020</v>
      </c>
      <c r="C24" s="32"/>
      <c r="D24" s="34"/>
      <c r="E24" s="34"/>
      <c r="F24" s="34"/>
      <c r="G24" s="34"/>
      <c r="H24" s="32"/>
      <c r="I24" s="34"/>
      <c r="J24" s="35"/>
      <c r="K24" s="32"/>
      <c r="L24" s="34"/>
      <c r="M24" s="34"/>
      <c r="N24" s="34"/>
      <c r="O24" s="34"/>
      <c r="P24" s="32"/>
      <c r="Q24" s="34"/>
      <c r="R24" s="64"/>
      <c r="S24" s="50">
        <v>2020</v>
      </c>
    </row>
    <row r="25" spans="2:19" ht="10.199999999999999" customHeight="1" x14ac:dyDescent="0.3">
      <c r="B25" s="46" t="s">
        <v>9</v>
      </c>
      <c r="C25" s="32">
        <f t="shared" ref="C25:C36" si="2">SUM(D25:G25)</f>
        <v>3730.2000000000003</v>
      </c>
      <c r="D25" s="35">
        <v>2184.7260000000001</v>
      </c>
      <c r="E25" s="35">
        <v>884.59500000000003</v>
      </c>
      <c r="F25" s="35">
        <v>240.99000000000012</v>
      </c>
      <c r="G25" s="35">
        <v>419.88900000000001</v>
      </c>
      <c r="H25" s="32">
        <f t="shared" ref="H25:H36" si="3">SUM(I25:J25)</f>
        <v>17.248999999999999</v>
      </c>
      <c r="I25" s="35">
        <v>12.738</v>
      </c>
      <c r="J25" s="40">
        <v>4.5110000000000001</v>
      </c>
      <c r="K25" s="84">
        <f t="shared" ref="K25:K36" si="4">C25/C11*100-100</f>
        <v>6.6973145182374054</v>
      </c>
      <c r="L25" s="85">
        <f t="shared" ref="L25:L36" si="5">D25/D11*100-100</f>
        <v>10.365337401618561</v>
      </c>
      <c r="M25" s="85">
        <f t="shared" ref="M25:M36" si="6">E25/E11*100-100</f>
        <v>6.2056073419873599</v>
      </c>
      <c r="N25" s="85">
        <f t="shared" ref="N25:N36" si="7">F25/F11*100-100</f>
        <v>-8.9287536326086041</v>
      </c>
      <c r="O25" s="85">
        <f t="shared" ref="O25:O36" si="8">G25/G11*100-100</f>
        <v>0.21384605470736062</v>
      </c>
      <c r="P25" s="84">
        <f t="shared" ref="P25:P36" si="9">H25/H11*100-100</f>
        <v>11.355713363460282</v>
      </c>
      <c r="Q25" s="85">
        <f t="shared" ref="Q25" si="10">I25/I11*100-100</f>
        <v>14.478296036667544</v>
      </c>
      <c r="R25" s="86">
        <f t="shared" ref="R25" si="11">J25/J11*100-100</f>
        <v>3.3921613568645341</v>
      </c>
      <c r="S25" s="51" t="s">
        <v>46</v>
      </c>
    </row>
    <row r="26" spans="2:19" ht="10.199999999999999" customHeight="1" x14ac:dyDescent="0.3">
      <c r="B26" s="46" t="s">
        <v>22</v>
      </c>
      <c r="C26" s="32">
        <f t="shared" si="2"/>
        <v>3741.369000000002</v>
      </c>
      <c r="D26" s="35">
        <v>2115.3030000000022</v>
      </c>
      <c r="E26" s="35">
        <v>885.62400000000002</v>
      </c>
      <c r="F26" s="35">
        <v>307.45799999999952</v>
      </c>
      <c r="G26" s="35">
        <v>432.98399999999998</v>
      </c>
      <c r="H26" s="32">
        <f t="shared" si="3"/>
        <v>17.472000000000001</v>
      </c>
      <c r="I26" s="35">
        <v>12.952999999999999</v>
      </c>
      <c r="J26" s="40">
        <v>4.5190000000000001</v>
      </c>
      <c r="K26" s="84">
        <f t="shared" si="4"/>
        <v>10.112777208285166</v>
      </c>
      <c r="L26" s="85">
        <f t="shared" si="5"/>
        <v>11.692621580992579</v>
      </c>
      <c r="M26" s="85">
        <f t="shared" si="6"/>
        <v>10.128952833356124</v>
      </c>
      <c r="N26" s="85">
        <f t="shared" si="7"/>
        <v>0.26872427715109382</v>
      </c>
      <c r="O26" s="85">
        <f t="shared" si="8"/>
        <v>10.147139630014038</v>
      </c>
      <c r="P26" s="84">
        <f t="shared" si="9"/>
        <v>21.493637438286626</v>
      </c>
      <c r="Q26" s="85">
        <f t="shared" ref="Q26:Q36" si="12">I26/I12*100-100</f>
        <v>23.904725463937226</v>
      </c>
      <c r="R26" s="86">
        <f t="shared" ref="R26:R36" si="13">J26/J12*100-100</f>
        <v>15.075120957473899</v>
      </c>
      <c r="S26" s="51" t="s">
        <v>47</v>
      </c>
    </row>
    <row r="27" spans="2:19" ht="10.199999999999999" customHeight="1" x14ac:dyDescent="0.3">
      <c r="B27" s="46" t="s">
        <v>23</v>
      </c>
      <c r="C27" s="32">
        <f t="shared" si="2"/>
        <v>1994.3840000000007</v>
      </c>
      <c r="D27" s="35">
        <v>1109.8780000000008</v>
      </c>
      <c r="E27" s="35">
        <v>429.09699999999998</v>
      </c>
      <c r="F27" s="35">
        <v>213.87900000000002</v>
      </c>
      <c r="G27" s="35">
        <v>241.53</v>
      </c>
      <c r="H27" s="32">
        <f t="shared" si="3"/>
        <v>14.446</v>
      </c>
      <c r="I27" s="35">
        <v>10.269</v>
      </c>
      <c r="J27" s="40">
        <v>4.1769999999999996</v>
      </c>
      <c r="K27" s="84">
        <f t="shared" si="4"/>
        <v>-53.524263516557099</v>
      </c>
      <c r="L27" s="85">
        <f t="shared" si="5"/>
        <v>-53.408442142876297</v>
      </c>
      <c r="M27" s="85">
        <f t="shared" si="6"/>
        <v>-55.770263514593026</v>
      </c>
      <c r="N27" s="85">
        <f t="shared" si="7"/>
        <v>-51.663141051718057</v>
      </c>
      <c r="O27" s="85">
        <f t="shared" si="8"/>
        <v>-51.349750836922055</v>
      </c>
      <c r="P27" s="84">
        <f t="shared" si="9"/>
        <v>-16.603163606973794</v>
      </c>
      <c r="Q27" s="85">
        <f t="shared" si="12"/>
        <v>-19.77970471056949</v>
      </c>
      <c r="R27" s="86">
        <f t="shared" si="13"/>
        <v>-7.6089360760893641</v>
      </c>
      <c r="S27" s="51" t="s">
        <v>48</v>
      </c>
    </row>
    <row r="28" spans="2:19" ht="10.199999999999999" customHeight="1" x14ac:dyDescent="0.3">
      <c r="B28" s="46" t="s">
        <v>24</v>
      </c>
      <c r="C28" s="32">
        <f t="shared" si="2"/>
        <v>33.695000000000007</v>
      </c>
      <c r="D28" s="35">
        <v>26.626000000000008</v>
      </c>
      <c r="E28" s="35">
        <v>2.5750000000000006</v>
      </c>
      <c r="F28" s="35">
        <v>0.40800000000000003</v>
      </c>
      <c r="G28" s="35">
        <v>4.0860000000000003</v>
      </c>
      <c r="H28" s="32">
        <f t="shared" si="3"/>
        <v>6.3770000000000007</v>
      </c>
      <c r="I28" s="35">
        <v>3.2730000000000001</v>
      </c>
      <c r="J28" s="40">
        <v>3.1040000000000001</v>
      </c>
      <c r="K28" s="84">
        <f t="shared" si="4"/>
        <v>-99.363565498922526</v>
      </c>
      <c r="L28" s="85">
        <f t="shared" si="5"/>
        <v>-99.008471524557891</v>
      </c>
      <c r="M28" s="85">
        <f t="shared" si="6"/>
        <v>-99.77548584427349</v>
      </c>
      <c r="N28" s="85">
        <f t="shared" si="7"/>
        <v>-99.953092988551475</v>
      </c>
      <c r="O28" s="85">
        <f t="shared" si="8"/>
        <v>-99.310103788350787</v>
      </c>
      <c r="P28" s="84">
        <f t="shared" si="9"/>
        <v>-62.609205511580178</v>
      </c>
      <c r="Q28" s="85">
        <f t="shared" si="12"/>
        <v>-74.270890653250532</v>
      </c>
      <c r="R28" s="86">
        <f t="shared" si="13"/>
        <v>-28.380249192431933</v>
      </c>
      <c r="S28" s="51" t="s">
        <v>49</v>
      </c>
    </row>
    <row r="29" spans="2:19" ht="10.199999999999999" customHeight="1" x14ac:dyDescent="0.3">
      <c r="B29" s="46" t="s">
        <v>25</v>
      </c>
      <c r="C29" s="32">
        <f t="shared" si="2"/>
        <v>82.097000000000008</v>
      </c>
      <c r="D29" s="35">
        <v>62.216999999999999</v>
      </c>
      <c r="E29" s="35">
        <v>9.354000000000001</v>
      </c>
      <c r="F29" s="35">
        <v>1.0430000000000001</v>
      </c>
      <c r="G29" s="35">
        <v>9.4830000000000005</v>
      </c>
      <c r="H29" s="32">
        <f t="shared" si="3"/>
        <v>8.0719999999999992</v>
      </c>
      <c r="I29" s="35">
        <v>4.2549999999999999</v>
      </c>
      <c r="J29" s="40">
        <v>3.8170000000000002</v>
      </c>
      <c r="K29" s="84">
        <f t="shared" si="4"/>
        <v>-98.522501983267134</v>
      </c>
      <c r="L29" s="85">
        <f t="shared" si="5"/>
        <v>-97.747296951861088</v>
      </c>
      <c r="M29" s="85">
        <f t="shared" si="6"/>
        <v>-99.213478989109447</v>
      </c>
      <c r="N29" s="85">
        <f t="shared" si="7"/>
        <v>-99.896710992802454</v>
      </c>
      <c r="O29" s="85">
        <f t="shared" si="8"/>
        <v>-98.407636894866755</v>
      </c>
      <c r="P29" s="84">
        <f t="shared" si="9"/>
        <v>-55.462370337673811</v>
      </c>
      <c r="Q29" s="85">
        <f t="shared" si="12"/>
        <v>-67.21879815100155</v>
      </c>
      <c r="R29" s="86">
        <f t="shared" si="13"/>
        <v>-25.797045101088642</v>
      </c>
      <c r="S29" s="51" t="s">
        <v>50</v>
      </c>
    </row>
    <row r="30" spans="2:19" ht="10.199999999999999" customHeight="1" x14ac:dyDescent="0.3">
      <c r="B30" s="46" t="s">
        <v>26</v>
      </c>
      <c r="C30" s="32">
        <f t="shared" si="2"/>
        <v>318.20699999999977</v>
      </c>
      <c r="D30" s="35">
        <v>155.08299999999971</v>
      </c>
      <c r="E30" s="35">
        <v>75.452000000000027</v>
      </c>
      <c r="F30" s="35">
        <v>35.130000000000017</v>
      </c>
      <c r="G30" s="35">
        <v>52.542000000000002</v>
      </c>
      <c r="H30" s="32">
        <f t="shared" si="3"/>
        <v>7.508</v>
      </c>
      <c r="I30" s="35">
        <v>3.9089999999999998</v>
      </c>
      <c r="J30" s="40">
        <v>3.5990000000000002</v>
      </c>
      <c r="K30" s="84">
        <f t="shared" si="4"/>
        <v>-94.578490301214302</v>
      </c>
      <c r="L30" s="85">
        <f t="shared" si="5"/>
        <v>-94.673584781886703</v>
      </c>
      <c r="M30" s="85">
        <f t="shared" si="6"/>
        <v>-93.778796523804019</v>
      </c>
      <c r="N30" s="85">
        <f t="shared" si="7"/>
        <v>-96.749672006469197</v>
      </c>
      <c r="O30" s="85">
        <f t="shared" si="8"/>
        <v>-92.088549461999676</v>
      </c>
      <c r="P30" s="84">
        <f t="shared" si="9"/>
        <v>-54.073892830927328</v>
      </c>
      <c r="Q30" s="85">
        <f t="shared" si="12"/>
        <v>-67.255821745686035</v>
      </c>
      <c r="R30" s="86">
        <f t="shared" si="13"/>
        <v>-18.390022675736958</v>
      </c>
      <c r="S30" s="51" t="s">
        <v>51</v>
      </c>
    </row>
    <row r="31" spans="2:19" ht="10.199999999999999" customHeight="1" x14ac:dyDescent="0.3">
      <c r="B31" s="46" t="s">
        <v>27</v>
      </c>
      <c r="C31" s="32">
        <f t="shared" si="2"/>
        <v>1297.0900000000001</v>
      </c>
      <c r="D31" s="35">
        <v>504.82400000000001</v>
      </c>
      <c r="E31" s="35">
        <v>371.17899999999997</v>
      </c>
      <c r="F31" s="35">
        <v>239.82100000000003</v>
      </c>
      <c r="G31" s="35">
        <v>181.26599999999999</v>
      </c>
      <c r="H31" s="32">
        <f t="shared" si="3"/>
        <v>9.5970000000000013</v>
      </c>
      <c r="I31" s="35">
        <v>5.2530000000000001</v>
      </c>
      <c r="J31" s="40">
        <v>4.3440000000000003</v>
      </c>
      <c r="K31" s="84">
        <f t="shared" si="4"/>
        <v>-79.526658245346425</v>
      </c>
      <c r="L31" s="85">
        <f t="shared" si="5"/>
        <v>-83.752273865448956</v>
      </c>
      <c r="M31" s="85">
        <f t="shared" si="6"/>
        <v>-71.389646196619438</v>
      </c>
      <c r="N31" s="85">
        <f t="shared" si="7"/>
        <v>-79.539883921616791</v>
      </c>
      <c r="O31" s="85">
        <f t="shared" si="8"/>
        <v>-76.116685222638722</v>
      </c>
      <c r="P31" s="84">
        <f t="shared" si="9"/>
        <v>-47.831050228310502</v>
      </c>
      <c r="Q31" s="85">
        <f t="shared" si="12"/>
        <v>-60.034996956786365</v>
      </c>
      <c r="R31" s="86">
        <f t="shared" si="13"/>
        <v>-17.288651942117284</v>
      </c>
      <c r="S31" s="51" t="s">
        <v>52</v>
      </c>
    </row>
    <row r="32" spans="2:19" ht="10.199999999999999" customHeight="1" x14ac:dyDescent="0.3">
      <c r="B32" s="46" t="s">
        <v>28</v>
      </c>
      <c r="C32" s="32">
        <f t="shared" si="2"/>
        <v>2206.4380000000001</v>
      </c>
      <c r="D32" s="35">
        <v>877.73900000000003</v>
      </c>
      <c r="E32" s="35">
        <v>582.86800000000005</v>
      </c>
      <c r="F32" s="35">
        <v>410.75900000000001</v>
      </c>
      <c r="G32" s="35">
        <v>335.072</v>
      </c>
      <c r="H32" s="32">
        <f t="shared" si="3"/>
        <v>10.355</v>
      </c>
      <c r="I32" s="35">
        <v>6.5620000000000003</v>
      </c>
      <c r="J32" s="40">
        <v>3.7930000000000001</v>
      </c>
      <c r="K32" s="84">
        <f t="shared" si="4"/>
        <v>-65.898320508845671</v>
      </c>
      <c r="L32" s="85">
        <f t="shared" si="5"/>
        <v>-71.964009993745918</v>
      </c>
      <c r="M32" s="85">
        <f t="shared" si="6"/>
        <v>-56.848501719047519</v>
      </c>
      <c r="N32" s="85">
        <f t="shared" si="7"/>
        <v>-65.576623959988467</v>
      </c>
      <c r="O32" s="85">
        <f t="shared" si="8"/>
        <v>-57.874409739858088</v>
      </c>
      <c r="P32" s="84">
        <f t="shared" si="9"/>
        <v>-38.969764837625974</v>
      </c>
      <c r="Q32" s="85">
        <f t="shared" si="12"/>
        <v>-48.501020247998753</v>
      </c>
      <c r="R32" s="86">
        <f t="shared" si="13"/>
        <v>-10.224852071005913</v>
      </c>
      <c r="S32" s="51" t="s">
        <v>53</v>
      </c>
    </row>
    <row r="33" spans="2:19" ht="10.199999999999999" customHeight="1" x14ac:dyDescent="0.3">
      <c r="B33" s="46" t="s">
        <v>29</v>
      </c>
      <c r="C33" s="32">
        <f t="shared" si="2"/>
        <v>1852.2259999999997</v>
      </c>
      <c r="D33" s="35">
        <v>744.03399999999999</v>
      </c>
      <c r="E33" s="35">
        <v>443.63200000000001</v>
      </c>
      <c r="F33" s="35">
        <v>383.79499999999967</v>
      </c>
      <c r="G33" s="35">
        <v>280.76499999999999</v>
      </c>
      <c r="H33" s="32">
        <f t="shared" si="3"/>
        <v>12.419</v>
      </c>
      <c r="I33" s="35">
        <v>8.0210000000000008</v>
      </c>
      <c r="J33" s="40">
        <v>4.3979999999999997</v>
      </c>
      <c r="K33" s="84">
        <f t="shared" si="4"/>
        <v>-68.980258309998803</v>
      </c>
      <c r="L33" s="85">
        <f t="shared" si="5"/>
        <v>-74.844399094304507</v>
      </c>
      <c r="M33" s="85">
        <f t="shared" si="6"/>
        <v>-64.593735235152153</v>
      </c>
      <c r="N33" s="85">
        <f t="shared" si="7"/>
        <v>-65.092885240683074</v>
      </c>
      <c r="O33" s="85">
        <f t="shared" si="8"/>
        <v>-57.520478347570588</v>
      </c>
      <c r="P33" s="84">
        <f t="shared" si="9"/>
        <v>-29.832193909260411</v>
      </c>
      <c r="Q33" s="85">
        <f t="shared" si="12"/>
        <v>-38.672681397660369</v>
      </c>
      <c r="R33" s="86">
        <f t="shared" si="13"/>
        <v>-4.8051948051948159</v>
      </c>
      <c r="S33" s="51" t="s">
        <v>54</v>
      </c>
    </row>
    <row r="34" spans="2:19" ht="10.199999999999999" customHeight="1" x14ac:dyDescent="0.3">
      <c r="B34" s="46" t="s">
        <v>32</v>
      </c>
      <c r="C34" s="32">
        <f t="shared" si="2"/>
        <v>1418.7660000000001</v>
      </c>
      <c r="D34" s="35">
        <v>600.60900000000004</v>
      </c>
      <c r="E34" s="35">
        <v>326.73400000000009</v>
      </c>
      <c r="F34" s="35">
        <v>244.577</v>
      </c>
      <c r="G34" s="35">
        <v>246.846</v>
      </c>
      <c r="H34" s="32">
        <f t="shared" si="3"/>
        <v>14.212</v>
      </c>
      <c r="I34" s="35">
        <v>9.39</v>
      </c>
      <c r="J34" s="40">
        <v>4.8220000000000001</v>
      </c>
      <c r="K34" s="84">
        <f t="shared" si="4"/>
        <v>-74.050752954065544</v>
      </c>
      <c r="L34" s="85">
        <f t="shared" si="5"/>
        <v>-78.579949692523812</v>
      </c>
      <c r="M34" s="85">
        <f t="shared" si="6"/>
        <v>-72.357155426807793</v>
      </c>
      <c r="N34" s="85">
        <f t="shared" si="7"/>
        <v>-73.692458943038702</v>
      </c>
      <c r="O34" s="85">
        <f t="shared" si="8"/>
        <v>-55.268556103218323</v>
      </c>
      <c r="P34" s="84">
        <f t="shared" si="9"/>
        <v>-28.120574549868493</v>
      </c>
      <c r="Q34" s="85">
        <f t="shared" si="12"/>
        <v>-35.151933701657455</v>
      </c>
      <c r="R34" s="86">
        <f t="shared" si="13"/>
        <v>-8.8813303099017418</v>
      </c>
      <c r="S34" s="51" t="s">
        <v>55</v>
      </c>
    </row>
    <row r="35" spans="2:19" ht="10.199999999999999" customHeight="1" x14ac:dyDescent="0.3">
      <c r="B35" s="46" t="s">
        <v>35</v>
      </c>
      <c r="C35" s="32">
        <f t="shared" si="2"/>
        <v>715.14900000000023</v>
      </c>
      <c r="D35" s="35">
        <v>359.71</v>
      </c>
      <c r="E35" s="35">
        <v>162.92200000000017</v>
      </c>
      <c r="F35" s="35">
        <v>64.325000000000003</v>
      </c>
      <c r="G35" s="35">
        <v>128.19200000000001</v>
      </c>
      <c r="H35" s="32">
        <f t="shared" si="3"/>
        <v>14.24</v>
      </c>
      <c r="I35" s="35">
        <v>9.4860000000000007</v>
      </c>
      <c r="J35" s="40">
        <v>4.7539999999999996</v>
      </c>
      <c r="K35" s="84">
        <f t="shared" si="4"/>
        <v>-82.123871507663509</v>
      </c>
      <c r="L35" s="85">
        <f t="shared" si="5"/>
        <v>-84.233445468392162</v>
      </c>
      <c r="M35" s="85">
        <f t="shared" si="6"/>
        <v>-82.354667691957758</v>
      </c>
      <c r="N35" s="85">
        <f t="shared" si="7"/>
        <v>-81.512829650748401</v>
      </c>
      <c r="O35" s="85">
        <f t="shared" si="8"/>
        <v>-71.375938657621901</v>
      </c>
      <c r="P35" s="84">
        <f t="shared" si="9"/>
        <v>-27.187196400265876</v>
      </c>
      <c r="Q35" s="85">
        <f t="shared" si="12"/>
        <v>-33.557470056734601</v>
      </c>
      <c r="R35" s="86">
        <f t="shared" si="13"/>
        <v>-9.9621212121212182</v>
      </c>
      <c r="S35" s="51" t="s">
        <v>56</v>
      </c>
    </row>
    <row r="36" spans="2:19" ht="10.199999999999999" customHeight="1" x14ac:dyDescent="0.3">
      <c r="B36" s="46" t="s">
        <v>36</v>
      </c>
      <c r="C36" s="32">
        <f t="shared" si="2"/>
        <v>1002.9289999999999</v>
      </c>
      <c r="D36" s="35">
        <v>527.21899999999982</v>
      </c>
      <c r="E36" s="35">
        <v>262.33799999999974</v>
      </c>
      <c r="F36" s="35">
        <v>66.090999999999994</v>
      </c>
      <c r="G36" s="35">
        <v>147.28100000000023</v>
      </c>
      <c r="H36" s="32">
        <f t="shared" si="3"/>
        <v>15.019</v>
      </c>
      <c r="I36" s="35">
        <v>9.8490000000000002</v>
      </c>
      <c r="J36" s="40">
        <v>5.17</v>
      </c>
      <c r="K36" s="84">
        <f t="shared" si="4"/>
        <v>-74.699602732939056</v>
      </c>
      <c r="L36" s="85">
        <f t="shared" si="5"/>
        <v>-76.970035041676965</v>
      </c>
      <c r="M36" s="85">
        <f t="shared" si="6"/>
        <v>-72.379920594561668</v>
      </c>
      <c r="N36" s="85">
        <f t="shared" si="7"/>
        <v>-77.537411590370695</v>
      </c>
      <c r="O36" s="85">
        <f t="shared" si="8"/>
        <v>-65.810146387664943</v>
      </c>
      <c r="P36" s="84">
        <f t="shared" si="9"/>
        <v>-23.113545612777713</v>
      </c>
      <c r="Q36" s="85">
        <f t="shared" si="12"/>
        <v>-32.443926195212285</v>
      </c>
      <c r="R36" s="86">
        <f t="shared" si="13"/>
        <v>4.3390514631685022</v>
      </c>
      <c r="S36" s="51" t="s">
        <v>57</v>
      </c>
    </row>
    <row r="37" spans="2:19" ht="4.95" customHeight="1" x14ac:dyDescent="0.3">
      <c r="B37" s="13"/>
      <c r="C37" s="38"/>
      <c r="D37" s="35"/>
      <c r="E37" s="35"/>
      <c r="F37" s="35"/>
      <c r="G37" s="35"/>
      <c r="H37" s="38"/>
      <c r="I37" s="35"/>
      <c r="J37" s="40"/>
      <c r="K37" s="87"/>
      <c r="L37" s="88"/>
      <c r="M37" s="88"/>
      <c r="N37" s="88"/>
      <c r="O37" s="88"/>
      <c r="P37" s="87"/>
      <c r="Q37" s="88"/>
      <c r="R37" s="89"/>
      <c r="S37" s="52"/>
    </row>
    <row r="38" spans="2:19" ht="13.05" customHeight="1" x14ac:dyDescent="0.3">
      <c r="B38" s="31" t="s">
        <v>79</v>
      </c>
      <c r="C38" s="32"/>
      <c r="D38" s="34"/>
      <c r="E38" s="34"/>
      <c r="F38" s="34"/>
      <c r="G38" s="34"/>
      <c r="H38" s="32"/>
      <c r="I38" s="34"/>
      <c r="J38" s="35"/>
      <c r="K38" s="90"/>
      <c r="L38" s="91"/>
      <c r="M38" s="91"/>
      <c r="N38" s="91"/>
      <c r="O38" s="91"/>
      <c r="P38" s="90"/>
      <c r="Q38" s="91"/>
      <c r="R38" s="89"/>
      <c r="S38" s="50" t="s">
        <v>79</v>
      </c>
    </row>
    <row r="39" spans="2:19" ht="10.199999999999999" customHeight="1" x14ac:dyDescent="0.3">
      <c r="B39" s="46" t="s">
        <v>9</v>
      </c>
      <c r="C39" s="32">
        <f>SUM(D39:G39)</f>
        <v>772.50799999999981</v>
      </c>
      <c r="D39" s="35">
        <v>419.69699999999983</v>
      </c>
      <c r="E39" s="35">
        <v>199.71300000000002</v>
      </c>
      <c r="F39" s="35">
        <v>33.916999999999952</v>
      </c>
      <c r="G39" s="35">
        <v>119.181</v>
      </c>
      <c r="H39" s="32">
        <f>SUM(I39:J39)</f>
        <v>12.045</v>
      </c>
      <c r="I39" s="35">
        <v>7.806</v>
      </c>
      <c r="J39" s="40">
        <v>4.2389999999999999</v>
      </c>
      <c r="K39" s="84">
        <f t="shared" ref="K39:K50" si="14">C39/C25*100-100</f>
        <v>-79.290440190874492</v>
      </c>
      <c r="L39" s="85">
        <f t="shared" ref="L39:L50" si="15">D39/D25*100-100</f>
        <v>-80.789490306793624</v>
      </c>
      <c r="M39" s="85">
        <f t="shared" ref="M39:M50" si="16">E39/E25*100-100</f>
        <v>-77.423227578722461</v>
      </c>
      <c r="N39" s="85">
        <f t="shared" ref="N39:N50" si="17">F39/F25*100-100</f>
        <v>-85.925972032034551</v>
      </c>
      <c r="O39" s="85">
        <f t="shared" ref="O39:O50" si="18">G39/G25*100-100</f>
        <v>-71.616069961346938</v>
      </c>
      <c r="P39" s="84">
        <f t="shared" ref="P39:P50" si="19">H39/H25*100-100</f>
        <v>-30.169864919705475</v>
      </c>
      <c r="Q39" s="85">
        <f t="shared" ref="Q39:R50" si="20">I39/I25*100-100</f>
        <v>-38.71879415920867</v>
      </c>
      <c r="R39" s="86">
        <f t="shared" si="20"/>
        <v>-6.029705165151853</v>
      </c>
      <c r="S39" s="51" t="s">
        <v>46</v>
      </c>
    </row>
    <row r="40" spans="2:19" ht="10.199999999999999" customHeight="1" x14ac:dyDescent="0.3">
      <c r="B40" s="46" t="s">
        <v>22</v>
      </c>
      <c r="C40" s="32">
        <f t="shared" ref="C40:C50" si="21">SUM(D40:G40)</f>
        <v>265.72399999999999</v>
      </c>
      <c r="D40" s="35">
        <v>123.51900000000001</v>
      </c>
      <c r="E40" s="35">
        <v>60.261000000000003</v>
      </c>
      <c r="F40" s="35">
        <v>8.6430000000000025</v>
      </c>
      <c r="G40" s="35">
        <v>73.301000000000002</v>
      </c>
      <c r="H40" s="32">
        <f t="shared" ref="H40:H50" si="22">SUM(I40:J40)</f>
        <v>11.628</v>
      </c>
      <c r="I40" s="35">
        <v>7.48</v>
      </c>
      <c r="J40" s="40">
        <v>4.1479999999999997</v>
      </c>
      <c r="K40" s="84">
        <f t="shared" si="14"/>
        <v>-92.897679966878442</v>
      </c>
      <c r="L40" s="85">
        <f t="shared" si="15"/>
        <v>-94.160694708984963</v>
      </c>
      <c r="M40" s="85">
        <f t="shared" si="16"/>
        <v>-93.19564510446871</v>
      </c>
      <c r="N40" s="85">
        <f t="shared" si="17"/>
        <v>-97.18888433542142</v>
      </c>
      <c r="O40" s="85">
        <f t="shared" si="18"/>
        <v>-83.070737024924711</v>
      </c>
      <c r="P40" s="84">
        <f t="shared" si="19"/>
        <v>-33.447802197802204</v>
      </c>
      <c r="Q40" s="85">
        <f t="shared" si="20"/>
        <v>-42.252759978383381</v>
      </c>
      <c r="R40" s="86">
        <f t="shared" si="20"/>
        <v>-8.2097809249834057</v>
      </c>
      <c r="S40" s="51" t="s">
        <v>47</v>
      </c>
    </row>
    <row r="41" spans="2:19" ht="10.199999999999999" customHeight="1" x14ac:dyDescent="0.3">
      <c r="B41" s="46" t="s">
        <v>23</v>
      </c>
      <c r="C41" s="32">
        <f t="shared" si="21"/>
        <v>436.3059999999997</v>
      </c>
      <c r="D41" s="35">
        <v>199.02499999999969</v>
      </c>
      <c r="E41" s="35">
        <v>96.747000000000014</v>
      </c>
      <c r="F41" s="35">
        <v>12.477999999999991</v>
      </c>
      <c r="G41" s="35">
        <v>128.05600000000001</v>
      </c>
      <c r="H41" s="32">
        <f t="shared" si="22"/>
        <v>14.823</v>
      </c>
      <c r="I41" s="35">
        <v>9.9090000000000007</v>
      </c>
      <c r="J41" s="40">
        <v>4.9139999999999997</v>
      </c>
      <c r="K41" s="84">
        <f t="shared" si="14"/>
        <v>-78.12327014256033</v>
      </c>
      <c r="L41" s="85">
        <f t="shared" si="15"/>
        <v>-82.067848898707823</v>
      </c>
      <c r="M41" s="85">
        <f t="shared" si="16"/>
        <v>-77.453349708807096</v>
      </c>
      <c r="N41" s="85">
        <f t="shared" si="17"/>
        <v>-94.165860135871227</v>
      </c>
      <c r="O41" s="85">
        <f t="shared" si="18"/>
        <v>-46.981327371341031</v>
      </c>
      <c r="P41" s="84">
        <f t="shared" si="19"/>
        <v>2.6097189533435028</v>
      </c>
      <c r="Q41" s="85">
        <f t="shared" si="20"/>
        <v>-3.5056967572304956</v>
      </c>
      <c r="R41" s="86">
        <f t="shared" si="20"/>
        <v>17.644242279147718</v>
      </c>
      <c r="S41" s="51" t="s">
        <v>48</v>
      </c>
    </row>
    <row r="42" spans="2:19" ht="10.199999999999999" customHeight="1" x14ac:dyDescent="0.3">
      <c r="B42" s="46" t="s">
        <v>24</v>
      </c>
      <c r="C42" s="32">
        <f t="shared" si="21"/>
        <v>739.42800000000011</v>
      </c>
      <c r="D42" s="35">
        <v>357.517</v>
      </c>
      <c r="E42" s="35">
        <v>168.64800000000028</v>
      </c>
      <c r="F42" s="35">
        <v>37.898000000000032</v>
      </c>
      <c r="G42" s="35">
        <v>175.36499999999978</v>
      </c>
      <c r="H42" s="32">
        <f t="shared" si="22"/>
        <v>13.958</v>
      </c>
      <c r="I42" s="35">
        <v>9.4740000000000002</v>
      </c>
      <c r="J42" s="40">
        <v>4.484</v>
      </c>
      <c r="K42" s="84">
        <f t="shared" si="14"/>
        <v>2094.4739575604685</v>
      </c>
      <c r="L42" s="85">
        <f t="shared" si="15"/>
        <v>1242.7364230451435</v>
      </c>
      <c r="M42" s="85">
        <f t="shared" si="16"/>
        <v>6449.4368932038924</v>
      </c>
      <c r="N42" s="85">
        <f t="shared" si="17"/>
        <v>9188.725490196086</v>
      </c>
      <c r="O42" s="85">
        <f t="shared" si="18"/>
        <v>4191.8502202643122</v>
      </c>
      <c r="P42" s="84">
        <f t="shared" si="19"/>
        <v>118.88035126234905</v>
      </c>
      <c r="Q42" s="85">
        <f t="shared" si="20"/>
        <v>189.45921173235564</v>
      </c>
      <c r="R42" s="86">
        <f t="shared" si="20"/>
        <v>44.458762886597924</v>
      </c>
      <c r="S42" s="51" t="s">
        <v>49</v>
      </c>
    </row>
    <row r="43" spans="2:19" ht="10.199999999999999" customHeight="1" x14ac:dyDescent="0.3">
      <c r="B43" s="46" t="s">
        <v>25</v>
      </c>
      <c r="C43" s="32">
        <f t="shared" si="21"/>
        <v>1272.1570000000002</v>
      </c>
      <c r="D43" s="35">
        <v>564.50699999999995</v>
      </c>
      <c r="E43" s="35">
        <v>300.37400000000002</v>
      </c>
      <c r="F43" s="35">
        <v>168.39300000000011</v>
      </c>
      <c r="G43" s="35">
        <v>238.88300000000001</v>
      </c>
      <c r="H43" s="32">
        <f t="shared" si="22"/>
        <v>16.207999999999998</v>
      </c>
      <c r="I43" s="35">
        <v>11.414</v>
      </c>
      <c r="J43" s="40">
        <v>4.7939999999999996</v>
      </c>
      <c r="K43" s="84">
        <f t="shared" si="14"/>
        <v>1449.5779382925077</v>
      </c>
      <c r="L43" s="85">
        <f t="shared" si="15"/>
        <v>807.31954289020678</v>
      </c>
      <c r="M43" s="85">
        <f t="shared" si="16"/>
        <v>3111.1823818687194</v>
      </c>
      <c r="N43" s="85">
        <f t="shared" si="17"/>
        <v>16045.062320230114</v>
      </c>
      <c r="O43" s="85">
        <f t="shared" si="18"/>
        <v>2419.0656965095436</v>
      </c>
      <c r="P43" s="84">
        <f t="shared" si="19"/>
        <v>100.79286422200201</v>
      </c>
      <c r="Q43" s="85">
        <f t="shared" si="20"/>
        <v>168.24911868390132</v>
      </c>
      <c r="R43" s="86">
        <f t="shared" si="20"/>
        <v>25.596017815037982</v>
      </c>
      <c r="S43" s="51" t="s">
        <v>50</v>
      </c>
    </row>
    <row r="44" spans="2:19" ht="10.199999999999999" customHeight="1" x14ac:dyDescent="0.3">
      <c r="B44" s="46" t="s">
        <v>26</v>
      </c>
      <c r="C44" s="32">
        <f t="shared" si="21"/>
        <v>1996.4870000000001</v>
      </c>
      <c r="D44" s="35">
        <v>859.08299999999997</v>
      </c>
      <c r="E44" s="35">
        <v>443.89499999999998</v>
      </c>
      <c r="F44" s="35">
        <v>313.19400000000007</v>
      </c>
      <c r="G44" s="35">
        <v>380.315</v>
      </c>
      <c r="H44" s="32">
        <f t="shared" si="22"/>
        <v>15.571999999999999</v>
      </c>
      <c r="I44" s="35">
        <v>10.821</v>
      </c>
      <c r="J44" s="40">
        <v>4.7510000000000003</v>
      </c>
      <c r="K44" s="84">
        <f t="shared" si="14"/>
        <v>527.41768722875406</v>
      </c>
      <c r="L44" s="85">
        <f t="shared" si="15"/>
        <v>453.95046523474628</v>
      </c>
      <c r="M44" s="85">
        <f t="shared" si="16"/>
        <v>488.3144250649417</v>
      </c>
      <c r="N44" s="85">
        <f t="shared" si="17"/>
        <v>791.52860802732687</v>
      </c>
      <c r="O44" s="85">
        <f t="shared" si="18"/>
        <v>623.83045944197022</v>
      </c>
      <c r="P44" s="84">
        <f t="shared" si="19"/>
        <v>107.40543420351622</v>
      </c>
      <c r="Q44" s="85">
        <f t="shared" si="20"/>
        <v>176.82271680736761</v>
      </c>
      <c r="R44" s="86">
        <f t="shared" si="20"/>
        <v>32.008891358710741</v>
      </c>
      <c r="S44" s="51" t="s">
        <v>51</v>
      </c>
    </row>
    <row r="45" spans="2:19" ht="10.199999999999999" customHeight="1" x14ac:dyDescent="0.3">
      <c r="B45" s="46" t="s">
        <v>27</v>
      </c>
      <c r="C45" s="32">
        <f t="shared" si="21"/>
        <v>2803.2500000000018</v>
      </c>
      <c r="D45" s="35">
        <v>1244.0140000000015</v>
      </c>
      <c r="E45" s="35">
        <v>660.68399999999997</v>
      </c>
      <c r="F45" s="35">
        <v>339.68700000000001</v>
      </c>
      <c r="G45" s="35">
        <v>558.86500000000001</v>
      </c>
      <c r="H45" s="32">
        <f t="shared" si="22"/>
        <v>16.498999999999999</v>
      </c>
      <c r="I45" s="35">
        <v>11.561</v>
      </c>
      <c r="J45" s="40">
        <v>4.9379999999999997</v>
      </c>
      <c r="K45" s="84">
        <f t="shared" si="14"/>
        <v>116.11838808409604</v>
      </c>
      <c r="L45" s="85">
        <f t="shared" si="15"/>
        <v>146.4252888135274</v>
      </c>
      <c r="M45" s="85">
        <f t="shared" si="16"/>
        <v>77.996061199582954</v>
      </c>
      <c r="N45" s="85">
        <f t="shared" si="17"/>
        <v>41.64189124388605</v>
      </c>
      <c r="O45" s="85">
        <f t="shared" si="18"/>
        <v>208.31209382895855</v>
      </c>
      <c r="P45" s="84">
        <f t="shared" si="19"/>
        <v>71.918307804522215</v>
      </c>
      <c r="Q45" s="85">
        <f t="shared" si="20"/>
        <v>120.0837616600038</v>
      </c>
      <c r="R45" s="86">
        <f t="shared" si="20"/>
        <v>13.674033149171265</v>
      </c>
      <c r="S45" s="51" t="s">
        <v>52</v>
      </c>
    </row>
    <row r="46" spans="2:19" ht="10.199999999999999" customHeight="1" x14ac:dyDescent="0.3">
      <c r="B46" s="46" t="s">
        <v>28</v>
      </c>
      <c r="C46" s="32">
        <f t="shared" si="21"/>
        <v>3889.7279999999987</v>
      </c>
      <c r="D46" s="35">
        <v>1698.1519999999989</v>
      </c>
      <c r="E46" s="35">
        <v>877.76700000000005</v>
      </c>
      <c r="F46" s="35">
        <v>589.71299999999997</v>
      </c>
      <c r="G46" s="35">
        <v>724.096</v>
      </c>
      <c r="H46" s="32">
        <f t="shared" si="22"/>
        <v>16.087</v>
      </c>
      <c r="I46" s="35">
        <v>11.25</v>
      </c>
      <c r="J46" s="40">
        <v>4.8369999999999997</v>
      </c>
      <c r="K46" s="84">
        <f t="shared" si="14"/>
        <v>76.28992974196413</v>
      </c>
      <c r="L46" s="85">
        <f t="shared" si="15"/>
        <v>93.468901347666986</v>
      </c>
      <c r="M46" s="85">
        <f t="shared" si="16"/>
        <v>50.594474220578235</v>
      </c>
      <c r="N46" s="85">
        <f t="shared" si="17"/>
        <v>43.566665611709027</v>
      </c>
      <c r="O46" s="85">
        <f t="shared" si="18"/>
        <v>116.10161398147264</v>
      </c>
      <c r="P46" s="84">
        <f t="shared" si="19"/>
        <v>55.354901014002877</v>
      </c>
      <c r="Q46" s="85">
        <f t="shared" si="20"/>
        <v>71.441633648277957</v>
      </c>
      <c r="R46" s="86">
        <f t="shared" si="20"/>
        <v>27.524387028737138</v>
      </c>
      <c r="S46" s="51" t="s">
        <v>53</v>
      </c>
    </row>
    <row r="47" spans="2:19" ht="10.199999999999999" customHeight="1" x14ac:dyDescent="0.3">
      <c r="B47" s="46" t="s">
        <v>29</v>
      </c>
      <c r="C47" s="32">
        <f t="shared" si="21"/>
        <v>3626.8069999999962</v>
      </c>
      <c r="D47" s="35">
        <v>1631.688999999996</v>
      </c>
      <c r="E47" s="35">
        <v>798.17899999999997</v>
      </c>
      <c r="F47" s="35">
        <v>595.81299999999999</v>
      </c>
      <c r="G47" s="35">
        <v>601.12599999999998</v>
      </c>
      <c r="H47" s="32">
        <f t="shared" si="22"/>
        <v>16.77</v>
      </c>
      <c r="I47" s="35">
        <v>12.082000000000001</v>
      </c>
      <c r="J47" s="40">
        <v>4.6879999999999997</v>
      </c>
      <c r="K47" s="84">
        <f t="shared" si="14"/>
        <v>95.808016948255613</v>
      </c>
      <c r="L47" s="85">
        <f t="shared" si="15"/>
        <v>119.30301572239924</v>
      </c>
      <c r="M47" s="85">
        <f t="shared" si="16"/>
        <v>79.919167237710525</v>
      </c>
      <c r="N47" s="85">
        <f t="shared" si="17"/>
        <v>55.242512278690583</v>
      </c>
      <c r="O47" s="85">
        <f t="shared" si="18"/>
        <v>114.10289744092034</v>
      </c>
      <c r="P47" s="84">
        <f t="shared" si="19"/>
        <v>35.035026974796665</v>
      </c>
      <c r="Q47" s="85">
        <f t="shared" si="20"/>
        <v>50.629597307068934</v>
      </c>
      <c r="R47" s="86">
        <f t="shared" si="20"/>
        <v>6.5939063210550302</v>
      </c>
      <c r="S47" s="51" t="s">
        <v>54</v>
      </c>
    </row>
    <row r="48" spans="2:19" ht="10.199999999999999" customHeight="1" x14ac:dyDescent="0.3">
      <c r="B48" s="46" t="s">
        <v>32</v>
      </c>
      <c r="C48" s="32">
        <f t="shared" si="21"/>
        <v>3980.614</v>
      </c>
      <c r="D48" s="35">
        <v>1850.5060000000001</v>
      </c>
      <c r="E48" s="35">
        <v>869.19899999999996</v>
      </c>
      <c r="F48" s="35">
        <v>715.5</v>
      </c>
      <c r="G48" s="35">
        <v>545.40899999999999</v>
      </c>
      <c r="H48" s="32">
        <f t="shared" si="22"/>
        <v>18.117000000000001</v>
      </c>
      <c r="I48" s="35">
        <v>12.993</v>
      </c>
      <c r="J48" s="40">
        <v>5.1239999999999997</v>
      </c>
      <c r="K48" s="84">
        <f t="shared" si="14"/>
        <v>180.56874777095027</v>
      </c>
      <c r="L48" s="85">
        <f t="shared" si="15"/>
        <v>208.10494015241193</v>
      </c>
      <c r="M48" s="85">
        <f t="shared" si="16"/>
        <v>166.02649249848491</v>
      </c>
      <c r="N48" s="85">
        <f t="shared" si="17"/>
        <v>192.54590578836115</v>
      </c>
      <c r="O48" s="85">
        <f t="shared" si="18"/>
        <v>120.95111932135825</v>
      </c>
      <c r="P48" s="84">
        <f t="shared" si="19"/>
        <v>27.476780185758514</v>
      </c>
      <c r="Q48" s="85">
        <f t="shared" si="20"/>
        <v>38.370607028753994</v>
      </c>
      <c r="R48" s="86">
        <f t="shared" si="20"/>
        <v>6.2629614267938507</v>
      </c>
      <c r="S48" s="51" t="s">
        <v>55</v>
      </c>
    </row>
    <row r="49" spans="2:19" ht="10.199999999999999" customHeight="1" x14ac:dyDescent="0.3">
      <c r="B49" s="46" t="s">
        <v>35</v>
      </c>
      <c r="C49" s="32">
        <f t="shared" si="21"/>
        <v>3139.819</v>
      </c>
      <c r="D49" s="35">
        <v>1720.5329999999999</v>
      </c>
      <c r="E49" s="35">
        <v>720.56</v>
      </c>
      <c r="F49" s="35">
        <v>279.0540000000002</v>
      </c>
      <c r="G49" s="35">
        <v>419.67200000000003</v>
      </c>
      <c r="H49" s="32">
        <f t="shared" si="22"/>
        <v>19.248999999999999</v>
      </c>
      <c r="I49" s="35">
        <v>14.125</v>
      </c>
      <c r="J49" s="40">
        <v>5.1239999999999997</v>
      </c>
      <c r="K49" s="84">
        <f t="shared" si="14"/>
        <v>339.04403138366951</v>
      </c>
      <c r="L49" s="85">
        <f t="shared" si="15"/>
        <v>378.31113952906509</v>
      </c>
      <c r="M49" s="85">
        <f t="shared" si="16"/>
        <v>342.27298952873105</v>
      </c>
      <c r="N49" s="85">
        <f t="shared" si="17"/>
        <v>333.8188884570543</v>
      </c>
      <c r="O49" s="85">
        <f t="shared" si="18"/>
        <v>227.37768347478783</v>
      </c>
      <c r="P49" s="84">
        <f t="shared" si="19"/>
        <v>35.175561797752806</v>
      </c>
      <c r="Q49" s="85">
        <f t="shared" si="20"/>
        <v>48.903647480497568</v>
      </c>
      <c r="R49" s="86">
        <f t="shared" si="20"/>
        <v>7.7829196466133794</v>
      </c>
      <c r="S49" s="51" t="s">
        <v>56</v>
      </c>
    </row>
    <row r="50" spans="2:19" ht="10.199999999999999" customHeight="1" x14ac:dyDescent="0.3">
      <c r="B50" s="46" t="s">
        <v>36</v>
      </c>
      <c r="C50" s="32">
        <f t="shared" si="21"/>
        <v>2694.9279999999994</v>
      </c>
      <c r="D50" s="35">
        <v>1492.2260000000001</v>
      </c>
      <c r="E50" s="35">
        <v>650.7049999999997</v>
      </c>
      <c r="F50" s="35">
        <v>173.32600000000008</v>
      </c>
      <c r="G50" s="35">
        <v>378.67099999999999</v>
      </c>
      <c r="H50" s="32">
        <f t="shared" si="22"/>
        <v>19.783999999999999</v>
      </c>
      <c r="I50" s="35">
        <v>14.462</v>
      </c>
      <c r="J50" s="40">
        <v>5.3220000000000001</v>
      </c>
      <c r="K50" s="84">
        <f t="shared" si="14"/>
        <v>168.70576082653901</v>
      </c>
      <c r="L50" s="85">
        <f t="shared" si="15"/>
        <v>183.03721982705491</v>
      </c>
      <c r="M50" s="85">
        <f t="shared" si="16"/>
        <v>148.04069559118403</v>
      </c>
      <c r="N50" s="85">
        <f t="shared" si="17"/>
        <v>162.25355948616317</v>
      </c>
      <c r="O50" s="85">
        <f t="shared" si="18"/>
        <v>157.10784147310204</v>
      </c>
      <c r="P50" s="84">
        <f t="shared" si="19"/>
        <v>31.72647979226312</v>
      </c>
      <c r="Q50" s="85">
        <f t="shared" si="20"/>
        <v>46.837242359630409</v>
      </c>
      <c r="R50" s="86">
        <f t="shared" si="20"/>
        <v>2.9400386847195534</v>
      </c>
      <c r="S50" s="51" t="s">
        <v>57</v>
      </c>
    </row>
    <row r="51" spans="2:19" ht="4.95" customHeight="1" x14ac:dyDescent="0.3">
      <c r="B51" s="13"/>
      <c r="C51" s="38"/>
      <c r="D51" s="35"/>
      <c r="E51" s="35"/>
      <c r="F51" s="35"/>
      <c r="G51" s="35"/>
      <c r="H51" s="38"/>
      <c r="I51" s="35"/>
      <c r="J51" s="40"/>
      <c r="K51" s="87"/>
      <c r="L51" s="88"/>
      <c r="M51" s="88"/>
      <c r="N51" s="88"/>
      <c r="O51" s="88"/>
      <c r="P51" s="87"/>
      <c r="Q51" s="88"/>
      <c r="R51" s="89"/>
      <c r="S51" s="52"/>
    </row>
    <row r="52" spans="2:19" ht="13.05" customHeight="1" x14ac:dyDescent="0.3">
      <c r="B52" s="31" t="s">
        <v>71</v>
      </c>
      <c r="C52" s="32"/>
      <c r="D52" s="34"/>
      <c r="E52" s="34"/>
      <c r="F52" s="34"/>
      <c r="G52" s="34"/>
      <c r="H52" s="32"/>
      <c r="I52" s="34"/>
      <c r="J52" s="35"/>
      <c r="K52" s="90"/>
      <c r="L52" s="91"/>
      <c r="M52" s="91"/>
      <c r="N52" s="91"/>
      <c r="O52" s="91"/>
      <c r="P52" s="90"/>
      <c r="Q52" s="91"/>
      <c r="R52" s="89"/>
      <c r="S52" s="50" t="s">
        <v>72</v>
      </c>
    </row>
    <row r="53" spans="2:19" ht="10.199999999999999" customHeight="1" x14ac:dyDescent="0.3">
      <c r="B53" s="46" t="s">
        <v>9</v>
      </c>
      <c r="C53" s="32">
        <f t="shared" ref="C53:C58" si="23">SUM(D53:G53)</f>
        <v>2142.94</v>
      </c>
      <c r="D53" s="35">
        <v>1213.645</v>
      </c>
      <c r="E53" s="35">
        <v>476.11900000000003</v>
      </c>
      <c r="F53" s="35">
        <v>141.12</v>
      </c>
      <c r="G53" s="35">
        <v>312.05599999999998</v>
      </c>
      <c r="H53" s="32">
        <f t="shared" ref="H53:H58" si="24">SUM(I53:J53)</f>
        <v>16.766999999999999</v>
      </c>
      <c r="I53" s="35">
        <v>12.23</v>
      </c>
      <c r="J53" s="40">
        <v>4.5369999999999999</v>
      </c>
      <c r="K53" s="84">
        <f t="shared" ref="K53:P57" si="25">C53/C39*100-100</f>
        <v>177.40036349138137</v>
      </c>
      <c r="L53" s="85">
        <f t="shared" si="25"/>
        <v>189.17171197316168</v>
      </c>
      <c r="M53" s="85">
        <f t="shared" si="25"/>
        <v>138.40160630504772</v>
      </c>
      <c r="N53" s="85">
        <f t="shared" si="25"/>
        <v>316.07453489400655</v>
      </c>
      <c r="O53" s="85">
        <f t="shared" si="25"/>
        <v>161.83368154319896</v>
      </c>
      <c r="P53" s="84">
        <f t="shared" si="25"/>
        <v>39.202988792029885</v>
      </c>
      <c r="Q53" s="85">
        <f t="shared" ref="Q53" si="26">I53/I39*100-100</f>
        <v>56.674353061747382</v>
      </c>
      <c r="R53" s="86">
        <f t="shared" ref="R53" si="27">J53/J39*100-100</f>
        <v>7.0299598962019445</v>
      </c>
      <c r="S53" s="51" t="s">
        <v>46</v>
      </c>
    </row>
    <row r="54" spans="2:19" ht="10.199999999999999" customHeight="1" x14ac:dyDescent="0.3">
      <c r="B54" s="46" t="s">
        <v>22</v>
      </c>
      <c r="C54" s="32">
        <f t="shared" si="23"/>
        <v>2598.4129999999996</v>
      </c>
      <c r="D54" s="35">
        <v>1412.0119999999999</v>
      </c>
      <c r="E54" s="35">
        <v>619.74400000000003</v>
      </c>
      <c r="F54" s="35">
        <v>235.113</v>
      </c>
      <c r="G54" s="35">
        <v>331.54399999999998</v>
      </c>
      <c r="H54" s="32">
        <f t="shared" si="24"/>
        <v>17.227</v>
      </c>
      <c r="I54" s="35">
        <v>12.488</v>
      </c>
      <c r="J54" s="40">
        <v>4.7389999999999999</v>
      </c>
      <c r="K54" s="84">
        <f t="shared" si="25"/>
        <v>877.86161581189481</v>
      </c>
      <c r="L54" s="85">
        <f t="shared" si="25"/>
        <v>1043.1536848582</v>
      </c>
      <c r="M54" s="85">
        <f t="shared" si="25"/>
        <v>928.432983189791</v>
      </c>
      <c r="N54" s="85">
        <f t="shared" si="25"/>
        <v>2620.2707393266219</v>
      </c>
      <c r="O54" s="85">
        <f t="shared" si="25"/>
        <v>352.30487987885562</v>
      </c>
      <c r="P54" s="84">
        <f t="shared" si="25"/>
        <v>48.151014791881664</v>
      </c>
      <c r="Q54" s="85">
        <f t="shared" ref="Q54" si="28">I54/I40*100-100</f>
        <v>66.951871657753998</v>
      </c>
      <c r="R54" s="86">
        <f t="shared" ref="R54" si="29">J54/J40*100-100</f>
        <v>14.247830279652845</v>
      </c>
      <c r="S54" s="51" t="s">
        <v>47</v>
      </c>
    </row>
    <row r="55" spans="2:19" ht="10.199999999999999" customHeight="1" x14ac:dyDescent="0.3">
      <c r="B55" s="46" t="s">
        <v>23</v>
      </c>
      <c r="C55" s="32">
        <f t="shared" si="23"/>
        <v>3600.154</v>
      </c>
      <c r="D55" s="35">
        <v>1892.498</v>
      </c>
      <c r="E55" s="35">
        <v>854.63699999999994</v>
      </c>
      <c r="F55" s="35">
        <v>385.673</v>
      </c>
      <c r="G55" s="35">
        <v>467.346</v>
      </c>
      <c r="H55" s="32">
        <f t="shared" si="24"/>
        <v>18.829999999999998</v>
      </c>
      <c r="I55" s="35">
        <v>13.762</v>
      </c>
      <c r="J55" s="40">
        <v>5.0679999999999996</v>
      </c>
      <c r="K55" s="84">
        <f t="shared" si="25"/>
        <v>725.14427947358104</v>
      </c>
      <c r="L55" s="85">
        <f t="shared" si="25"/>
        <v>850.8845622409259</v>
      </c>
      <c r="M55" s="85">
        <f t="shared" si="25"/>
        <v>783.37312784892538</v>
      </c>
      <c r="N55" s="85">
        <f t="shared" si="25"/>
        <v>2990.82384997596</v>
      </c>
      <c r="O55" s="85">
        <f t="shared" si="25"/>
        <v>264.95439495220836</v>
      </c>
      <c r="P55" s="84">
        <f t="shared" si="25"/>
        <v>27.032314646157985</v>
      </c>
      <c r="Q55" s="85">
        <f t="shared" ref="Q55" si="30">I55/I41*100-100</f>
        <v>38.883842971036415</v>
      </c>
      <c r="R55" s="86">
        <f t="shared" ref="R55" si="31">J55/J41*100-100</f>
        <v>3.1339031339031322</v>
      </c>
      <c r="S55" s="51" t="s">
        <v>48</v>
      </c>
    </row>
    <row r="56" spans="2:19" ht="10.199999999999999" customHeight="1" x14ac:dyDescent="0.3">
      <c r="B56" s="46" t="s">
        <v>24</v>
      </c>
      <c r="C56" s="32">
        <f t="shared" si="23"/>
        <v>4948.3119999999999</v>
      </c>
      <c r="D56" s="35">
        <v>2368.1889999999999</v>
      </c>
      <c r="E56" s="35">
        <v>1137.5219999999999</v>
      </c>
      <c r="F56" s="35">
        <v>787.21400000000006</v>
      </c>
      <c r="G56" s="35">
        <v>655.38699999999994</v>
      </c>
      <c r="H56" s="32">
        <f t="shared" si="24"/>
        <v>18.266999999999999</v>
      </c>
      <c r="I56" s="35">
        <v>13.715999999999999</v>
      </c>
      <c r="J56" s="40">
        <v>4.5510000000000002</v>
      </c>
      <c r="K56" s="84">
        <f t="shared" si="25"/>
        <v>569.20809057812244</v>
      </c>
      <c r="L56" s="85">
        <f t="shared" si="25"/>
        <v>562.3989908172199</v>
      </c>
      <c r="M56" s="85">
        <f t="shared" si="25"/>
        <v>574.49480574925178</v>
      </c>
      <c r="N56" s="85">
        <f t="shared" si="25"/>
        <v>1977.1914085175981</v>
      </c>
      <c r="O56" s="85">
        <f t="shared" si="25"/>
        <v>273.72736863114119</v>
      </c>
      <c r="P56" s="84">
        <f t="shared" si="25"/>
        <v>30.871184983521999</v>
      </c>
      <c r="Q56" s="85">
        <f t="shared" ref="Q56" si="32">I56/I42*100-100</f>
        <v>44.775174160861297</v>
      </c>
      <c r="R56" s="86">
        <f t="shared" ref="R56" si="33">J56/J42*100-100</f>
        <v>1.4942016057091934</v>
      </c>
      <c r="S56" s="51" t="s">
        <v>49</v>
      </c>
    </row>
    <row r="57" spans="2:19" ht="10.199999999999999" customHeight="1" x14ac:dyDescent="0.3">
      <c r="B57" s="46" t="s">
        <v>25</v>
      </c>
      <c r="C57" s="32">
        <f t="shared" si="23"/>
        <v>5341.0010000000002</v>
      </c>
      <c r="D57" s="35">
        <v>2529.701</v>
      </c>
      <c r="E57" s="35">
        <v>1202.367</v>
      </c>
      <c r="F57" s="35">
        <v>927.49699999999996</v>
      </c>
      <c r="G57" s="35">
        <v>681.43600000000004</v>
      </c>
      <c r="H57" s="32">
        <f t="shared" si="24"/>
        <v>19.560000000000002</v>
      </c>
      <c r="I57" s="35">
        <v>14.48</v>
      </c>
      <c r="J57" s="40">
        <v>5.08</v>
      </c>
      <c r="K57" s="84">
        <f t="shared" si="25"/>
        <v>319.83819607171125</v>
      </c>
      <c r="L57" s="85">
        <f t="shared" si="25"/>
        <v>348.12570969004815</v>
      </c>
      <c r="M57" s="85">
        <f t="shared" si="25"/>
        <v>300.28997183511217</v>
      </c>
      <c r="N57" s="85">
        <f t="shared" si="25"/>
        <v>450.79308522325709</v>
      </c>
      <c r="O57" s="85">
        <f t="shared" si="25"/>
        <v>185.25931104348155</v>
      </c>
      <c r="P57" s="84">
        <f t="shared" si="25"/>
        <v>20.681145113524209</v>
      </c>
      <c r="Q57" s="85">
        <f t="shared" ref="Q57" si="34">I57/I43*100-100</f>
        <v>26.861748729630278</v>
      </c>
      <c r="R57" s="86">
        <f t="shared" ref="R57" si="35">J57/J43*100-100</f>
        <v>5.9657905715477852</v>
      </c>
      <c r="S57" s="51" t="s">
        <v>50</v>
      </c>
    </row>
    <row r="58" spans="2:19" ht="10.199999999999999" customHeight="1" x14ac:dyDescent="0.3">
      <c r="B58" s="46" t="s">
        <v>26</v>
      </c>
      <c r="C58" s="32">
        <f t="shared" si="23"/>
        <v>5710.7079999999996</v>
      </c>
      <c r="D58" s="35">
        <v>2717.7449999999999</v>
      </c>
      <c r="E58" s="35">
        <v>1231.9760000000001</v>
      </c>
      <c r="F58" s="35">
        <v>989.10799999999995</v>
      </c>
      <c r="G58" s="35">
        <v>771.87900000000002</v>
      </c>
      <c r="H58" s="32">
        <f t="shared" si="24"/>
        <v>18.21</v>
      </c>
      <c r="I58" s="35">
        <v>13.477</v>
      </c>
      <c r="J58" s="40">
        <v>4.7329999999999997</v>
      </c>
      <c r="K58" s="84">
        <f t="shared" ref="K58" si="36">C58/C44*100-100</f>
        <v>186.03782544038603</v>
      </c>
      <c r="L58" s="85">
        <f t="shared" ref="L58" si="37">D58/D44*100-100</f>
        <v>216.35418230834506</v>
      </c>
      <c r="M58" s="85">
        <f t="shared" ref="M58" si="38">E58/E44*100-100</f>
        <v>177.53770598902901</v>
      </c>
      <c r="N58" s="85">
        <f t="shared" ref="N58" si="39">F58/F44*100-100</f>
        <v>215.81320204090747</v>
      </c>
      <c r="O58" s="85">
        <f t="shared" ref="O58" si="40">G58/G44*100-100</f>
        <v>102.95781128801127</v>
      </c>
      <c r="P58" s="84">
        <f t="shared" ref="P58" si="41">H58/H44*100-100</f>
        <v>16.940662727973304</v>
      </c>
      <c r="Q58" s="85">
        <f t="shared" ref="Q58" si="42">I58/I44*100-100</f>
        <v>24.544866463358289</v>
      </c>
      <c r="R58" s="86">
        <f t="shared" ref="R58" si="43">J58/J44*100-100</f>
        <v>-0.37886760681963949</v>
      </c>
      <c r="S58" s="51" t="s">
        <v>51</v>
      </c>
    </row>
    <row r="59" spans="2:19" ht="10.199999999999999" customHeight="1" x14ac:dyDescent="0.3">
      <c r="B59" s="46" t="s">
        <v>27</v>
      </c>
      <c r="C59" s="38"/>
      <c r="D59" s="35"/>
      <c r="E59" s="35"/>
      <c r="F59" s="35"/>
      <c r="G59" s="35"/>
      <c r="H59" s="38"/>
      <c r="I59" s="81"/>
      <c r="J59" s="81"/>
      <c r="K59" s="38"/>
      <c r="L59" s="35"/>
      <c r="M59" s="35"/>
      <c r="N59" s="35"/>
      <c r="O59" s="35"/>
      <c r="P59" s="38"/>
      <c r="Q59" s="35"/>
      <c r="R59" s="65"/>
      <c r="S59" s="51" t="s">
        <v>52</v>
      </c>
    </row>
    <row r="60" spans="2:19" ht="10.199999999999999" customHeight="1" x14ac:dyDescent="0.3">
      <c r="B60" s="46" t="s">
        <v>28</v>
      </c>
      <c r="C60" s="38"/>
      <c r="D60" s="35"/>
      <c r="E60" s="35"/>
      <c r="F60" s="35"/>
      <c r="G60" s="35"/>
      <c r="H60" s="38"/>
      <c r="J60" s="81"/>
      <c r="K60" s="38"/>
      <c r="L60" s="35"/>
      <c r="M60" s="35"/>
      <c r="N60" s="35"/>
      <c r="O60" s="35"/>
      <c r="P60" s="38"/>
      <c r="Q60" s="35"/>
      <c r="R60" s="65"/>
      <c r="S60" s="51" t="s">
        <v>53</v>
      </c>
    </row>
    <row r="61" spans="2:19" ht="10.199999999999999" customHeight="1" x14ac:dyDescent="0.3">
      <c r="B61" s="46" t="s">
        <v>29</v>
      </c>
      <c r="C61" s="38"/>
      <c r="D61" s="35"/>
      <c r="E61" s="35"/>
      <c r="F61" s="35"/>
      <c r="G61" s="35"/>
      <c r="H61" s="38"/>
      <c r="I61" s="35"/>
      <c r="J61" s="40"/>
      <c r="K61" s="38"/>
      <c r="L61" s="35"/>
      <c r="M61" s="35"/>
      <c r="N61" s="35"/>
      <c r="O61" s="35"/>
      <c r="P61" s="38"/>
      <c r="Q61" s="35"/>
      <c r="R61" s="65"/>
      <c r="S61" s="51" t="s">
        <v>54</v>
      </c>
    </row>
    <row r="62" spans="2:19" ht="10.199999999999999" customHeight="1" x14ac:dyDescent="0.3">
      <c r="B62" s="46" t="s">
        <v>32</v>
      </c>
      <c r="C62" s="38"/>
      <c r="D62" s="35"/>
      <c r="E62" s="35"/>
      <c r="F62" s="35"/>
      <c r="G62" s="35"/>
      <c r="H62" s="38"/>
      <c r="I62" s="35"/>
      <c r="J62" s="40"/>
      <c r="K62" s="38"/>
      <c r="L62" s="35"/>
      <c r="M62" s="35"/>
      <c r="N62" s="35"/>
      <c r="O62" s="35"/>
      <c r="P62" s="38"/>
      <c r="Q62" s="35"/>
      <c r="R62" s="65"/>
      <c r="S62" s="51" t="s">
        <v>55</v>
      </c>
    </row>
    <row r="63" spans="2:19" ht="10.199999999999999" customHeight="1" x14ac:dyDescent="0.3">
      <c r="B63" s="46" t="s">
        <v>35</v>
      </c>
      <c r="C63" s="38"/>
      <c r="D63" s="35"/>
      <c r="E63" s="35"/>
      <c r="F63" s="35"/>
      <c r="G63" s="35"/>
      <c r="H63" s="38"/>
      <c r="I63" s="35"/>
      <c r="J63" s="40"/>
      <c r="K63" s="38"/>
      <c r="L63" s="35"/>
      <c r="M63" s="35"/>
      <c r="N63" s="35"/>
      <c r="O63" s="35"/>
      <c r="P63" s="38"/>
      <c r="Q63" s="35"/>
      <c r="R63" s="65"/>
      <c r="S63" s="51" t="s">
        <v>56</v>
      </c>
    </row>
    <row r="64" spans="2:19" ht="10.199999999999999" customHeight="1" x14ac:dyDescent="0.3">
      <c r="B64" s="46" t="s">
        <v>36</v>
      </c>
      <c r="C64" s="38"/>
      <c r="D64" s="35"/>
      <c r="E64" s="35"/>
      <c r="F64" s="35"/>
      <c r="G64" s="35"/>
      <c r="H64" s="38"/>
      <c r="I64" s="35"/>
      <c r="J64" s="40"/>
      <c r="K64" s="38"/>
      <c r="L64" s="35"/>
      <c r="M64" s="35"/>
      <c r="N64" s="35"/>
      <c r="O64" s="35"/>
      <c r="P64" s="38"/>
      <c r="Q64" s="35"/>
      <c r="R64" s="65"/>
      <c r="S64" s="51" t="s">
        <v>57</v>
      </c>
    </row>
    <row r="65" spans="2:19" ht="6.9" customHeight="1" thickBot="1" x14ac:dyDescent="0.35">
      <c r="B65" s="25"/>
      <c r="C65" s="25"/>
      <c r="D65" s="26"/>
      <c r="E65" s="26"/>
      <c r="F65" s="26"/>
      <c r="G65" s="26"/>
      <c r="H65" s="26"/>
      <c r="I65" s="26"/>
      <c r="J65" s="26"/>
      <c r="K65" s="25"/>
      <c r="L65" s="26"/>
      <c r="M65" s="26"/>
      <c r="N65" s="26"/>
      <c r="O65" s="26"/>
      <c r="P65" s="26"/>
      <c r="Q65" s="26"/>
      <c r="R65" s="26"/>
      <c r="S65" s="26"/>
    </row>
    <row r="66" spans="2:19" ht="13.65" customHeight="1" thickTop="1" x14ac:dyDescent="0.3">
      <c r="B66" s="15" t="s">
        <v>31</v>
      </c>
      <c r="S66" s="16" t="s">
        <v>80</v>
      </c>
    </row>
    <row r="67" spans="2:19" ht="13.65" customHeight="1" x14ac:dyDescent="0.3">
      <c r="B67" s="53" t="s">
        <v>58</v>
      </c>
      <c r="S67" s="16" t="s">
        <v>3</v>
      </c>
    </row>
    <row r="68" spans="2:19" x14ac:dyDescent="0.3">
      <c r="S68" s="54" t="s">
        <v>81</v>
      </c>
    </row>
    <row r="69" spans="2:19" x14ac:dyDescent="0.3">
      <c r="S69" s="54" t="s">
        <v>59</v>
      </c>
    </row>
  </sheetData>
  <mergeCells count="12">
    <mergeCell ref="K5:O5"/>
    <mergeCell ref="P5:R5"/>
    <mergeCell ref="K6:O6"/>
    <mergeCell ref="P6:R6"/>
    <mergeCell ref="K8:O8"/>
    <mergeCell ref="P8:R8"/>
    <mergeCell ref="H5:J5"/>
    <mergeCell ref="H6:J6"/>
    <mergeCell ref="H8:J8"/>
    <mergeCell ref="C5:G5"/>
    <mergeCell ref="C6:G6"/>
    <mergeCell ref="C8:G8"/>
  </mergeCells>
  <pageMargins left="0.27559055118110237" right="0.35433070866141736" top="0.74803149606299213" bottom="0.74803149606299213" header="0.31496062992125984" footer="0.31496062992125984"/>
  <pageSetup paperSize="9" scale="62" orientation="portrait" r:id="rId1"/>
  <ignoredErrors>
    <ignoredError sqref="C8" numberStoredAsText="1"/>
    <ignoredError sqref="C39:C50 H39:H50 C25:C36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L20"/>
  <sheetViews>
    <sheetView showGridLines="0" zoomScaleNormal="100" workbookViewId="0">
      <selection activeCell="B2" sqref="B2"/>
    </sheetView>
  </sheetViews>
  <sheetFormatPr defaultColWidth="9.109375" defaultRowHeight="11.4" x14ac:dyDescent="0.3"/>
  <cols>
    <col min="1" max="1" width="2.6640625" style="3" customWidth="1"/>
    <col min="2" max="2" width="7.6640625" style="3" customWidth="1"/>
    <col min="3" max="3" width="23.44140625" style="1" bestFit="1" customWidth="1"/>
    <col min="4" max="4" width="13.77734375" style="1" customWidth="1"/>
    <col min="5" max="5" width="9.77734375" style="1" customWidth="1"/>
    <col min="6" max="6" width="23.44140625" style="1" bestFit="1" customWidth="1"/>
    <col min="7" max="7" width="13.77734375" style="1" customWidth="1"/>
    <col min="8" max="8" width="9.77734375" style="1" customWidth="1"/>
    <col min="9" max="16384" width="9.109375" style="3"/>
  </cols>
  <sheetData>
    <row r="1" spans="2:8" ht="6.75" customHeight="1" x14ac:dyDescent="0.3"/>
    <row r="2" spans="2:8" ht="13.65" customHeight="1" x14ac:dyDescent="0.3">
      <c r="B2" s="17" t="s">
        <v>89</v>
      </c>
      <c r="C2" s="14"/>
      <c r="D2" s="14"/>
      <c r="E2" s="14"/>
      <c r="F2" s="14"/>
      <c r="G2" s="14"/>
      <c r="H2" s="14"/>
    </row>
    <row r="3" spans="2:8" ht="12" x14ac:dyDescent="0.3">
      <c r="B3" s="58" t="s">
        <v>88</v>
      </c>
      <c r="C3" s="14"/>
      <c r="D3" s="14"/>
      <c r="E3" s="14"/>
      <c r="F3" s="14"/>
      <c r="G3" s="14"/>
      <c r="H3" s="14"/>
    </row>
    <row r="4" spans="2:8" ht="13.65" customHeight="1" x14ac:dyDescent="0.3">
      <c r="B4" s="18"/>
      <c r="C4" s="14"/>
      <c r="D4" s="14"/>
      <c r="E4" s="14"/>
      <c r="F4" s="14"/>
      <c r="G4" s="14"/>
      <c r="H4" s="14"/>
    </row>
    <row r="5" spans="2:8" ht="15.6" thickBot="1" x14ac:dyDescent="0.35">
      <c r="B5" s="13"/>
      <c r="C5" s="131" t="s">
        <v>86</v>
      </c>
      <c r="D5" s="131"/>
      <c r="E5" s="131"/>
      <c r="F5" s="131"/>
      <c r="G5" s="131"/>
      <c r="H5" s="131"/>
    </row>
    <row r="6" spans="2:8" ht="15" thickBot="1" x14ac:dyDescent="0.35">
      <c r="B6" s="13"/>
      <c r="C6" s="134" t="s">
        <v>87</v>
      </c>
      <c r="D6" s="134"/>
      <c r="E6" s="134"/>
      <c r="F6" s="134"/>
      <c r="G6" s="134"/>
      <c r="H6" s="134"/>
    </row>
    <row r="7" spans="2:8" ht="27" customHeight="1" thickBot="1" x14ac:dyDescent="0.35">
      <c r="B7" s="132" t="s">
        <v>11</v>
      </c>
      <c r="C7" s="27" t="s">
        <v>67</v>
      </c>
      <c r="D7" s="19" t="s">
        <v>17</v>
      </c>
      <c r="E7" s="100" t="s">
        <v>40</v>
      </c>
      <c r="F7" s="28" t="s">
        <v>68</v>
      </c>
      <c r="G7" s="19" t="s">
        <v>18</v>
      </c>
      <c r="H7" s="102" t="s">
        <v>40</v>
      </c>
    </row>
    <row r="8" spans="2:8" ht="24.6" customHeight="1" thickBot="1" x14ac:dyDescent="0.35">
      <c r="B8" s="133"/>
      <c r="C8" s="78" t="s">
        <v>69</v>
      </c>
      <c r="D8" s="57" t="s">
        <v>65</v>
      </c>
      <c r="E8" s="101" t="s">
        <v>83</v>
      </c>
      <c r="F8" s="78" t="s">
        <v>70</v>
      </c>
      <c r="G8" s="57" t="s">
        <v>66</v>
      </c>
      <c r="H8" s="103" t="s">
        <v>83</v>
      </c>
    </row>
    <row r="9" spans="2:8" ht="13.8" x14ac:dyDescent="0.3">
      <c r="B9" s="77"/>
      <c r="C9" s="20"/>
      <c r="D9" s="20" t="s">
        <v>30</v>
      </c>
      <c r="E9" s="20" t="s">
        <v>10</v>
      </c>
      <c r="F9" s="20"/>
      <c r="G9" s="20" t="s">
        <v>30</v>
      </c>
      <c r="H9" s="21" t="s">
        <v>10</v>
      </c>
    </row>
    <row r="10" spans="2:8" ht="6.9" customHeight="1" x14ac:dyDescent="0.3">
      <c r="C10" s="3"/>
      <c r="D10" s="3"/>
      <c r="E10" s="3"/>
      <c r="F10" s="3"/>
      <c r="G10" s="3"/>
      <c r="H10" s="3"/>
    </row>
    <row r="11" spans="2:8" ht="15" customHeight="1" x14ac:dyDescent="0.3">
      <c r="B11" s="22" t="s">
        <v>12</v>
      </c>
      <c r="C11" s="95" t="s">
        <v>75</v>
      </c>
      <c r="D11" s="94">
        <v>1773</v>
      </c>
      <c r="E11" s="93">
        <v>720.8</v>
      </c>
      <c r="F11" s="95" t="s">
        <v>75</v>
      </c>
      <c r="G11" s="94">
        <v>1721.5</v>
      </c>
      <c r="H11" s="96">
        <v>717.5</v>
      </c>
    </row>
    <row r="12" spans="2:8" ht="15" customHeight="1" x14ac:dyDescent="0.3">
      <c r="B12" s="22" t="s">
        <v>13</v>
      </c>
      <c r="C12" s="95" t="s">
        <v>74</v>
      </c>
      <c r="D12" s="94">
        <v>1624.8</v>
      </c>
      <c r="E12" s="93">
        <v>294.7</v>
      </c>
      <c r="F12" s="95" t="s">
        <v>74</v>
      </c>
      <c r="G12" s="94">
        <v>1611.4</v>
      </c>
      <c r="H12" s="96">
        <v>290</v>
      </c>
    </row>
    <row r="13" spans="2:8" ht="15" customHeight="1" x14ac:dyDescent="0.3">
      <c r="B13" s="22" t="s">
        <v>14</v>
      </c>
      <c r="C13" s="95" t="s">
        <v>76</v>
      </c>
      <c r="D13" s="94">
        <v>1115</v>
      </c>
      <c r="E13" s="93" t="s">
        <v>73</v>
      </c>
      <c r="F13" s="95" t="s">
        <v>76</v>
      </c>
      <c r="G13" s="94">
        <v>1094</v>
      </c>
      <c r="H13" s="96" t="s">
        <v>73</v>
      </c>
    </row>
    <row r="14" spans="2:8" ht="15" customHeight="1" x14ac:dyDescent="0.3">
      <c r="B14" s="22" t="s">
        <v>33</v>
      </c>
      <c r="C14" s="95" t="s">
        <v>77</v>
      </c>
      <c r="D14" s="94">
        <v>1003.6</v>
      </c>
      <c r="E14" s="93">
        <v>380.2</v>
      </c>
      <c r="F14" s="95" t="s">
        <v>77</v>
      </c>
      <c r="G14" s="94">
        <v>1001.9</v>
      </c>
      <c r="H14" s="96">
        <v>377.9</v>
      </c>
    </row>
    <row r="15" spans="2:8" ht="15" customHeight="1" x14ac:dyDescent="0.3">
      <c r="B15" s="22" t="s">
        <v>34</v>
      </c>
      <c r="C15" s="95" t="s">
        <v>78</v>
      </c>
      <c r="D15" s="94">
        <v>555.20000000000005</v>
      </c>
      <c r="E15" s="93" t="s">
        <v>73</v>
      </c>
      <c r="F15" s="95" t="s">
        <v>78</v>
      </c>
      <c r="G15" s="94">
        <v>565.20000000000005</v>
      </c>
      <c r="H15" s="96" t="s">
        <v>73</v>
      </c>
    </row>
    <row r="16" spans="2:8" ht="6.9" customHeight="1" thickBot="1" x14ac:dyDescent="0.35">
      <c r="B16" s="79"/>
      <c r="C16" s="79"/>
      <c r="D16" s="79"/>
      <c r="E16" s="79"/>
      <c r="F16" s="79"/>
      <c r="G16" s="79"/>
      <c r="H16" s="79"/>
    </row>
    <row r="17" spans="2:12" ht="12.6" thickTop="1" x14ac:dyDescent="0.3">
      <c r="B17" s="15" t="s">
        <v>31</v>
      </c>
      <c r="C17" s="14"/>
      <c r="D17" s="14"/>
      <c r="E17" s="14"/>
      <c r="F17" s="14"/>
      <c r="G17" s="14"/>
      <c r="H17" s="16" t="s">
        <v>3</v>
      </c>
    </row>
    <row r="18" spans="2:12" ht="12" x14ac:dyDescent="0.3">
      <c r="B18" s="53" t="s">
        <v>58</v>
      </c>
      <c r="C18" s="18"/>
      <c r="D18" s="14"/>
      <c r="E18" s="14"/>
      <c r="F18" s="14"/>
      <c r="G18" s="14"/>
      <c r="H18" s="54" t="s">
        <v>59</v>
      </c>
      <c r="I18" s="1"/>
      <c r="J18" s="1"/>
      <c r="K18" s="1"/>
      <c r="L18" s="1"/>
    </row>
    <row r="19" spans="2:12" ht="4.95" customHeight="1" x14ac:dyDescent="0.3">
      <c r="D19" s="14"/>
      <c r="E19" s="14"/>
      <c r="F19" s="14"/>
      <c r="G19" s="14"/>
      <c r="H19" s="14"/>
    </row>
    <row r="20" spans="2:12" ht="12" x14ac:dyDescent="0.3">
      <c r="B20" s="99" t="s">
        <v>73</v>
      </c>
      <c r="C20" s="99" t="s">
        <v>82</v>
      </c>
      <c r="D20" s="14"/>
      <c r="E20" s="14"/>
      <c r="F20" s="14"/>
      <c r="G20" s="14"/>
      <c r="H20" s="14"/>
    </row>
  </sheetData>
  <mergeCells count="3">
    <mergeCell ref="C5:H5"/>
    <mergeCell ref="B7:B8"/>
    <mergeCell ref="C6:H6"/>
  </mergeCells>
  <pageMargins left="0.27559055118110237" right="0.35433070866141736" top="0.74803149606299213" bottom="0.74803149606299213" header="0.31496062992125984" footer="0.31496062992125984"/>
  <pageSetup paperSize="9" scale="6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Índice</vt:lpstr>
      <vt:lpstr>Contents</vt:lpstr>
      <vt:lpstr>01</vt:lpstr>
      <vt:lpstr>02</vt:lpstr>
      <vt:lpstr>03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Bárbara Veloso</cp:lastModifiedBy>
  <cp:lastPrinted>2018-06-21T19:21:45Z</cp:lastPrinted>
  <dcterms:created xsi:type="dcterms:W3CDTF">2012-11-13T14:40:27Z</dcterms:created>
  <dcterms:modified xsi:type="dcterms:W3CDTF">2022-08-08T13:29:26Z</dcterms:modified>
</cp:coreProperties>
</file>