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/>
  <mc:AlternateContent xmlns:mc="http://schemas.openxmlformats.org/markup-compatibility/2006">
    <mc:Choice Requires="x15">
      <x15ac:absPath xmlns:x15ac="http://schemas.microsoft.com/office/spreadsheetml/2010/11/ac" url="R:\lsb\DEM_CS\CS_SAUDE\Quadros de Trabalho_B2016\Difusão\Destaque\Julho2022\Dados_EN\"/>
    </mc:Choice>
  </mc:AlternateContent>
  <xr:revisionPtr revIDLastSave="0" documentId="13_ncr:9_{40F16DDD-9102-495C-9FEB-F7B03107BC71}" xr6:coauthVersionLast="47" xr6:coauthVersionMax="47" xr10:uidLastSave="{00000000-0000-0000-0000-000000000000}"/>
  <bookViews>
    <workbookView xWindow="-120" yWindow="-120" windowWidth="20640" windowHeight="11160" xr2:uid="{00000000-000D-0000-FFFF-FFFF00000000}"/>
  </bookViews>
  <sheets>
    <sheet name="Index" sheetId="17" r:id="rId1"/>
    <sheet name="Table 1" sheetId="4" r:id="rId2"/>
    <sheet name="Table 2" sheetId="5" r:id="rId3"/>
    <sheet name="Table 3" sheetId="6" r:id="rId4"/>
    <sheet name="Table 4" sheetId="7" r:id="rId5"/>
    <sheet name="Table 5" sheetId="10" r:id="rId6"/>
    <sheet name="Table 6" sheetId="11" r:id="rId7"/>
    <sheet name="Table 7" sheetId="14" r:id="rId8"/>
    <sheet name="Table 8" sheetId="16" r:id="rId9"/>
    <sheet name="Table 9" sheetId="13" r:id="rId10"/>
  </sheets>
  <definedNames>
    <definedName name="_1000P">#REF!</definedName>
    <definedName name="_1000S">#REF!</definedName>
    <definedName name="_1010P">#REF!</definedName>
    <definedName name="_1010S">#REF!</definedName>
    <definedName name="_1020P">#REF!</definedName>
    <definedName name="_1020S">#REF!</definedName>
    <definedName name="_1040P">#REF!</definedName>
    <definedName name="_1040S">#REF!</definedName>
    <definedName name="_1050P">#REF!</definedName>
    <definedName name="_1050S">#REF!</definedName>
    <definedName name="_1060P">#REF!</definedName>
    <definedName name="_1060S">#REF!</definedName>
    <definedName name="_1080P">#REF!</definedName>
    <definedName name="_1080S">#REF!</definedName>
    <definedName name="_1090P">#REF!</definedName>
    <definedName name="_1090S">#REF!</definedName>
    <definedName name="_1110P">#REF!</definedName>
    <definedName name="_1110S">#REF!</definedName>
    <definedName name="_1190P">#REF!</definedName>
    <definedName name="_1190S">#REF!</definedName>
    <definedName name="_1200P">#REF!</definedName>
    <definedName name="_1200S">#REF!</definedName>
    <definedName name="_1250P">#REF!</definedName>
    <definedName name="_1250S">#REF!</definedName>
    <definedName name="_1251P">#REF!</definedName>
    <definedName name="_1251S">#REF!</definedName>
    <definedName name="_1252P">#REF!</definedName>
    <definedName name="_1252S">#REF!</definedName>
    <definedName name="_1300P">#REF!</definedName>
    <definedName name="_1300S">#REF!</definedName>
    <definedName name="_1310P">#REF!</definedName>
    <definedName name="_1310S">#REF!</definedName>
    <definedName name="_1320P">#REF!</definedName>
    <definedName name="_1320S">#REF!</definedName>
    <definedName name="_1390P">#REF!</definedName>
    <definedName name="_1390S">#REF!</definedName>
    <definedName name="_1400P">#REF!</definedName>
    <definedName name="_1400S">#REF!</definedName>
    <definedName name="_1410P">#REF!</definedName>
    <definedName name="_1410S">#REF!</definedName>
    <definedName name="_1420P">#REF!</definedName>
    <definedName name="_1420S">#REF!</definedName>
    <definedName name="_1430P">#REF!</definedName>
    <definedName name="_1430S">#REF!</definedName>
    <definedName name="_1450P">#REF!</definedName>
    <definedName name="_1450S">#REF!</definedName>
    <definedName name="_1490P">#REF!</definedName>
    <definedName name="_1490S">#REF!</definedName>
    <definedName name="_1500P">#REF!</definedName>
    <definedName name="_1500S">#REF!</definedName>
    <definedName name="_1550P">#REF!</definedName>
    <definedName name="_1550S">#REF!</definedName>
    <definedName name="_1560P">#REF!</definedName>
    <definedName name="_1560S">#REF!</definedName>
    <definedName name="_1590P">#REF!</definedName>
    <definedName name="_1590S">#REF!</definedName>
    <definedName name="_1600P">#REF!</definedName>
    <definedName name="_1600S">#REF!</definedName>
    <definedName name="_1610P">#REF!</definedName>
    <definedName name="_1610S">#REF!</definedName>
    <definedName name="_1620P">#REF!</definedName>
    <definedName name="_1620S">#REF!</definedName>
    <definedName name="_1690P">#REF!</definedName>
    <definedName name="_1690S">#REF!</definedName>
    <definedName name="_1700P">#REF!</definedName>
    <definedName name="_1700S">#REF!</definedName>
    <definedName name="_1710P">#REF!</definedName>
    <definedName name="_1710S">#REF!</definedName>
    <definedName name="_1720P">#REF!</definedName>
    <definedName name="_1720S">#REF!</definedName>
    <definedName name="_1730P">#REF!</definedName>
    <definedName name="_1730S">#REF!</definedName>
    <definedName name="_1790P">#REF!</definedName>
    <definedName name="_1790S">#REF!</definedName>
    <definedName name="_1800P">#REF!</definedName>
    <definedName name="_1800S">#REF!</definedName>
    <definedName name="_1810P">#REF!</definedName>
    <definedName name="_1810S">#REF!</definedName>
    <definedName name="_1820P">#REF!</definedName>
    <definedName name="_1820S">#REF!</definedName>
    <definedName name="_1830P">#REF!</definedName>
    <definedName name="_1830S">#REF!</definedName>
    <definedName name="_1850P">#REF!</definedName>
    <definedName name="_1850S">#REF!</definedName>
    <definedName name="_1880P">#REF!</definedName>
    <definedName name="_1880S">#REF!</definedName>
    <definedName name="_1900P">#REF!</definedName>
    <definedName name="_1900S">#REF!</definedName>
    <definedName name="_1910P">#REF!</definedName>
    <definedName name="_1910S">#REF!</definedName>
    <definedName name="_1990P">#REF!</definedName>
    <definedName name="_1990S">#REF!</definedName>
    <definedName name="_2000P">#REF!</definedName>
    <definedName name="_2000S">#REF!</definedName>
    <definedName name="_2010P">#REF!</definedName>
    <definedName name="_2010S">#REF!</definedName>
    <definedName name="_2020P">#REF!</definedName>
    <definedName name="_2020S">#REF!</definedName>
    <definedName name="_2100P">#REF!</definedName>
    <definedName name="_2100S">#REF!</definedName>
    <definedName name="_2110P">#REF!</definedName>
    <definedName name="_2110S">#REF!</definedName>
    <definedName name="_2190P">#REF!</definedName>
    <definedName name="_2190S">#REF!</definedName>
    <definedName name="_2200P">#REF!</definedName>
    <definedName name="_2200S">#REF!</definedName>
    <definedName name="_2300P">#REF!</definedName>
    <definedName name="_2300S">#REF!</definedName>
    <definedName name="_2310P">#REF!</definedName>
    <definedName name="_2310S">#REF!</definedName>
    <definedName name="_2320P">#REF!</definedName>
    <definedName name="_2320S">#REF!</definedName>
    <definedName name="_2330P">#REF!</definedName>
    <definedName name="_2330S">#REF!</definedName>
    <definedName name="_2340P">#REF!</definedName>
    <definedName name="_2340S">#REF!</definedName>
    <definedName name="_2350P">#REF!</definedName>
    <definedName name="_2350S">#REF!</definedName>
    <definedName name="_2390P">#REF!</definedName>
    <definedName name="_2390S">#REF!</definedName>
    <definedName name="_4000P">#REF!</definedName>
    <definedName name="_4000S">#REF!</definedName>
    <definedName name="_4100P">#REF!</definedName>
    <definedName name="_4100S">#REF!</definedName>
    <definedName name="_4110P">#REF!</definedName>
    <definedName name="_4110S">#REF!</definedName>
    <definedName name="_4120P">#REF!</definedName>
    <definedName name="_4120S">#REF!</definedName>
    <definedName name="_4130P">#REF!</definedName>
    <definedName name="_4130S">#REF!</definedName>
    <definedName name="_4140P">#REF!</definedName>
    <definedName name="_4140S">#REF!</definedName>
    <definedName name="_4150P">#REF!</definedName>
    <definedName name="_4150S">#REF!</definedName>
    <definedName name="_4180P">#REF!</definedName>
    <definedName name="_4180S">#REF!</definedName>
    <definedName name="_4200P">#REF!</definedName>
    <definedName name="_4200S">#REF!</definedName>
    <definedName name="_4210P">#REF!</definedName>
    <definedName name="_4210S">#REF!</definedName>
    <definedName name="_4220P">#REF!</definedName>
    <definedName name="_4220S">#REF!</definedName>
    <definedName name="_4230P">#REF!</definedName>
    <definedName name="_4230S">#REF!</definedName>
    <definedName name="_4280P">#REF!</definedName>
    <definedName name="_4280S">#REF!</definedName>
    <definedName name="_4281P">#REF!</definedName>
    <definedName name="_4281S">#REF!</definedName>
    <definedName name="_4289P">#REF!</definedName>
    <definedName name="_4289S">#REF!</definedName>
    <definedName name="_5000P">#REF!</definedName>
    <definedName name="_5000S">#REF!</definedName>
    <definedName name="_5010P">#REF!</definedName>
    <definedName name="_5010S">#REF!</definedName>
    <definedName name="_5090P">#REF!</definedName>
    <definedName name="_5090S">#REF!</definedName>
    <definedName name="_5091P">#REF!</definedName>
    <definedName name="_5091S">#REF!</definedName>
    <definedName name="_5099P">#REF!</definedName>
    <definedName name="_5099S">#REF!</definedName>
    <definedName name="_5100P">#REF!</definedName>
    <definedName name="_5100S">#REF!</definedName>
    <definedName name="_5200P">#REF!</definedName>
    <definedName name="_5200S">#REF!</definedName>
    <definedName name="_5300P">#REF!</definedName>
    <definedName name="_5300S">#REF!</definedName>
    <definedName name="_5310P">#REF!</definedName>
    <definedName name="_5310S">#REF!</definedName>
    <definedName name="_5320P">#REF!</definedName>
    <definedName name="_5320S">#REF!</definedName>
    <definedName name="_5330P">#REF!</definedName>
    <definedName name="_5330S">#REF!</definedName>
    <definedName name="_5340P">#REF!</definedName>
    <definedName name="_5340S">#REF!</definedName>
    <definedName name="_5350P">#REF!</definedName>
    <definedName name="_5350S">#REF!</definedName>
    <definedName name="_5360P">#REF!</definedName>
    <definedName name="_5360S">#REF!</definedName>
    <definedName name="_5370P">#REF!</definedName>
    <definedName name="_5370S">#REF!</definedName>
    <definedName name="_5371P">#REF!</definedName>
    <definedName name="_5371S">#REF!</definedName>
    <definedName name="_5380P">#REF!</definedName>
    <definedName name="_5380S">#REF!</definedName>
    <definedName name="_5400P">#REF!</definedName>
    <definedName name="_5400S">#REF!</definedName>
    <definedName name="_5500P">#REF!</definedName>
    <definedName name="_5500S">#REF!</definedName>
    <definedName name="_7000S">#REF!</definedName>
    <definedName name="_7100S">#REF!</definedName>
    <definedName name="_7110S">#REF!</definedName>
    <definedName name="_7120S">#REF!</definedName>
    <definedName name="_7200S">#REF!</definedName>
    <definedName name="_7300S">#REF!</definedName>
    <definedName name="_7310S">#REF!</definedName>
    <definedName name="_7320S">#REF!</definedName>
    <definedName name="_7400S">#REF!</definedName>
    <definedName name="_7500S">#REF!</definedName>
    <definedName name="_7600S">#REF!</definedName>
    <definedName name="_7610S">#REF!</definedName>
    <definedName name="_7620S">#REF!</definedName>
    <definedName name="_7630S">#REF!</definedName>
    <definedName name="_7700S">#REF!</definedName>
    <definedName name="_7750S">#REF!</definedName>
    <definedName name="_7800S">#REF!</definedName>
    <definedName name="_7850S">#REF!</definedName>
    <definedName name="_7900S">#REF!</definedName>
    <definedName name="_7990S">#REF!</definedName>
    <definedName name="_oo">#REF!</definedName>
    <definedName name="année">#REF!</definedName>
    <definedName name="Code__NewCronos">#REF!</definedName>
    <definedName name="HTML_CodePage" hidden="1">1252</definedName>
    <definedName name="HTML_Control" localSheetId="1" hidden="1">{"'CEA'!$A$4:$D$16"}</definedName>
    <definedName name="HTML_Control" localSheetId="2" hidden="1">{"'CEA'!$A$4:$D$16"}</definedName>
    <definedName name="HTML_Control" localSheetId="3" hidden="1">{"'CEA'!$A$4:$D$16"}</definedName>
    <definedName name="HTML_Control" localSheetId="4" hidden="1">{"'CEA'!$A$4:$D$16"}</definedName>
    <definedName name="HTML_Control" localSheetId="5" hidden="1">{"'CEA'!$A$4:$D$16"}</definedName>
    <definedName name="HTML_Control" localSheetId="6" hidden="1">{"'CEA'!$A$4:$D$16"}</definedName>
    <definedName name="HTML_Control" hidden="1">{"'CEA'!$A$4:$D$16"}</definedName>
    <definedName name="HTML_Description" hidden="1">""</definedName>
    <definedName name="HTML_Email" hidden="1">""</definedName>
    <definedName name="HTML_Header" hidden="1">"CEA"</definedName>
    <definedName name="HTML_LastUpdate" hidden="1">"21-01-1998"</definedName>
    <definedName name="HTML_LineAfter" hidden="1">FALSE</definedName>
    <definedName name="HTML_LineBefore" hidden="1">FALSE</definedName>
    <definedName name="HTML_Name" hidden="1">"INE"</definedName>
    <definedName name="HTML_OBDlg2" hidden="1">TRUE</definedName>
    <definedName name="HTML_OBDlg4" hidden="1">TRUE</definedName>
    <definedName name="HTML_OS" hidden="1">0</definedName>
    <definedName name="HTML_PathFile" hidden="1">"C:\Site\Matrizes da produção\ttt.htm"</definedName>
    <definedName name="HTML_Title" hidden="1">"Agricultura"</definedName>
    <definedName name="libellé">#REF!</definedName>
    <definedName name="_xlnm.Print_Area" localSheetId="1">'Table 1'!$A$1:$G$33</definedName>
    <definedName name="_xlnm.Print_Area" localSheetId="2">'Table 2'!$A$1:$K$32</definedName>
    <definedName name="_xlnm.Print_Area" localSheetId="3">'Table 3'!$A$1:$N$20</definedName>
    <definedName name="_xlnm.Print_Area" localSheetId="4">'Table 4'!$A$1:$M$20</definedName>
    <definedName name="_xlnm.Print_Area" localSheetId="5">'Table 5'!$A$1:$M$20</definedName>
    <definedName name="_xlnm.Print_Area" localSheetId="6">'Table 6'!$A$1:$M$20</definedName>
    <definedName name="PRODUCTION__ACCOUNT">#REF!</definedName>
    <definedName name="Z_AD3ABB91_EC29_11D2_8BBD_0020AF2ECD97_.wvu.Cols" localSheetId="3" hidden="1">'Table 3'!#REF!,'Table 3'!#REF!</definedName>
    <definedName name="Z_AD3ABB91_EC29_11D2_8BBD_0020AF2ECD97_.wvu.Cols" localSheetId="4" hidden="1">'Table 4'!#REF!,'Table 4'!#REF!</definedName>
    <definedName name="Z_AD3ABB91_EC29_11D2_8BBD_0020AF2ECD97_.wvu.Cols" localSheetId="5" hidden="1">'Table 5'!#REF!,'Table 5'!#REF!</definedName>
    <definedName name="Z_AD3ABB91_EC29_11D2_8BBD_0020AF2ECD97_.wvu.Cols" localSheetId="6" hidden="1">'Table 6'!#REF!,'Table 6'!#REF!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0" i="16" l="1"/>
  <c r="C10" i="16"/>
  <c r="G30" i="4" l="1"/>
  <c r="G29" i="4" l="1"/>
  <c r="G28" i="4"/>
  <c r="A10" i="5" l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H26" i="5" l="1"/>
  <c r="H15" i="5"/>
  <c r="C25" i="5"/>
  <c r="C12" i="5"/>
  <c r="C14" i="5"/>
  <c r="C20" i="5"/>
  <c r="C26" i="5"/>
  <c r="C27" i="5"/>
  <c r="C15" i="5"/>
  <c r="C21" i="5"/>
  <c r="C10" i="5"/>
  <c r="C22" i="5"/>
  <c r="C16" i="5"/>
  <c r="C11" i="5"/>
  <c r="C17" i="5"/>
  <c r="C23" i="5"/>
  <c r="C18" i="5"/>
  <c r="C24" i="5"/>
  <c r="C13" i="5"/>
  <c r="C19" i="5"/>
  <c r="H25" i="5"/>
  <c r="H24" i="5"/>
  <c r="H23" i="5"/>
  <c r="H20" i="5"/>
  <c r="H19" i="5"/>
  <c r="H18" i="5"/>
  <c r="H14" i="5"/>
  <c r="H21" i="5"/>
  <c r="H27" i="5"/>
  <c r="H22" i="5"/>
  <c r="H16" i="5"/>
  <c r="H17" i="5"/>
  <c r="H13" i="5"/>
  <c r="H12" i="5"/>
  <c r="H11" i="5"/>
  <c r="H10" i="5"/>
  <c r="D22" i="5" l="1"/>
  <c r="I22" i="5"/>
  <c r="I16" i="5"/>
  <c r="D16" i="5"/>
  <c r="I21" i="5"/>
  <c r="D21" i="5"/>
  <c r="I9" i="5"/>
  <c r="D9" i="5"/>
  <c r="G13" i="4"/>
  <c r="I13" i="5"/>
  <c r="D13" i="5"/>
  <c r="I23" i="5"/>
  <c r="D23" i="5"/>
  <c r="D20" i="5"/>
  <c r="I20" i="5"/>
  <c r="I19" i="5"/>
  <c r="D19" i="5"/>
  <c r="D15" i="5"/>
  <c r="I15" i="5"/>
  <c r="D18" i="5"/>
  <c r="I18" i="5"/>
  <c r="D26" i="5"/>
  <c r="I26" i="5"/>
  <c r="G24" i="4"/>
  <c r="D24" i="5"/>
  <c r="I24" i="5"/>
  <c r="I12" i="5"/>
  <c r="D12" i="5"/>
  <c r="D11" i="5"/>
  <c r="I11" i="5"/>
  <c r="D10" i="5"/>
  <c r="I10" i="5"/>
  <c r="I14" i="5"/>
  <c r="D14" i="5"/>
  <c r="I17" i="5"/>
  <c r="D17" i="5"/>
  <c r="I25" i="5"/>
  <c r="D25" i="5"/>
  <c r="I27" i="5"/>
  <c r="D27" i="5"/>
  <c r="G20" i="4"/>
  <c r="G17" i="4"/>
  <c r="G25" i="4"/>
  <c r="G27" i="4"/>
  <c r="G23" i="4"/>
  <c r="G11" i="4"/>
  <c r="G22" i="4"/>
  <c r="G10" i="4"/>
  <c r="G19" i="4"/>
  <c r="G15" i="4"/>
  <c r="G18" i="4"/>
  <c r="G26" i="4"/>
  <c r="G16" i="4"/>
  <c r="G12" i="4"/>
  <c r="G21" i="4"/>
  <c r="G14" i="4"/>
  <c r="A10" i="4" l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C10" i="4" l="1"/>
  <c r="J17" i="5"/>
  <c r="E17" i="5"/>
  <c r="E12" i="5"/>
  <c r="J12" i="5"/>
  <c r="E13" i="5"/>
  <c r="J13" i="5"/>
  <c r="E19" i="5"/>
  <c r="J19" i="5"/>
  <c r="J25" i="5"/>
  <c r="E25" i="5"/>
  <c r="J11" i="5"/>
  <c r="E11" i="5"/>
  <c r="J23" i="5"/>
  <c r="E23" i="5"/>
  <c r="E18" i="5"/>
  <c r="J18" i="5"/>
  <c r="J20" i="5"/>
  <c r="E20" i="5"/>
  <c r="J9" i="5"/>
  <c r="E9" i="5"/>
  <c r="J21" i="5"/>
  <c r="E21" i="5"/>
  <c r="E27" i="5"/>
  <c r="J27" i="5"/>
  <c r="J24" i="5"/>
  <c r="E24" i="5"/>
  <c r="E14" i="5"/>
  <c r="J14" i="5"/>
  <c r="E26" i="5"/>
  <c r="J26" i="5"/>
  <c r="J15" i="5"/>
  <c r="E15" i="5"/>
  <c r="E10" i="5"/>
  <c r="J10" i="5"/>
  <c r="E16" i="5"/>
  <c r="J16" i="5"/>
  <c r="E22" i="5"/>
  <c r="J22" i="5"/>
  <c r="C25" i="4"/>
  <c r="D25" i="4"/>
  <c r="D20" i="4"/>
  <c r="C20" i="4"/>
  <c r="C26" i="4"/>
  <c r="D26" i="4"/>
  <c r="C13" i="4"/>
  <c r="D13" i="4"/>
  <c r="D9" i="4"/>
  <c r="C21" i="4"/>
  <c r="D21" i="4"/>
  <c r="D27" i="4"/>
  <c r="C27" i="4"/>
  <c r="C14" i="4"/>
  <c r="D14" i="4"/>
  <c r="D16" i="4"/>
  <c r="C16" i="4"/>
  <c r="D22" i="4"/>
  <c r="C22" i="4"/>
  <c r="D10" i="4"/>
  <c r="C17" i="4"/>
  <c r="D17" i="4"/>
  <c r="D23" i="4"/>
  <c r="C23" i="4"/>
  <c r="D19" i="4"/>
  <c r="C19" i="4"/>
  <c r="C15" i="4"/>
  <c r="D15" i="4"/>
  <c r="D11" i="4"/>
  <c r="C11" i="4"/>
  <c r="D12" i="4"/>
  <c r="C12" i="4"/>
  <c r="C18" i="4"/>
  <c r="D18" i="4"/>
  <c r="D24" i="4"/>
  <c r="C24" i="4"/>
  <c r="D30" i="5" l="1"/>
  <c r="I30" i="5" l="1"/>
  <c r="J30" i="5" l="1"/>
  <c r="D30" i="4"/>
  <c r="E30" i="5"/>
  <c r="D29" i="5" l="1"/>
  <c r="C30" i="5"/>
  <c r="I29" i="5" l="1"/>
  <c r="J29" i="5"/>
  <c r="H30" i="5"/>
  <c r="D29" i="4"/>
  <c r="C30" i="4"/>
  <c r="E29" i="5"/>
  <c r="C28" i="5" l="1"/>
  <c r="D28" i="5"/>
  <c r="C29" i="5"/>
  <c r="H28" i="5" l="1"/>
  <c r="I28" i="5"/>
  <c r="J28" i="5"/>
  <c r="H29" i="5"/>
  <c r="C28" i="4"/>
  <c r="D28" i="4"/>
  <c r="C29" i="4"/>
  <c r="E28" i="5"/>
</calcChain>
</file>

<file path=xl/sharedStrings.xml><?xml version="1.0" encoding="utf-8"?>
<sst xmlns="http://schemas.openxmlformats.org/spreadsheetml/2006/main" count="403" uniqueCount="167">
  <si>
    <t>% do PIB</t>
  </si>
  <si>
    <t>%</t>
  </si>
  <si>
    <t>€</t>
  </si>
  <si>
    <t>Produto Interno Bruto</t>
  </si>
  <si>
    <t>Taxa variação nominal</t>
  </si>
  <si>
    <t xml:space="preserve">Despesa corrente em saúde </t>
  </si>
  <si>
    <t>Value</t>
  </si>
  <si>
    <t>% of GDP</t>
  </si>
  <si>
    <t>Change rate of value</t>
  </si>
  <si>
    <t>Ano</t>
  </si>
  <si>
    <t>Year</t>
  </si>
  <si>
    <t>Per capita</t>
  </si>
  <si>
    <t xml:space="preserve">Despesa corrente pública em saúde </t>
  </si>
  <si>
    <t xml:space="preserve">Despesa corrente privada em saúde </t>
  </si>
  <si>
    <t>ICHA - HF</t>
  </si>
  <si>
    <t xml:space="preserve">Agentes financiadores </t>
  </si>
  <si>
    <t>Financing agents</t>
  </si>
  <si>
    <t>FA.1</t>
  </si>
  <si>
    <t>FA.1.1.1+FA.1.2.1</t>
  </si>
  <si>
    <t>FA.1.1.2+FA.1.2.2</t>
  </si>
  <si>
    <t>FA.1.1.3+FA.1.2.3</t>
  </si>
  <si>
    <t>FA.1.1.4+FA.1.2.4</t>
  </si>
  <si>
    <t>FA.1.3</t>
  </si>
  <si>
    <t>FA.2</t>
  </si>
  <si>
    <t>FA.3.1</t>
  </si>
  <si>
    <t>FA.4.2</t>
  </si>
  <si>
    <t>FA.5</t>
  </si>
  <si>
    <t>FA.2+FA.3.1+FA.3.2+FA.4.1+FA.4.2+FA.5</t>
  </si>
  <si>
    <t>FA.3.2 + FA.4.1</t>
  </si>
  <si>
    <t>Prestadores de cuidados de saúde</t>
  </si>
  <si>
    <t>ICHA - HP</t>
  </si>
  <si>
    <t>Current expenditure on health</t>
  </si>
  <si>
    <t>Public current expenditure on health</t>
  </si>
  <si>
    <t>Private current expenditure on health</t>
  </si>
  <si>
    <t>Providers of health care</t>
  </si>
  <si>
    <r>
      <t>Un.: 10</t>
    </r>
    <r>
      <rPr>
        <vertAlign val="superscript"/>
        <sz val="7"/>
        <color indexed="8"/>
        <rFont val="Calibri"/>
        <family val="2"/>
        <scheme val="minor"/>
      </rPr>
      <t>3</t>
    </r>
    <r>
      <rPr>
        <sz val="7"/>
        <color indexed="8"/>
        <rFont val="Calibri"/>
        <family val="2"/>
        <scheme val="minor"/>
      </rPr>
      <t xml:space="preserve"> euros</t>
    </r>
  </si>
  <si>
    <t>HP.1</t>
  </si>
  <si>
    <t>HP.2</t>
  </si>
  <si>
    <t>HP.3</t>
  </si>
  <si>
    <t>HP.4</t>
  </si>
  <si>
    <t>HP.5.1</t>
  </si>
  <si>
    <t>HP.6</t>
  </si>
  <si>
    <t>HP.7</t>
  </si>
  <si>
    <t>HP.8</t>
  </si>
  <si>
    <t>HP.9</t>
  </si>
  <si>
    <t>HP.5.2-5.9</t>
  </si>
  <si>
    <t>% da despesa corrente</t>
  </si>
  <si>
    <t>% of Current expenditure</t>
  </si>
  <si>
    <t>Valor</t>
  </si>
  <si>
    <t>X</t>
  </si>
  <si>
    <t xml:space="preserve">Gross Domestic Product </t>
  </si>
  <si>
    <t>EU Member States</t>
  </si>
  <si>
    <t>BE</t>
  </si>
  <si>
    <t>CZ</t>
  </si>
  <si>
    <t>DK</t>
  </si>
  <si>
    <t>DE</t>
  </si>
  <si>
    <t>EE</t>
  </si>
  <si>
    <t>IE</t>
  </si>
  <si>
    <t>EL</t>
  </si>
  <si>
    <t>FR</t>
  </si>
  <si>
    <t>IT</t>
  </si>
  <si>
    <t>LT</t>
  </si>
  <si>
    <t>NL</t>
  </si>
  <si>
    <t>AT</t>
  </si>
  <si>
    <t>PL</t>
  </si>
  <si>
    <t>PT</t>
  </si>
  <si>
    <t>SI</t>
  </si>
  <si>
    <t>SK</t>
  </si>
  <si>
    <t>FI</t>
  </si>
  <si>
    <t>SE</t>
  </si>
  <si>
    <t>Current expenditure on health as a % of GDP (1)</t>
  </si>
  <si>
    <r>
      <t xml:space="preserve">Legenda: </t>
    </r>
    <r>
      <rPr>
        <sz val="8"/>
        <color rgb="FF000000"/>
        <rFont val="Calibri Light"/>
        <family val="2"/>
      </rPr>
      <t>Dados provisórios (Po); Dados preliminares (Pe); X - Valor não disponível</t>
    </r>
    <r>
      <rPr>
        <b/>
        <sz val="8"/>
        <color indexed="8"/>
        <rFont val="Calibri Light"/>
        <family val="2"/>
      </rPr>
      <t xml:space="preserve"> </t>
    </r>
    <r>
      <rPr>
        <sz val="8"/>
        <color rgb="FF000000"/>
        <rFont val="Calibri Light"/>
        <family val="2"/>
      </rPr>
      <t>/</t>
    </r>
    <r>
      <rPr>
        <b/>
        <sz val="8"/>
        <color indexed="8"/>
        <rFont val="Calibri Light"/>
        <family val="2"/>
      </rPr>
      <t xml:space="preserve"> </t>
    </r>
    <r>
      <rPr>
        <b/>
        <i/>
        <sz val="8"/>
        <color rgb="FF000000"/>
        <rFont val="Calibri Light"/>
        <family val="2"/>
      </rPr>
      <t xml:space="preserve">Note: </t>
    </r>
    <r>
      <rPr>
        <i/>
        <sz val="8"/>
        <color rgb="FF000000"/>
        <rFont val="Calibri Light"/>
        <family val="2"/>
      </rPr>
      <t>Provisional data (Po); Preliminary data (Pe)</t>
    </r>
    <r>
      <rPr>
        <b/>
        <sz val="8"/>
        <color indexed="8"/>
        <rFont val="Calibri Light"/>
        <family val="2"/>
      </rPr>
      <t>;</t>
    </r>
    <r>
      <rPr>
        <sz val="8"/>
        <color rgb="FF000000"/>
        <rFont val="Calibri Light"/>
        <family val="2"/>
      </rPr>
      <t xml:space="preserve"> X - Value not available</t>
    </r>
  </si>
  <si>
    <r>
      <t xml:space="preserve">Per </t>
    </r>
    <r>
      <rPr>
        <b/>
        <i/>
        <sz val="9"/>
        <color rgb="FFFFFFFF"/>
        <rFont val="Calibri Light"/>
        <family val="2"/>
      </rPr>
      <t>capita</t>
    </r>
  </si>
  <si>
    <r>
      <t>Fonte:</t>
    </r>
    <r>
      <rPr>
        <sz val="8"/>
        <color indexed="8"/>
        <rFont val="Calibri Light"/>
        <family val="2"/>
      </rPr>
      <t xml:space="preserve"> INE, Conta Satélite da Saúde</t>
    </r>
    <r>
      <rPr>
        <b/>
        <sz val="8"/>
        <color indexed="8"/>
        <rFont val="Calibri Light"/>
        <family val="2"/>
      </rPr>
      <t xml:space="preserve"> </t>
    </r>
    <r>
      <rPr>
        <sz val="8"/>
        <color rgb="FF000000"/>
        <rFont val="Calibri Light"/>
        <family val="2"/>
      </rPr>
      <t>/</t>
    </r>
    <r>
      <rPr>
        <b/>
        <sz val="8"/>
        <color indexed="8"/>
        <rFont val="Calibri Light"/>
        <family val="2"/>
      </rPr>
      <t xml:space="preserve"> </t>
    </r>
    <r>
      <rPr>
        <b/>
        <i/>
        <sz val="8"/>
        <color rgb="FF000000"/>
        <rFont val="Calibri Light"/>
        <family val="2"/>
      </rPr>
      <t xml:space="preserve">Source: </t>
    </r>
    <r>
      <rPr>
        <i/>
        <sz val="8"/>
        <color rgb="FF000000"/>
        <rFont val="Calibri Light"/>
        <family val="2"/>
      </rPr>
      <t>Statistics Portugal, Health Satellite Account</t>
    </r>
  </si>
  <si>
    <r>
      <t xml:space="preserve">Legenda: </t>
    </r>
    <r>
      <rPr>
        <sz val="8"/>
        <color rgb="FF000000"/>
        <rFont val="Calibri Light"/>
        <family val="2"/>
      </rPr>
      <t>Dados provisórios (Po); Dados preliminares (Pe); // - Não aplicável</t>
    </r>
    <r>
      <rPr>
        <b/>
        <sz val="8"/>
        <color indexed="8"/>
        <rFont val="Calibri Light"/>
        <family val="2"/>
      </rPr>
      <t xml:space="preserve"> </t>
    </r>
    <r>
      <rPr>
        <sz val="8"/>
        <color rgb="FF000000"/>
        <rFont val="Calibri Light"/>
        <family val="2"/>
      </rPr>
      <t>/</t>
    </r>
    <r>
      <rPr>
        <b/>
        <sz val="8"/>
        <color indexed="8"/>
        <rFont val="Calibri Light"/>
        <family val="2"/>
      </rPr>
      <t xml:space="preserve"> </t>
    </r>
    <r>
      <rPr>
        <b/>
        <i/>
        <sz val="8"/>
        <color rgb="FF000000"/>
        <rFont val="Calibri Light"/>
        <family val="2"/>
      </rPr>
      <t xml:space="preserve">Note: </t>
    </r>
    <r>
      <rPr>
        <i/>
        <sz val="8"/>
        <color rgb="FF000000"/>
        <rFont val="Calibri Light"/>
        <family val="2"/>
      </rPr>
      <t>Provisional data (Po); Preliminary data (Pe)</t>
    </r>
    <r>
      <rPr>
        <b/>
        <sz val="8"/>
        <color indexed="8"/>
        <rFont val="Calibri Light"/>
        <family val="2"/>
      </rPr>
      <t xml:space="preserve">; </t>
    </r>
    <r>
      <rPr>
        <sz val="8"/>
        <color rgb="FF000000"/>
        <rFont val="Calibri Light"/>
        <family val="2"/>
      </rPr>
      <t>// - Not applicable</t>
    </r>
  </si>
  <si>
    <r>
      <t>Un.: 10</t>
    </r>
    <r>
      <rPr>
        <vertAlign val="superscript"/>
        <sz val="7"/>
        <color indexed="8"/>
        <rFont val="Calibri Light"/>
        <family val="2"/>
      </rPr>
      <t>3</t>
    </r>
    <r>
      <rPr>
        <sz val="7"/>
        <color indexed="8"/>
        <rFont val="Calibri Light"/>
        <family val="2"/>
      </rPr>
      <t xml:space="preserve"> euros</t>
    </r>
  </si>
  <si>
    <r>
      <t xml:space="preserve">Administrações públicas
</t>
    </r>
    <r>
      <rPr>
        <b/>
        <i/>
        <sz val="10"/>
        <color theme="0" tint="-0.499984740745262"/>
        <rFont val="Calibri Light"/>
        <family val="2"/>
      </rPr>
      <t>General government</t>
    </r>
  </si>
  <si>
    <r>
      <t xml:space="preserve">Serviço Nacional e Regional de Saúde
</t>
    </r>
    <r>
      <rPr>
        <i/>
        <sz val="10"/>
        <color theme="0" tint="-0.499984740745262"/>
        <rFont val="Calibri Light"/>
        <family val="2"/>
      </rPr>
      <t>National and Regional Health Service</t>
    </r>
  </si>
  <si>
    <r>
      <t xml:space="preserve">Subsistemas de saúde públicos obrigatórios
</t>
    </r>
    <r>
      <rPr>
        <i/>
        <sz val="10"/>
        <color theme="0" tint="-0.499984740745262"/>
        <rFont val="Calibri Light"/>
        <family val="2"/>
      </rPr>
      <t>Compulsory public health subsystems</t>
    </r>
  </si>
  <si>
    <r>
      <t xml:space="preserve">Subsistemas de saúde públicos voluntários
</t>
    </r>
    <r>
      <rPr>
        <i/>
        <sz val="10"/>
        <color theme="0" tint="-0.499984740745262"/>
        <rFont val="Calibri Light"/>
        <family val="2"/>
      </rPr>
      <t>Voluntary public health subsystems</t>
    </r>
  </si>
  <si>
    <r>
      <t xml:space="preserve">Outras unidades da administração pública
</t>
    </r>
    <r>
      <rPr>
        <i/>
        <sz val="10"/>
        <color theme="0" tint="-0.499984740745262"/>
        <rFont val="Calibri Light"/>
        <family val="2"/>
      </rPr>
      <t>Other public institutions</t>
    </r>
  </si>
  <si>
    <r>
      <t xml:space="preserve">Fundos de segurança social
</t>
    </r>
    <r>
      <rPr>
        <i/>
        <sz val="10"/>
        <color theme="0" tint="-0.499984740745262"/>
        <rFont val="Calibri Light"/>
        <family val="2"/>
      </rPr>
      <t>Social security funds</t>
    </r>
  </si>
  <si>
    <r>
      <t xml:space="preserve">Setor privado
</t>
    </r>
    <r>
      <rPr>
        <b/>
        <i/>
        <sz val="10"/>
        <color theme="0" tint="-0.499984740745262"/>
        <rFont val="Calibri Light"/>
        <family val="2"/>
      </rPr>
      <t>Private sector</t>
    </r>
  </si>
  <si>
    <r>
      <t xml:space="preserve">Sociedades de seguros
</t>
    </r>
    <r>
      <rPr>
        <i/>
        <sz val="10"/>
        <color theme="0" tint="-0.499984740745262"/>
        <rFont val="Calibri Light"/>
        <family val="2"/>
      </rPr>
      <t>Insurance corporations</t>
    </r>
  </si>
  <si>
    <r>
      <t xml:space="preserve">Sociedades (exceto FA.2 e FA.3.2)
</t>
    </r>
    <r>
      <rPr>
        <i/>
        <sz val="10"/>
        <color theme="0" tint="-0.499984740745262"/>
        <rFont val="Calibri Light"/>
        <family val="2"/>
      </rPr>
      <t>Corporations  (other than FA.2 and FA.3.2)</t>
    </r>
  </si>
  <si>
    <r>
      <t xml:space="preserve">Subsistemas de saúde privados (sociedades e ISFLSF)
</t>
    </r>
    <r>
      <rPr>
        <i/>
        <sz val="10"/>
        <color theme="0" tint="-0.499984740745262"/>
        <rFont val="Calibri Light"/>
        <family val="2"/>
      </rPr>
      <t>Private health subsystem (corporations and NPISH)</t>
    </r>
  </si>
  <si>
    <r>
      <t xml:space="preserve">Outras ISFLSF
</t>
    </r>
    <r>
      <rPr>
        <i/>
        <sz val="10"/>
        <color theme="0" tint="-0.499984740745262"/>
        <rFont val="Calibri Light"/>
        <family val="2"/>
      </rPr>
      <t>Other NPISH</t>
    </r>
  </si>
  <si>
    <r>
      <t xml:space="preserve">Famílias
</t>
    </r>
    <r>
      <rPr>
        <i/>
        <sz val="10"/>
        <color theme="0" tint="-0.499984740745262"/>
        <rFont val="Calibri Light"/>
        <family val="2"/>
      </rPr>
      <t>Households</t>
    </r>
  </si>
  <si>
    <r>
      <t>Fonte:</t>
    </r>
    <r>
      <rPr>
        <sz val="8"/>
        <color indexed="8"/>
        <rFont val="Calibri Light"/>
        <family val="2"/>
      </rPr>
      <t xml:space="preserve"> INE, Conta Satélite da Saúde</t>
    </r>
    <r>
      <rPr>
        <b/>
        <sz val="8"/>
        <color indexed="8"/>
        <rFont val="Calibri Light"/>
        <family val="2"/>
      </rPr>
      <t xml:space="preserve"> </t>
    </r>
    <r>
      <rPr>
        <sz val="8"/>
        <color rgb="FF000000"/>
        <rFont val="Calibri Light"/>
        <family val="2"/>
      </rPr>
      <t>/</t>
    </r>
    <r>
      <rPr>
        <b/>
        <i/>
        <sz val="8"/>
        <color rgb="FF000000"/>
        <rFont val="Calibri Light"/>
        <family val="2"/>
      </rPr>
      <t xml:space="preserve"> Source: </t>
    </r>
    <r>
      <rPr>
        <i/>
        <sz val="8"/>
        <color rgb="FF000000"/>
        <rFont val="Calibri Light"/>
        <family val="2"/>
      </rPr>
      <t>Statistics Portugal, Health Satellite Account</t>
    </r>
  </si>
  <si>
    <r>
      <t xml:space="preserve">Legenda: </t>
    </r>
    <r>
      <rPr>
        <sz val="8"/>
        <color rgb="FF000000"/>
        <rFont val="Calibri Light"/>
        <family val="2"/>
      </rPr>
      <t>Dados provisórios (Po); Dados preliminares (Pe)</t>
    </r>
    <r>
      <rPr>
        <b/>
        <sz val="8"/>
        <color indexed="8"/>
        <rFont val="Calibri Light"/>
        <family val="2"/>
      </rPr>
      <t xml:space="preserve"> </t>
    </r>
    <r>
      <rPr>
        <sz val="8"/>
        <color rgb="FF000000"/>
        <rFont val="Calibri Light"/>
        <family val="2"/>
      </rPr>
      <t>/</t>
    </r>
    <r>
      <rPr>
        <b/>
        <i/>
        <sz val="8"/>
        <color rgb="FF000000"/>
        <rFont val="Calibri Light"/>
        <family val="2"/>
      </rPr>
      <t xml:space="preserve"> Note: </t>
    </r>
    <r>
      <rPr>
        <i/>
        <sz val="8"/>
        <color rgb="FF000000"/>
        <rFont val="Calibri Light"/>
        <family val="2"/>
      </rPr>
      <t>Provisional data (Po); Preliminary data (Pe)</t>
    </r>
  </si>
  <si>
    <r>
      <t xml:space="preserve">Hospitais
</t>
    </r>
    <r>
      <rPr>
        <i/>
        <sz val="10"/>
        <color theme="0" tint="-0.499984740745262"/>
        <rFont val="Calibri Light"/>
        <family val="2"/>
      </rPr>
      <t>Hospitals</t>
    </r>
  </si>
  <si>
    <r>
      <t xml:space="preserve">Unidades residenciais de cuidados continuados
</t>
    </r>
    <r>
      <rPr>
        <i/>
        <sz val="10"/>
        <color theme="0" tint="-0.499984740745262"/>
        <rFont val="Calibri Light"/>
        <family val="2"/>
      </rPr>
      <t>Residential long-term care facilities</t>
    </r>
  </si>
  <si>
    <r>
      <t xml:space="preserve">Prestadores de cuidados de saúde em ambulatório
</t>
    </r>
    <r>
      <rPr>
        <i/>
        <sz val="10"/>
        <color theme="0" tint="-0.499984740745262"/>
        <rFont val="Calibri Light"/>
        <family val="2"/>
      </rPr>
      <t>Providers of ambulatory health care</t>
    </r>
  </si>
  <si>
    <r>
      <t xml:space="preserve">Prestadores públicos de cuidados de saúde em ambulatório
</t>
    </r>
    <r>
      <rPr>
        <i/>
        <sz val="10"/>
        <color theme="0" tint="-0.499984740745262"/>
        <rFont val="Calibri Light"/>
        <family val="2"/>
      </rPr>
      <t>Public providers of ambulatory health care</t>
    </r>
  </si>
  <si>
    <r>
      <t xml:space="preserve">Prestadores privados de cuidados de saúde em ambulatório
</t>
    </r>
    <r>
      <rPr>
        <i/>
        <sz val="10"/>
        <color theme="0" tint="-0.499984740745262"/>
        <rFont val="Calibri Light"/>
        <family val="2"/>
      </rPr>
      <t>Private providers of ambulatory health care</t>
    </r>
  </si>
  <si>
    <r>
      <t xml:space="preserve">Prestadores de serviços auxiliares
</t>
    </r>
    <r>
      <rPr>
        <i/>
        <sz val="10"/>
        <color theme="0" tint="-0.499984740745262"/>
        <rFont val="Calibri Light"/>
        <family val="2"/>
      </rPr>
      <t>Providers of ancillary services</t>
    </r>
  </si>
  <si>
    <r>
      <t xml:space="preserve">Farmácias
</t>
    </r>
    <r>
      <rPr>
        <i/>
        <sz val="10"/>
        <color theme="0" tint="-0.499984740745262"/>
        <rFont val="Calibri Light"/>
        <family val="2"/>
      </rPr>
      <t>Pharmacies</t>
    </r>
  </si>
  <si>
    <r>
      <t xml:space="preserve">Todas as outras vendas de bens médicos
</t>
    </r>
    <r>
      <rPr>
        <i/>
        <sz val="10"/>
        <color theme="0" tint="-0.499984740745262"/>
        <rFont val="Calibri Light"/>
        <family val="2"/>
      </rPr>
      <t>All other retailers and providers of medical goods</t>
    </r>
  </si>
  <si>
    <r>
      <t xml:space="preserve">Prestadores de cuidados preventivos
</t>
    </r>
    <r>
      <rPr>
        <i/>
        <sz val="10"/>
        <color theme="0" tint="-0.499984740745262"/>
        <rFont val="Calibri Light"/>
        <family val="2"/>
      </rPr>
      <t>Providers of preventive care</t>
    </r>
  </si>
  <si>
    <r>
      <t xml:space="preserve">Administração e financiamento dos sistemas de saúde
</t>
    </r>
    <r>
      <rPr>
        <i/>
        <sz val="10"/>
        <color theme="0" tint="-0.499984740745262"/>
        <rFont val="Calibri Light"/>
        <family val="2"/>
      </rPr>
      <t xml:space="preserve">Administration and financing of health care system </t>
    </r>
  </si>
  <si>
    <r>
      <t xml:space="preserve">Resto da economia
</t>
    </r>
    <r>
      <rPr>
        <i/>
        <sz val="10"/>
        <color theme="0" tint="-0.499984740745262"/>
        <rFont val="Calibri Light"/>
        <family val="2"/>
      </rPr>
      <t>Rest of the economy</t>
    </r>
  </si>
  <si>
    <r>
      <t xml:space="preserve">Resto do mundo
</t>
    </r>
    <r>
      <rPr>
        <i/>
        <sz val="10"/>
        <color theme="0" tint="-0.499984740745262"/>
        <rFont val="Calibri Light"/>
        <family val="2"/>
      </rPr>
      <t>Rest of the world</t>
    </r>
  </si>
  <si>
    <r>
      <t xml:space="preserve">Administração e financiamento dos sistemas de saúde
</t>
    </r>
    <r>
      <rPr>
        <i/>
        <sz val="10"/>
        <color theme="0" tint="-0.499984740745262"/>
        <rFont val="Calibri Light"/>
        <family val="2"/>
      </rPr>
      <t>Administration and financing of health care system</t>
    </r>
    <r>
      <rPr>
        <sz val="10"/>
        <color theme="0" tint="-0.499984740745262"/>
        <rFont val="Calibri Light"/>
        <family val="2"/>
      </rPr>
      <t xml:space="preserve"> </t>
    </r>
  </si>
  <si>
    <r>
      <t xml:space="preserve">Legenda: </t>
    </r>
    <r>
      <rPr>
        <sz val="8"/>
        <color rgb="FF000000"/>
        <rFont val="Calibri Light"/>
        <family val="2"/>
      </rPr>
      <t>Dados provisórios (Po); Dados preliminares (Pe);  X - Valor não disponível; // - Não aplicável</t>
    </r>
    <r>
      <rPr>
        <b/>
        <sz val="8"/>
        <color indexed="8"/>
        <rFont val="Calibri Light"/>
        <family val="2"/>
      </rPr>
      <t xml:space="preserve"> </t>
    </r>
    <r>
      <rPr>
        <sz val="8"/>
        <color rgb="FF000000"/>
        <rFont val="Calibri Light"/>
        <family val="2"/>
      </rPr>
      <t>/</t>
    </r>
    <r>
      <rPr>
        <b/>
        <i/>
        <sz val="8"/>
        <color rgb="FF000000"/>
        <rFont val="Calibri Light"/>
        <family val="2"/>
      </rPr>
      <t xml:space="preserve"> Note: </t>
    </r>
    <r>
      <rPr>
        <i/>
        <sz val="8"/>
        <color rgb="FF000000"/>
        <rFont val="Calibri Light"/>
        <family val="2"/>
      </rPr>
      <t>Provisional data (Po); Preliminary data (Pe); X - Value not available; // - Not applicable</t>
    </r>
  </si>
  <si>
    <r>
      <t xml:space="preserve">Bélgica </t>
    </r>
    <r>
      <rPr>
        <i/>
        <sz val="10"/>
        <color theme="0" tint="-0.499984740745262"/>
        <rFont val="Calibri Light"/>
        <family val="2"/>
      </rPr>
      <t>Belgium</t>
    </r>
  </si>
  <si>
    <r>
      <t xml:space="preserve">Chéquia </t>
    </r>
    <r>
      <rPr>
        <i/>
        <sz val="10"/>
        <color theme="0" tint="-0.499984740745262"/>
        <rFont val="Calibri Light"/>
        <family val="2"/>
      </rPr>
      <t>Czechia</t>
    </r>
  </si>
  <si>
    <r>
      <t xml:space="preserve">Dinamarca </t>
    </r>
    <r>
      <rPr>
        <i/>
        <sz val="10"/>
        <color theme="0" tint="-0.499984740745262"/>
        <rFont val="Calibri Light"/>
        <family val="2"/>
      </rPr>
      <t>Denmark</t>
    </r>
  </si>
  <si>
    <r>
      <t xml:space="preserve">Alemanha </t>
    </r>
    <r>
      <rPr>
        <i/>
        <sz val="10"/>
        <color theme="0" tint="-0.499984740745262"/>
        <rFont val="Calibri Light"/>
        <family val="2"/>
      </rPr>
      <t>Germany</t>
    </r>
  </si>
  <si>
    <r>
      <t xml:space="preserve">Estónia </t>
    </r>
    <r>
      <rPr>
        <i/>
        <sz val="10"/>
        <color theme="0" tint="-0.499984740745262"/>
        <rFont val="Calibri Light"/>
        <family val="2"/>
      </rPr>
      <t>Estonia</t>
    </r>
  </si>
  <si>
    <r>
      <t xml:space="preserve">Irlanda </t>
    </r>
    <r>
      <rPr>
        <i/>
        <sz val="10"/>
        <color theme="0" tint="-0.499984740745262"/>
        <rFont val="Calibri Light"/>
        <family val="2"/>
      </rPr>
      <t>Ireland</t>
    </r>
  </si>
  <si>
    <r>
      <t>Grécia</t>
    </r>
    <r>
      <rPr>
        <i/>
        <sz val="10"/>
        <color theme="0" tint="-0.499984740745262"/>
        <rFont val="Calibri Light"/>
        <family val="2"/>
      </rPr>
      <t xml:space="preserve"> Greece</t>
    </r>
  </si>
  <si>
    <r>
      <t xml:space="preserve">França </t>
    </r>
    <r>
      <rPr>
        <i/>
        <sz val="10"/>
        <color theme="0" tint="-0.499984740745262"/>
        <rFont val="Calibri Light"/>
        <family val="2"/>
      </rPr>
      <t>France</t>
    </r>
  </si>
  <si>
    <r>
      <t>Itália</t>
    </r>
    <r>
      <rPr>
        <i/>
        <sz val="10"/>
        <color theme="0" tint="-0.499984740745262"/>
        <rFont val="Calibri Light"/>
        <family val="2"/>
      </rPr>
      <t xml:space="preserve"> Italy</t>
    </r>
  </si>
  <si>
    <r>
      <t xml:space="preserve">Lituânia </t>
    </r>
    <r>
      <rPr>
        <i/>
        <sz val="10"/>
        <color theme="0" tint="-0.499984740745262"/>
        <rFont val="Calibri Light"/>
        <family val="2"/>
      </rPr>
      <t>Lithuania</t>
    </r>
  </si>
  <si>
    <r>
      <t xml:space="preserve">Áustria </t>
    </r>
    <r>
      <rPr>
        <i/>
        <sz val="10"/>
        <color theme="0" tint="-0.499984740745262"/>
        <rFont val="Calibri Light"/>
        <family val="2"/>
      </rPr>
      <t>Austria</t>
    </r>
  </si>
  <si>
    <r>
      <t xml:space="preserve">Polónia </t>
    </r>
    <r>
      <rPr>
        <i/>
        <sz val="10"/>
        <color theme="0" tint="-0.499984740745262"/>
        <rFont val="Calibri Light"/>
        <family val="2"/>
      </rPr>
      <t>Poland</t>
    </r>
  </si>
  <si>
    <r>
      <t xml:space="preserve">Portugal </t>
    </r>
    <r>
      <rPr>
        <i/>
        <sz val="10"/>
        <color theme="0" tint="-0.499984740745262"/>
        <rFont val="Calibri Light"/>
        <family val="2"/>
      </rPr>
      <t>Portugal</t>
    </r>
  </si>
  <si>
    <r>
      <t xml:space="preserve">Eslovénia </t>
    </r>
    <r>
      <rPr>
        <i/>
        <sz val="10"/>
        <color theme="0" tint="-0.499984740745262"/>
        <rFont val="Calibri Light"/>
        <family val="2"/>
      </rPr>
      <t>Slovenia</t>
    </r>
  </si>
  <si>
    <r>
      <t xml:space="preserve">Eslováquia </t>
    </r>
    <r>
      <rPr>
        <i/>
        <sz val="10"/>
        <color theme="0" tint="-0.499984740745262"/>
        <rFont val="Calibri Light"/>
        <family val="2"/>
      </rPr>
      <t>Slovakia</t>
    </r>
  </si>
  <si>
    <r>
      <t xml:space="preserve">Finlândia </t>
    </r>
    <r>
      <rPr>
        <i/>
        <sz val="10"/>
        <color theme="0" tint="-0.499984740745262"/>
        <rFont val="Calibri Light"/>
        <family val="2"/>
      </rPr>
      <t>Finland</t>
    </r>
  </si>
  <si>
    <r>
      <t xml:space="preserve">Suécia </t>
    </r>
    <r>
      <rPr>
        <i/>
        <sz val="10"/>
        <color theme="0" tint="-0.499984740745262"/>
        <rFont val="Calibri Light"/>
        <family val="2"/>
      </rPr>
      <t>Sweden</t>
    </r>
  </si>
  <si>
    <r>
      <t xml:space="preserve">Legendas </t>
    </r>
    <r>
      <rPr>
        <sz val="8"/>
        <color theme="1"/>
        <rFont val="Calibri Light"/>
        <family val="2"/>
      </rPr>
      <t>/</t>
    </r>
    <r>
      <rPr>
        <b/>
        <sz val="8"/>
        <color theme="1"/>
        <rFont val="Calibri Light"/>
        <family val="2"/>
      </rPr>
      <t xml:space="preserve"> </t>
    </r>
    <r>
      <rPr>
        <b/>
        <i/>
        <sz val="8"/>
        <color theme="1"/>
        <rFont val="Calibri Light"/>
        <family val="2"/>
      </rPr>
      <t>Notes</t>
    </r>
    <r>
      <rPr>
        <b/>
        <sz val="8"/>
        <color theme="1"/>
        <rFont val="Calibri Light"/>
        <family val="2"/>
      </rPr>
      <t>:</t>
    </r>
  </si>
  <si>
    <r>
      <t>10</t>
    </r>
    <r>
      <rPr>
        <vertAlign val="superscript"/>
        <sz val="9"/>
        <color indexed="9"/>
        <rFont val="Calibri Light"/>
        <family val="2"/>
      </rPr>
      <t>6</t>
    </r>
    <r>
      <rPr>
        <sz val="9"/>
        <color indexed="9"/>
        <rFont val="Calibri Light"/>
        <family val="2"/>
      </rPr>
      <t>€</t>
    </r>
  </si>
  <si>
    <r>
      <t>Fonte:</t>
    </r>
    <r>
      <rPr>
        <sz val="8"/>
        <color indexed="8"/>
        <rFont val="Calibri Light"/>
        <family val="2"/>
      </rPr>
      <t xml:space="preserve"> INE, Conta Satélite da Saúde e Contas Nacionais</t>
    </r>
    <r>
      <rPr>
        <sz val="8"/>
        <color rgb="FF000000"/>
        <rFont val="Calibri Light"/>
        <family val="2"/>
      </rPr>
      <t xml:space="preserve"> /</t>
    </r>
    <r>
      <rPr>
        <b/>
        <sz val="8"/>
        <color indexed="8"/>
        <rFont val="Calibri Light"/>
        <family val="2"/>
      </rPr>
      <t xml:space="preserve"> </t>
    </r>
    <r>
      <rPr>
        <b/>
        <i/>
        <sz val="8"/>
        <color rgb="FF000000"/>
        <rFont val="Calibri Light"/>
        <family val="2"/>
      </rPr>
      <t xml:space="preserve">Source: </t>
    </r>
    <r>
      <rPr>
        <i/>
        <sz val="8"/>
        <color rgb="FF000000"/>
        <rFont val="Calibri Light"/>
        <family val="2"/>
      </rPr>
      <t>Statistics Portugal, Health Satellite Account and National Accounts</t>
    </r>
  </si>
  <si>
    <t>Estados-Membros da UE</t>
  </si>
  <si>
    <t>2020Po</t>
  </si>
  <si>
    <t>2021Pe</t>
  </si>
  <si>
    <t>Quadro 1 - Despesa corrente em saúde e Produto Interno Bruto (2000-2021Pe)</t>
  </si>
  <si>
    <t>Table 1 - Current expenditure on health and Gross Domestic Product (2000-2021Pe)</t>
  </si>
  <si>
    <t>Quadro 2 - Despesa corrente em saúde, pública e privada (2000-2021Pe)</t>
  </si>
  <si>
    <t>Table 2 - Current expenditure on health, public and private (2000-2021Pe)</t>
  </si>
  <si>
    <t>Quadro 3 - Despesa corrente em saúde por agentes financiadores (2000-2021Pe)</t>
  </si>
  <si>
    <t>Table 3 - Current expenditure on health by financing agents (2000-2021Pe)</t>
  </si>
  <si>
    <t>Quadro 4 - Despesa corrente em saúde por prestadores de cuidados de saúde (2000-2020Po)</t>
  </si>
  <si>
    <t>Table 4 - Current expenditure on health by provider industry (2000-2020Po)</t>
  </si>
  <si>
    <t>Quadro 5 - Despesa corrente do Serviço Nacional e Regional de Saúde em saúde por prestador de cuidados de saúde (2000-2020Po)</t>
  </si>
  <si>
    <t>Table 5 - Current expenditure of the National and Regional Health Service on health by provider industry (2000-2020Po)</t>
  </si>
  <si>
    <t>Quadro 6 - Despesa corrente das famílias em saúde por prestador de cuidados de saúde (2000-2020Po)</t>
  </si>
  <si>
    <t>Table 6 - Private household out-of-pocket payments on health by provider industry (2000-2020Po)</t>
  </si>
  <si>
    <r>
      <t xml:space="preserve">Resto da economia (incluindo instituições de I&amp;D e do ensino superior)
</t>
    </r>
    <r>
      <rPr>
        <i/>
        <sz val="10"/>
        <color theme="0" tint="-0.499984740745262"/>
        <rFont val="Calibri Light"/>
        <family val="2"/>
      </rPr>
      <t>Rest of the economy (including R&amp;D and higher education institutions)</t>
    </r>
  </si>
  <si>
    <r>
      <t xml:space="preserve">Unidades residenciais de cuidados continuados 
</t>
    </r>
    <r>
      <rPr>
        <i/>
        <sz val="10"/>
        <color theme="0" tint="-0.499984740745262"/>
        <rFont val="Calibri Light"/>
        <family val="2"/>
      </rPr>
      <t>Residential long-term care facilities</t>
    </r>
  </si>
  <si>
    <r>
      <t xml:space="preserve">Hospitais públicos
</t>
    </r>
    <r>
      <rPr>
        <i/>
        <sz val="10"/>
        <color theme="0" tint="-0.499984740745262"/>
        <rFont val="Calibri Light"/>
        <family val="2"/>
      </rPr>
      <t>Public hospitals</t>
    </r>
  </si>
  <si>
    <r>
      <t xml:space="preserve">Hospitais privados
</t>
    </r>
    <r>
      <rPr>
        <i/>
        <sz val="10"/>
        <color theme="0" tint="-0.499984740745262"/>
        <rFont val="Calibri Light"/>
        <family val="2"/>
      </rPr>
      <t>Private hospitals</t>
    </r>
  </si>
  <si>
    <r>
      <t xml:space="preserve">Hospitais privados
</t>
    </r>
    <r>
      <rPr>
        <sz val="10"/>
        <color theme="0" tint="-0.499984740745262"/>
        <rFont val="Calibri Light"/>
        <family val="2"/>
      </rPr>
      <t>P</t>
    </r>
    <r>
      <rPr>
        <i/>
        <sz val="10"/>
        <color theme="0" tint="-0.499984740745262"/>
        <rFont val="Calibri Light"/>
        <family val="2"/>
      </rPr>
      <t>rivate hospitals</t>
    </r>
  </si>
  <si>
    <r>
      <t xml:space="preserve">Hospitais psiquiátricos
</t>
    </r>
    <r>
      <rPr>
        <sz val="10"/>
        <color theme="0" tint="-0.499984740745262"/>
        <rFont val="Calibri Light"/>
        <family val="2"/>
      </rPr>
      <t>Mental health hospitals</t>
    </r>
  </si>
  <si>
    <r>
      <t xml:space="preserve">Centros de cuidados de saúde especializados em ambulatório (SNS e SRS)
</t>
    </r>
    <r>
      <rPr>
        <sz val="10"/>
        <color theme="0" tint="-0.499984740745262"/>
        <rFont val="Calibri Light"/>
        <family val="2"/>
      </rPr>
      <t>Ambulatory health care centres (NHS and RHS)</t>
    </r>
  </si>
  <si>
    <r>
      <t xml:space="preserve">Centros de cuidados de saúde especializados em ambulatório (Outros)
</t>
    </r>
    <r>
      <rPr>
        <sz val="10"/>
        <color theme="0" tint="-0.499984740745262"/>
        <rFont val="Calibri Light"/>
        <family val="2"/>
      </rPr>
      <t xml:space="preserve">Ambulatory health care centres (Others) </t>
    </r>
  </si>
  <si>
    <r>
      <t xml:space="preserve">Transporte de doentes e emergência
</t>
    </r>
    <r>
      <rPr>
        <sz val="10"/>
        <color theme="0" tint="-0.499984740745262"/>
        <rFont val="Calibri Light"/>
        <family val="2"/>
      </rPr>
      <t>Providers of patient transportation and emergency rescue</t>
    </r>
  </si>
  <si>
    <r>
      <t xml:space="preserve">Laboratórios médicos e de diagnóstico
</t>
    </r>
    <r>
      <rPr>
        <sz val="10"/>
        <color theme="0" tint="-0.499984740745262"/>
        <rFont val="Calibri Light"/>
        <family val="2"/>
      </rPr>
      <t>Medical and diagnostic laboratories</t>
    </r>
  </si>
  <si>
    <r>
      <t xml:space="preserve">Hospitais gerais e especializados
</t>
    </r>
    <r>
      <rPr>
        <sz val="10"/>
        <color theme="0" tint="-0.499984740745262"/>
        <rFont val="Calibri Light"/>
        <family val="2"/>
      </rPr>
      <t>General and specialised hospitals</t>
    </r>
  </si>
  <si>
    <t>Quadro 8 - Apoios da Segurança Social aos prestadores de cuidados de saúde no âmbito das medidas excecionais COVID-19 (2020Po-2021Pe)</t>
  </si>
  <si>
    <t>Table 8 - Social Security support to health care providers within the scope of exceptional measures COVID-19 (2020Po-2021Pe)</t>
  </si>
  <si>
    <t>Quadro 7 - Formação Bruta de Capital Fixo (P.51g) dos prestadores públicos de cuidados de saúde, incluindo as instituições de I&amp;D e do ensino superior (2016-2020Po)</t>
  </si>
  <si>
    <t>Table 7 - Gross Fixed Capital Formation (P.51g) of public provider industry, including R&amp;D and higher education institutions (2016-2020Po)</t>
  </si>
  <si>
    <t>Despesa corrente em saúde, em % do PIB  (1)</t>
  </si>
  <si>
    <t>2019/2020</t>
  </si>
  <si>
    <t>Quadro 9 - Despesa corrente em saúde e PIB (comparação entre Estados-Membros da UE) (2019-2020)</t>
  </si>
  <si>
    <t>Table 9 - Current expenditure on health and GDP (comparison between EU Member States) (2019-2020)</t>
  </si>
  <si>
    <t>Taxa de variação nominal da despesa corrente em saúde (1)</t>
  </si>
  <si>
    <t>Taxa de variação nominal do PIB (2)</t>
  </si>
  <si>
    <t>Current expenditure on health nominal rate of change (1)</t>
  </si>
  <si>
    <r>
      <t>Fontes:</t>
    </r>
    <r>
      <rPr>
        <sz val="8"/>
        <rFont val="Calibri Light"/>
        <family val="2"/>
      </rPr>
      <t xml:space="preserve"> INE, Conta Satélite da Saúde e Contas Nacionais (Portugal); Base de dados do Eurostat; Base de dados da OCDE; Websites das Estatísticas Oficiais de cada EM
</t>
    </r>
    <r>
      <rPr>
        <b/>
        <i/>
        <sz val="8"/>
        <rFont val="Calibri Light"/>
        <family val="2"/>
      </rPr>
      <t xml:space="preserve">Sources: </t>
    </r>
    <r>
      <rPr>
        <i/>
        <sz val="8"/>
        <rFont val="Calibri Light"/>
        <family val="2"/>
      </rPr>
      <t>Statistics Portugal, Health Satellite Account and National Accounts (Portugal)</t>
    </r>
    <r>
      <rPr>
        <sz val="8"/>
        <rFont val="Calibri Light"/>
        <family val="2"/>
      </rPr>
      <t>; Eurostat Database</t>
    </r>
    <r>
      <rPr>
        <b/>
        <sz val="8"/>
        <rFont val="Calibri Light"/>
        <family val="2"/>
      </rPr>
      <t xml:space="preserve">; </t>
    </r>
    <r>
      <rPr>
        <i/>
        <sz val="8"/>
        <rFont val="Calibri Light"/>
        <family val="2"/>
      </rPr>
      <t xml:space="preserve">OECD Database; </t>
    </r>
    <r>
      <rPr>
        <sz val="8"/>
        <rFont val="Calibri Light"/>
        <family val="2"/>
      </rPr>
      <t>Official Statistics websites of each MS</t>
    </r>
  </si>
  <si>
    <t>GDP nominal rate of change (2)</t>
  </si>
  <si>
    <r>
      <t xml:space="preserve">Países Baixos </t>
    </r>
    <r>
      <rPr>
        <i/>
        <sz val="10"/>
        <color theme="0" tint="-0.499984740745262"/>
        <rFont val="Calibri Light"/>
        <family val="2"/>
      </rPr>
      <t>Netherlands</t>
    </r>
  </si>
  <si>
    <t>//</t>
  </si>
  <si>
    <r>
      <t xml:space="preserve">(1) Dados extraídos da base de dados da OCDE a 27 de junho de 2022 (data da última atualização: novembro de 2021) complementados com dados atualizados publicados nos sites das estatísticas oficiais de cada Estado-Membro. 
</t>
    </r>
    <r>
      <rPr>
        <i/>
        <sz val="8"/>
        <rFont val="Calibri Light"/>
        <family val="2"/>
      </rPr>
      <t>(1) Data extracted from the OECD database on 27 June 2022 (date of last update: November 2021) supplemented with updated data published on the official statistics websites of each Member State.</t>
    </r>
  </si>
  <si>
    <r>
      <t xml:space="preserve">(2) Dados extraídos da base de dados do Eurostat a 27 de junho de 2022 (data da última atualização: 24 de junho de 2022). 
</t>
    </r>
    <r>
      <rPr>
        <i/>
        <sz val="8"/>
        <rFont val="Calibri Light"/>
        <family val="2"/>
      </rPr>
      <t>(2) Data extracted from the Eurostat database on 27 June 2022 (date of last update: 24 June 2022).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</si>
</sst>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\ 0\ #00\ ##0"/>
    <numFmt numFmtId="165" formatCode="0.#"/>
    <numFmt numFmtId="166" formatCode="0.0"/>
    <numFmt numFmtId="167" formatCode="#,##0.0"/>
    <numFmt numFmtId="168" formatCode="#,##0.00000"/>
    <numFmt numFmtId="169" formatCode="#,##0.0000"/>
    <numFmt numFmtId="170" formatCode="#\ ###\ ##0_ ;\-#\ ###\ ##0\ "/>
    <numFmt numFmtId="171" formatCode="0.00000"/>
    <numFmt numFmtId="172" formatCode="#,##0.000000"/>
    <numFmt numFmtId="173" formatCode="0.0000"/>
    <numFmt numFmtId="174" formatCode="0.000000"/>
    <numFmt numFmtId="175" formatCode="0.0000000"/>
  </numFmts>
  <fonts count="5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7"/>
      <color indexed="8"/>
      <name val="Arial"/>
      <family val="2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7"/>
      <color indexed="8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10"/>
      <color theme="3" tint="-0.249977111117893"/>
      <name val="Calibri Light"/>
      <family val="2"/>
    </font>
    <font>
      <sz val="10"/>
      <name val="Arial"/>
      <family val="2"/>
    </font>
    <font>
      <b/>
      <sz val="7"/>
      <color indexed="59"/>
      <name val="Arial"/>
      <family val="2"/>
    </font>
    <font>
      <b/>
      <i/>
      <sz val="9"/>
      <color indexed="9"/>
      <name val="Calibri"/>
      <family val="2"/>
      <scheme val="minor"/>
    </font>
    <font>
      <vertAlign val="superscript"/>
      <sz val="7"/>
      <color indexed="8"/>
      <name val="Calibri"/>
      <family val="2"/>
      <scheme val="minor"/>
    </font>
    <font>
      <b/>
      <i/>
      <sz val="10"/>
      <color theme="3" tint="-0.249977111117893"/>
      <name val="Calibri Light"/>
      <family val="2"/>
    </font>
    <font>
      <sz val="11"/>
      <name val="Arial"/>
      <family val="2"/>
    </font>
    <font>
      <sz val="10"/>
      <name val="Calibri Light"/>
      <family val="2"/>
    </font>
    <font>
      <b/>
      <sz val="10"/>
      <color indexed="9"/>
      <name val="Calibri Light"/>
      <family val="2"/>
    </font>
    <font>
      <b/>
      <i/>
      <sz val="10"/>
      <color indexed="9"/>
      <name val="Calibri Light"/>
      <family val="2"/>
    </font>
    <font>
      <b/>
      <sz val="9"/>
      <color indexed="9"/>
      <name val="Calibri Light"/>
      <family val="2"/>
    </font>
    <font>
      <b/>
      <i/>
      <sz val="9"/>
      <color indexed="9"/>
      <name val="Calibri Light"/>
      <family val="2"/>
    </font>
    <font>
      <sz val="10"/>
      <color indexed="8"/>
      <name val="Calibri Light"/>
      <family val="2"/>
    </font>
    <font>
      <b/>
      <sz val="8"/>
      <color indexed="8"/>
      <name val="Calibri Light"/>
      <family val="2"/>
    </font>
    <font>
      <sz val="8"/>
      <color indexed="8"/>
      <name val="Calibri Light"/>
      <family val="2"/>
    </font>
    <font>
      <sz val="8"/>
      <color rgb="FF000000"/>
      <name val="Calibri Light"/>
      <family val="2"/>
    </font>
    <font>
      <b/>
      <i/>
      <sz val="8"/>
      <color rgb="FF000000"/>
      <name val="Calibri Light"/>
      <family val="2"/>
    </font>
    <font>
      <i/>
      <sz val="8"/>
      <color rgb="FF000000"/>
      <name val="Calibri Light"/>
      <family val="2"/>
    </font>
    <font>
      <sz val="8"/>
      <name val="Calibri Light"/>
      <family val="2"/>
    </font>
    <font>
      <b/>
      <i/>
      <sz val="9"/>
      <color rgb="FFFFFFFF"/>
      <name val="Calibri Light"/>
      <family val="2"/>
    </font>
    <font>
      <sz val="7"/>
      <color indexed="8"/>
      <name val="Calibri Light"/>
      <family val="2"/>
    </font>
    <font>
      <vertAlign val="superscript"/>
      <sz val="7"/>
      <color indexed="8"/>
      <name val="Calibri Light"/>
      <family val="2"/>
    </font>
    <font>
      <b/>
      <sz val="10"/>
      <color indexed="8"/>
      <name val="Calibri Light"/>
      <family val="2"/>
    </font>
    <font>
      <b/>
      <i/>
      <sz val="10"/>
      <color theme="0" tint="-0.499984740745262"/>
      <name val="Calibri Light"/>
      <family val="2"/>
    </font>
    <font>
      <i/>
      <sz val="10"/>
      <color theme="0" tint="-0.499984740745262"/>
      <name val="Calibri Light"/>
      <family val="2"/>
    </font>
    <font>
      <b/>
      <sz val="7"/>
      <color indexed="59"/>
      <name val="Calibri Light"/>
      <family val="2"/>
    </font>
    <font>
      <sz val="10"/>
      <color theme="0" tint="-0.499984740745262"/>
      <name val="Calibri Light"/>
      <family val="2"/>
    </font>
    <font>
      <sz val="10"/>
      <color theme="1"/>
      <name val="Calibri Light"/>
      <family val="2"/>
    </font>
    <font>
      <b/>
      <sz val="8"/>
      <name val="Calibri Light"/>
      <family val="2"/>
    </font>
    <font>
      <b/>
      <i/>
      <sz val="8"/>
      <name val="Calibri Light"/>
      <family val="2"/>
    </font>
    <font>
      <i/>
      <sz val="8"/>
      <name val="Calibri Light"/>
      <family val="2"/>
    </font>
    <font>
      <sz val="8"/>
      <color rgb="FFFF0000"/>
      <name val="Calibri Light"/>
      <family val="2"/>
    </font>
    <font>
      <b/>
      <sz val="8"/>
      <color theme="1"/>
      <name val="Calibri Light"/>
      <family val="2"/>
    </font>
    <font>
      <sz val="8"/>
      <color theme="1"/>
      <name val="Calibri Light"/>
      <family val="2"/>
    </font>
    <font>
      <b/>
      <i/>
      <sz val="8"/>
      <color theme="1"/>
      <name val="Calibri Light"/>
      <family val="2"/>
    </font>
    <font>
      <sz val="11"/>
      <color theme="1"/>
      <name val="Calibri Light"/>
      <family val="2"/>
    </font>
    <font>
      <sz val="9"/>
      <color indexed="9"/>
      <name val="Calibri Light"/>
      <family val="2"/>
    </font>
    <font>
      <b/>
      <sz val="10"/>
      <color theme="0"/>
      <name val="Calibri Light"/>
      <family val="2"/>
    </font>
    <font>
      <b/>
      <i/>
      <sz val="10"/>
      <color theme="0"/>
      <name val="Calibri Light"/>
      <family val="2"/>
    </font>
    <font>
      <vertAlign val="superscript"/>
      <sz val="9"/>
      <color indexed="9"/>
      <name val="Calibri Light"/>
      <family val="2"/>
    </font>
    <font>
      <sz val="9"/>
      <color indexed="9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3" tint="-0.249977111117893"/>
      <name val="Calibri Light"/>
      <family val="2"/>
    </font>
    <font>
      <sz val="11"/>
      <color theme="3" tint="-0.249977111117893"/>
      <name val="Calibri Light"/>
      <family val="2"/>
    </font>
  </fonts>
  <fills count="4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medium">
        <color theme="3" tint="-0.24994659260841701"/>
      </left>
      <right style="medium">
        <color theme="3" tint="-0.24994659260841701"/>
      </right>
      <top/>
      <bottom/>
      <diagonal/>
    </border>
    <border>
      <left/>
      <right style="medium">
        <color theme="3" tint="-0.24994659260841701"/>
      </right>
      <top/>
      <bottom/>
      <diagonal/>
    </border>
    <border>
      <left style="medium">
        <color theme="3" tint="-0.24994659260841701"/>
      </left>
      <right style="medium">
        <color theme="3" tint="-0.24994659260841701"/>
      </right>
      <top/>
      <bottom style="double">
        <color theme="3" tint="-0.24994659260841701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medium">
        <color rgb="FFFFFFFF"/>
      </right>
      <top style="thin">
        <color indexed="9"/>
      </top>
      <bottom/>
      <diagonal/>
    </border>
    <border>
      <left style="medium">
        <color rgb="FFFFFFFF"/>
      </left>
      <right style="medium">
        <color rgb="FFFFFFFF"/>
      </right>
      <top style="thin">
        <color indexed="9"/>
      </top>
      <bottom/>
      <diagonal/>
    </border>
    <border>
      <left style="thin">
        <color indexed="9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thin">
        <color indexed="9"/>
      </left>
      <right style="medium">
        <color rgb="FFFFFFFF"/>
      </right>
      <top/>
      <bottom style="thin">
        <color indexed="9"/>
      </bottom>
      <diagonal/>
    </border>
    <border>
      <left style="medium">
        <color rgb="FFFFFFFF"/>
      </left>
      <right style="medium">
        <color rgb="FFFFFFFF"/>
      </right>
      <top style="medium">
        <color indexed="9"/>
      </top>
      <bottom style="thin">
        <color indexed="9"/>
      </bottom>
      <diagonal/>
    </border>
    <border>
      <left/>
      <right style="medium">
        <color theme="3" tint="-0.24994659260841701"/>
      </right>
      <top style="thin">
        <color indexed="9"/>
      </top>
      <bottom/>
      <diagonal/>
    </border>
    <border>
      <left/>
      <right style="medium">
        <color theme="3" tint="-0.24994659260841701"/>
      </right>
      <top/>
      <bottom style="double">
        <color theme="3" tint="-0.24994659260841701"/>
      </bottom>
      <diagonal/>
    </border>
    <border>
      <left style="medium">
        <color theme="3" tint="-0.24994659260841701"/>
      </left>
      <right/>
      <top/>
      <bottom style="double">
        <color theme="3" tint="-0.24994659260841701"/>
      </bottom>
      <diagonal/>
    </border>
    <border>
      <left style="medium">
        <color theme="3" tint="-0.24994659260841701"/>
      </left>
      <right/>
      <top style="thin">
        <color indexed="9"/>
      </top>
      <bottom style="double">
        <color theme="3" tint="-0.24994659260841701"/>
      </bottom>
      <diagonal/>
    </border>
    <border>
      <left style="medium">
        <color theme="3" tint="-0.24994659260841701"/>
      </left>
      <right style="medium">
        <color theme="3" tint="-0.24994659260841701"/>
      </right>
      <top style="thin">
        <color indexed="9"/>
      </top>
      <bottom/>
      <diagonal/>
    </border>
    <border>
      <left style="medium">
        <color theme="3" tint="-0.24994659260841701"/>
      </left>
      <right/>
      <top style="thin">
        <color indexed="9"/>
      </top>
      <bottom/>
      <diagonal/>
    </border>
    <border>
      <left style="medium">
        <color theme="3" tint="-0.24994659260841701"/>
      </left>
      <right/>
      <top/>
      <bottom/>
      <diagonal/>
    </border>
    <border>
      <left style="medium">
        <color theme="3" tint="-0.24994659260841701"/>
      </left>
      <right style="medium">
        <color theme="3" tint="-0.24994659260841701"/>
      </right>
      <top style="thin">
        <color indexed="9"/>
      </top>
      <bottom style="double">
        <color theme="3" tint="-0.24994659260841701"/>
      </bottom>
      <diagonal/>
    </border>
    <border>
      <left style="medium">
        <color rgb="FFFFFFFF"/>
      </left>
      <right style="medium">
        <color rgb="FFFFFFFF"/>
      </right>
      <top/>
      <bottom style="medium">
        <color indexed="9"/>
      </bottom>
      <diagonal/>
    </border>
    <border>
      <left style="medium">
        <color rgb="FFFFFFFF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 style="medium">
        <color rgb="FFFFFFFF"/>
      </right>
      <top style="thin">
        <color indexed="9"/>
      </top>
      <bottom/>
      <diagonal/>
    </border>
    <border>
      <left style="medium">
        <color rgb="FFFFFFFF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 style="medium">
        <color rgb="FFFFFFFF"/>
      </right>
      <top/>
      <bottom style="medium">
        <color indexed="9"/>
      </bottom>
      <diagonal/>
    </border>
    <border>
      <left style="medium">
        <color rgb="FFFFFFFF"/>
      </left>
      <right style="medium">
        <color rgb="FFFFFFFF"/>
      </right>
      <top style="medium">
        <color indexed="9"/>
      </top>
      <bottom/>
      <diagonal/>
    </border>
    <border>
      <left style="medium">
        <color rgb="FFFFFFFF"/>
      </left>
      <right/>
      <top/>
      <bottom/>
      <diagonal/>
    </border>
    <border>
      <left/>
      <right style="medium">
        <color rgb="FFFFFFFF"/>
      </right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 style="medium">
        <color theme="3" tint="-0.24994659260841701"/>
      </left>
      <right style="medium">
        <color theme="3" tint="-0.24994659260841701"/>
      </right>
      <top/>
      <bottom style="double">
        <color auto="1"/>
      </bottom>
      <diagonal/>
    </border>
    <border>
      <left style="medium">
        <color theme="3" tint="-0.24994659260841701"/>
      </left>
      <right/>
      <top/>
      <bottom style="double">
        <color auto="1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rgb="FFFFFFFF"/>
      </right>
      <top style="medium">
        <color theme="0"/>
      </top>
      <bottom style="medium">
        <color theme="0"/>
      </bottom>
      <diagonal/>
    </border>
    <border>
      <left/>
      <right/>
      <top/>
      <bottom style="double">
        <color theme="3" tint="-0.24994659260841701"/>
      </bottom>
      <diagonal/>
    </border>
  </borders>
  <cellStyleXfs count="5">
    <xf numFmtId="0" fontId="0" fillId="0" borderId="0"/>
    <xf numFmtId="0" fontId="1" fillId="0" borderId="0"/>
    <xf numFmtId="0" fontId="12" fillId="0" borderId="0"/>
    <xf numFmtId="0" fontId="17" fillId="0" borderId="0"/>
    <xf numFmtId="0" fontId="52" fillId="0" borderId="0" applyNumberFormat="0" applyFill="0" applyBorder="0" applyAlignment="0" applyProtection="0"/>
  </cellStyleXfs>
  <cellXfs count="191">
    <xf numFmtId="0" fontId="0" fillId="0" borderId="0" xfId="0"/>
    <xf numFmtId="0" fontId="4" fillId="0" borderId="0" xfId="1" applyFont="1"/>
    <xf numFmtId="0" fontId="5" fillId="0" borderId="0" xfId="1" applyFont="1" applyAlignment="1">
      <alignment horizontal="center" vertical="center" wrapText="1"/>
    </xf>
    <xf numFmtId="0" fontId="7" fillId="0" borderId="0" xfId="1" applyFont="1"/>
    <xf numFmtId="0" fontId="5" fillId="0" borderId="0" xfId="1" applyFont="1"/>
    <xf numFmtId="0" fontId="10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2" fillId="0" borderId="0" xfId="2" applyFont="1"/>
    <xf numFmtId="0" fontId="12" fillId="0" borderId="0" xfId="2" applyAlignment="1">
      <alignment horizontal="center" vertical="center" wrapText="1"/>
    </xf>
    <xf numFmtId="0" fontId="8" fillId="2" borderId="9" xfId="1" applyFont="1" applyFill="1" applyBorder="1" applyAlignment="1">
      <alignment horizontal="center" vertical="center" wrapText="1"/>
    </xf>
    <xf numFmtId="168" fontId="13" fillId="0" borderId="0" xfId="2" applyNumberFormat="1" applyFont="1" applyFill="1" applyAlignment="1">
      <alignment vertical="center"/>
    </xf>
    <xf numFmtId="0" fontId="2" fillId="0" borderId="0" xfId="2" applyFont="1" applyFill="1"/>
    <xf numFmtId="0" fontId="3" fillId="0" borderId="0" xfId="1" applyFont="1" applyAlignment="1">
      <alignment vertical="center"/>
    </xf>
    <xf numFmtId="170" fontId="3" fillId="0" borderId="0" xfId="1" applyNumberFormat="1" applyFont="1" applyAlignment="1">
      <alignment horizontal="right" vertical="center"/>
    </xf>
    <xf numFmtId="170" fontId="3" fillId="0" borderId="0" xfId="1" applyNumberFormat="1" applyFont="1" applyAlignment="1">
      <alignment horizontal="right"/>
    </xf>
    <xf numFmtId="164" fontId="3" fillId="0" borderId="0" xfId="1" applyNumberFormat="1" applyFont="1" applyAlignment="1">
      <alignment vertical="center"/>
    </xf>
    <xf numFmtId="0" fontId="6" fillId="0" borderId="0" xfId="1" applyFont="1" applyAlignment="1">
      <alignment vertical="center"/>
    </xf>
    <xf numFmtId="0" fontId="3" fillId="0" borderId="0" xfId="1" applyFont="1" applyFill="1" applyAlignment="1">
      <alignment vertical="center"/>
    </xf>
    <xf numFmtId="0" fontId="9" fillId="0" borderId="0" xfId="1" applyFont="1" applyFill="1" applyAlignment="1">
      <alignment horizontal="center" vertical="center"/>
    </xf>
    <xf numFmtId="0" fontId="9" fillId="0" borderId="4" xfId="1" applyFont="1" applyFill="1" applyBorder="1" applyAlignment="1">
      <alignment horizontal="center" vertical="center"/>
    </xf>
    <xf numFmtId="0" fontId="9" fillId="0" borderId="0" xfId="1" applyFont="1" applyFill="1" applyBorder="1" applyAlignment="1">
      <alignment horizontal="center" vertical="center"/>
    </xf>
    <xf numFmtId="0" fontId="9" fillId="0" borderId="0" xfId="1" applyFont="1" applyFill="1" applyAlignment="1">
      <alignment vertical="center"/>
    </xf>
    <xf numFmtId="0" fontId="6" fillId="0" borderId="0" xfId="2" applyFont="1" applyAlignment="1">
      <alignment vertical="center"/>
    </xf>
    <xf numFmtId="170" fontId="6" fillId="0" borderId="0" xfId="1" applyNumberFormat="1" applyFont="1" applyAlignment="1">
      <alignment horizontal="right" vertical="center"/>
    </xf>
    <xf numFmtId="170" fontId="6" fillId="0" borderId="0" xfId="1" applyNumberFormat="1" applyFont="1" applyAlignment="1">
      <alignment horizontal="right"/>
    </xf>
    <xf numFmtId="0" fontId="6" fillId="0" borderId="0" xfId="1" applyFont="1" applyFill="1" applyAlignment="1">
      <alignment vertical="center"/>
    </xf>
    <xf numFmtId="171" fontId="6" fillId="0" borderId="0" xfId="2" applyNumberFormat="1" applyFont="1" applyAlignment="1">
      <alignment vertical="center"/>
    </xf>
    <xf numFmtId="166" fontId="5" fillId="0" borderId="0" xfId="1" applyNumberFormat="1" applyFont="1"/>
    <xf numFmtId="167" fontId="2" fillId="0" borderId="0" xfId="2" applyNumberFormat="1" applyFont="1"/>
    <xf numFmtId="166" fontId="9" fillId="0" borderId="0" xfId="1" applyNumberFormat="1" applyFont="1" applyFill="1" applyAlignment="1">
      <alignment vertical="center"/>
    </xf>
    <xf numFmtId="0" fontId="0" fillId="3" borderId="0" xfId="0" applyFill="1"/>
    <xf numFmtId="0" fontId="18" fillId="0" borderId="0" xfId="1" applyFont="1" applyAlignment="1">
      <alignment vertical="center"/>
    </xf>
    <xf numFmtId="0" fontId="21" fillId="2" borderId="26" xfId="1" applyFont="1" applyFill="1" applyBorder="1" applyAlignment="1">
      <alignment horizontal="center" vertical="center"/>
    </xf>
    <xf numFmtId="0" fontId="21" fillId="2" borderId="26" xfId="1" applyFont="1" applyFill="1" applyBorder="1" applyAlignment="1">
      <alignment horizontal="center" vertical="center" wrapText="1"/>
    </xf>
    <xf numFmtId="0" fontId="20" fillId="2" borderId="7" xfId="1" applyFont="1" applyFill="1" applyBorder="1" applyAlignment="1">
      <alignment horizontal="center" vertical="center" wrapText="1"/>
    </xf>
    <xf numFmtId="0" fontId="22" fillId="2" borderId="19" xfId="1" applyFont="1" applyFill="1" applyBorder="1" applyAlignment="1">
      <alignment horizontal="center" vertical="center"/>
    </xf>
    <xf numFmtId="0" fontId="22" fillId="2" borderId="19" xfId="1" applyFont="1" applyFill="1" applyBorder="1" applyAlignment="1">
      <alignment horizontal="center" vertical="center" wrapText="1"/>
    </xf>
    <xf numFmtId="0" fontId="22" fillId="2" borderId="19" xfId="1" applyFont="1" applyFill="1" applyBorder="1" applyAlignment="1">
      <alignment horizontal="center" vertical="center"/>
    </xf>
    <xf numFmtId="0" fontId="23" fillId="0" borderId="11" xfId="1" applyFont="1" applyBorder="1" applyAlignment="1">
      <alignment horizontal="left" vertical="center" indent="1"/>
    </xf>
    <xf numFmtId="164" fontId="18" fillId="0" borderId="15" xfId="1" applyNumberFormat="1" applyFont="1" applyBorder="1" applyAlignment="1">
      <alignment horizontal="right" vertical="center" indent="1"/>
    </xf>
    <xf numFmtId="165" fontId="18" fillId="0" borderId="15" xfId="1" applyNumberFormat="1" applyFont="1" applyBorder="1" applyAlignment="1">
      <alignment horizontal="right" vertical="center" indent="1"/>
    </xf>
    <xf numFmtId="167" fontId="18" fillId="0" borderId="15" xfId="1" applyNumberFormat="1" applyFont="1" applyBorder="1" applyAlignment="1">
      <alignment horizontal="right" vertical="center" indent="1"/>
    </xf>
    <xf numFmtId="166" fontId="18" fillId="0" borderId="16" xfId="1" applyNumberFormat="1" applyFont="1" applyBorder="1" applyAlignment="1">
      <alignment horizontal="right" vertical="center" indent="1"/>
    </xf>
    <xf numFmtId="0" fontId="23" fillId="0" borderId="2" xfId="1" applyFont="1" applyBorder="1" applyAlignment="1">
      <alignment horizontal="left" vertical="center" indent="1"/>
    </xf>
    <xf numFmtId="165" fontId="18" fillId="0" borderId="1" xfId="1" applyNumberFormat="1" applyFont="1" applyBorder="1" applyAlignment="1">
      <alignment horizontal="right" vertical="center" indent="1"/>
    </xf>
    <xf numFmtId="4" fontId="18" fillId="0" borderId="15" xfId="1" applyNumberFormat="1" applyFont="1" applyBorder="1" applyAlignment="1">
      <alignment horizontal="right" vertical="center" indent="1"/>
    </xf>
    <xf numFmtId="166" fontId="18" fillId="0" borderId="15" xfId="1" applyNumberFormat="1" applyFont="1" applyBorder="1" applyAlignment="1">
      <alignment horizontal="right" vertical="center" indent="1"/>
    </xf>
    <xf numFmtId="0" fontId="23" fillId="0" borderId="12" xfId="1" applyFont="1" applyBorder="1" applyAlignment="1">
      <alignment horizontal="left" vertical="center" indent="1"/>
    </xf>
    <xf numFmtId="165" fontId="18" fillId="0" borderId="3" xfId="1" applyNumberFormat="1" applyFont="1" applyBorder="1" applyAlignment="1">
      <alignment horizontal="right" vertical="center" indent="1"/>
    </xf>
    <xf numFmtId="4" fontId="18" fillId="0" borderId="18" xfId="1" applyNumberFormat="1" applyFont="1" applyBorder="1" applyAlignment="1">
      <alignment horizontal="right" vertical="center" indent="1"/>
    </xf>
    <xf numFmtId="165" fontId="18" fillId="0" borderId="13" xfId="1" applyNumberFormat="1" applyFont="1" applyBorder="1" applyAlignment="1">
      <alignment horizontal="right" vertical="center" indent="1"/>
    </xf>
    <xf numFmtId="0" fontId="24" fillId="0" borderId="0" xfId="1" applyFont="1" applyAlignment="1">
      <alignment vertical="center"/>
    </xf>
    <xf numFmtId="0" fontId="25" fillId="0" borderId="0" xfId="1" applyFont="1"/>
    <xf numFmtId="0" fontId="29" fillId="0" borderId="0" xfId="1" applyFont="1"/>
    <xf numFmtId="167" fontId="18" fillId="0" borderId="16" xfId="1" applyNumberFormat="1" applyFont="1" applyBorder="1" applyAlignment="1">
      <alignment horizontal="right" vertical="center" indent="1"/>
    </xf>
    <xf numFmtId="4" fontId="18" fillId="0" borderId="16" xfId="1" applyNumberFormat="1" applyFont="1" applyBorder="1" applyAlignment="1">
      <alignment horizontal="right" vertical="center" indent="1"/>
    </xf>
    <xf numFmtId="166" fontId="18" fillId="0" borderId="1" xfId="1" applyNumberFormat="1" applyFont="1" applyBorder="1" applyAlignment="1">
      <alignment horizontal="right" vertical="center" indent="1"/>
    </xf>
    <xf numFmtId="167" fontId="18" fillId="0" borderId="18" xfId="1" applyNumberFormat="1" applyFont="1" applyBorder="1" applyAlignment="1">
      <alignment horizontal="right" vertical="center" indent="1"/>
    </xf>
    <xf numFmtId="166" fontId="18" fillId="0" borderId="3" xfId="1" applyNumberFormat="1" applyFont="1" applyBorder="1" applyAlignment="1">
      <alignment horizontal="right" vertical="center" indent="1"/>
    </xf>
    <xf numFmtId="4" fontId="18" fillId="0" borderId="14" xfId="1" applyNumberFormat="1" applyFont="1" applyBorder="1" applyAlignment="1">
      <alignment horizontal="right" vertical="center" indent="1"/>
    </xf>
    <xf numFmtId="0" fontId="25" fillId="0" borderId="0" xfId="2" applyFont="1"/>
    <xf numFmtId="0" fontId="29" fillId="0" borderId="0" xfId="2" applyFont="1"/>
    <xf numFmtId="0" fontId="23" fillId="0" borderId="0" xfId="1" applyFont="1" applyAlignment="1">
      <alignment vertical="center"/>
    </xf>
    <xf numFmtId="0" fontId="23" fillId="0" borderId="0" xfId="1" applyFont="1" applyAlignment="1">
      <alignment horizontal="right" vertical="center"/>
    </xf>
    <xf numFmtId="0" fontId="23" fillId="0" borderId="0" xfId="1" applyFont="1" applyFill="1" applyAlignment="1">
      <alignment vertical="center"/>
    </xf>
    <xf numFmtId="0" fontId="19" fillId="2" borderId="7" xfId="1" applyFont="1" applyFill="1" applyBorder="1" applyAlignment="1">
      <alignment horizontal="center" vertical="center" wrapText="1"/>
    </xf>
    <xf numFmtId="0" fontId="20" fillId="2" borderId="28" xfId="1" applyFont="1" applyFill="1" applyBorder="1" applyAlignment="1">
      <alignment horizontal="center" vertical="center" wrapText="1"/>
    </xf>
    <xf numFmtId="3" fontId="23" fillId="0" borderId="1" xfId="1" applyNumberFormat="1" applyFont="1" applyBorder="1" applyAlignment="1">
      <alignment horizontal="right" vertical="center" wrapText="1" indent="1"/>
    </xf>
    <xf numFmtId="3" fontId="23" fillId="0" borderId="17" xfId="1" applyNumberFormat="1" applyFont="1" applyBorder="1" applyAlignment="1">
      <alignment horizontal="right" vertical="center" wrapText="1" indent="1"/>
    </xf>
    <xf numFmtId="3" fontId="23" fillId="0" borderId="1" xfId="1" applyNumberFormat="1" applyFont="1" applyBorder="1" applyAlignment="1">
      <alignment horizontal="right" vertical="center" indent="1"/>
    </xf>
    <xf numFmtId="3" fontId="23" fillId="0" borderId="17" xfId="1" applyNumberFormat="1" applyFont="1" applyBorder="1" applyAlignment="1">
      <alignment horizontal="right" vertical="center" indent="1"/>
    </xf>
    <xf numFmtId="0" fontId="23" fillId="0" borderId="1" xfId="1" applyFont="1" applyBorder="1" applyAlignment="1">
      <alignment horizontal="center" vertical="center"/>
    </xf>
    <xf numFmtId="0" fontId="23" fillId="0" borderId="3" xfId="1" applyFont="1" applyBorder="1" applyAlignment="1">
      <alignment horizontal="center" vertical="center"/>
    </xf>
    <xf numFmtId="3" fontId="23" fillId="0" borderId="3" xfId="1" applyNumberFormat="1" applyFont="1" applyBorder="1" applyAlignment="1">
      <alignment horizontal="right" vertical="center" indent="1"/>
    </xf>
    <xf numFmtId="3" fontId="23" fillId="0" borderId="13" xfId="1" applyNumberFormat="1" applyFont="1" applyBorder="1" applyAlignment="1">
      <alignment horizontal="right" vertical="center" indent="1"/>
    </xf>
    <xf numFmtId="170" fontId="31" fillId="0" borderId="0" xfId="1" applyNumberFormat="1" applyFont="1" applyAlignment="1">
      <alignment horizontal="right"/>
    </xf>
    <xf numFmtId="0" fontId="33" fillId="0" borderId="2" xfId="1" applyFont="1" applyBorder="1" applyAlignment="1">
      <alignment horizontal="left" vertical="center" wrapText="1" indent="1"/>
    </xf>
    <xf numFmtId="0" fontId="23" fillId="0" borderId="2" xfId="1" applyFont="1" applyBorder="1" applyAlignment="1">
      <alignment horizontal="left" vertical="center" wrapText="1" indent="2"/>
    </xf>
    <xf numFmtId="0" fontId="23" fillId="0" borderId="12" xfId="1" applyFont="1" applyBorder="1" applyAlignment="1">
      <alignment horizontal="left" vertical="center" wrapText="1" indent="2"/>
    </xf>
    <xf numFmtId="0" fontId="31" fillId="0" borderId="0" xfId="2" applyFont="1" applyAlignment="1">
      <alignment vertical="center"/>
    </xf>
    <xf numFmtId="0" fontId="24" fillId="0" borderId="0" xfId="1" applyFont="1" applyFill="1" applyAlignment="1">
      <alignment vertical="center"/>
    </xf>
    <xf numFmtId="0" fontId="31" fillId="0" borderId="0" xfId="2" applyFont="1" applyFill="1" applyAlignment="1">
      <alignment vertical="center"/>
    </xf>
    <xf numFmtId="169" fontId="36" fillId="0" borderId="0" xfId="2" applyNumberFormat="1" applyFont="1" applyFill="1" applyAlignment="1">
      <alignment vertical="center"/>
    </xf>
    <xf numFmtId="0" fontId="23" fillId="0" borderId="1" xfId="2" applyFont="1" applyBorder="1" applyAlignment="1">
      <alignment horizontal="center" vertical="center"/>
    </xf>
    <xf numFmtId="3" fontId="23" fillId="0" borderId="1" xfId="2" applyNumberFormat="1" applyFont="1" applyBorder="1" applyAlignment="1">
      <alignment horizontal="right" vertical="center" indent="1"/>
    </xf>
    <xf numFmtId="3" fontId="23" fillId="0" borderId="17" xfId="2" applyNumberFormat="1" applyFont="1" applyBorder="1" applyAlignment="1">
      <alignment horizontal="right" vertical="center" indent="1"/>
    </xf>
    <xf numFmtId="0" fontId="23" fillId="0" borderId="0" xfId="2" applyFont="1" applyAlignment="1">
      <alignment vertical="center"/>
    </xf>
    <xf numFmtId="0" fontId="18" fillId="0" borderId="2" xfId="2" applyFont="1" applyBorder="1" applyAlignment="1">
      <alignment horizontal="left" wrapText="1" indent="1"/>
    </xf>
    <xf numFmtId="3" fontId="23" fillId="0" borderId="3" xfId="2" applyNumberFormat="1" applyFont="1" applyBorder="1" applyAlignment="1">
      <alignment horizontal="right" vertical="center" indent="1"/>
    </xf>
    <xf numFmtId="3" fontId="23" fillId="0" borderId="13" xfId="2" applyNumberFormat="1" applyFont="1" applyBorder="1" applyAlignment="1">
      <alignment horizontal="right" vertical="center" indent="1"/>
    </xf>
    <xf numFmtId="0" fontId="18" fillId="0" borderId="2" xfId="2" applyFont="1" applyBorder="1" applyAlignment="1">
      <alignment horizontal="left" vertical="center" wrapText="1" indent="2"/>
    </xf>
    <xf numFmtId="0" fontId="18" fillId="0" borderId="2" xfId="2" applyFont="1" applyBorder="1" applyAlignment="1">
      <alignment horizontal="left" wrapText="1" indent="2"/>
    </xf>
    <xf numFmtId="0" fontId="23" fillId="0" borderId="12" xfId="1" applyFont="1" applyBorder="1" applyAlignment="1">
      <alignment horizontal="left" vertical="center" wrapText="1" indent="1"/>
    </xf>
    <xf numFmtId="0" fontId="38" fillId="3" borderId="0" xfId="0" applyFont="1" applyFill="1"/>
    <xf numFmtId="0" fontId="20" fillId="2" borderId="0" xfId="1" applyFont="1" applyFill="1" applyBorder="1" applyAlignment="1">
      <alignment vertical="center" wrapText="1"/>
    </xf>
    <xf numFmtId="0" fontId="38" fillId="3" borderId="0" xfId="0" applyFont="1" applyFill="1" applyAlignment="1">
      <alignment horizontal="left" vertical="center"/>
    </xf>
    <xf numFmtId="0" fontId="18" fillId="3" borderId="0" xfId="0" applyFont="1" applyFill="1" applyAlignment="1">
      <alignment horizontal="left" vertical="center" indent="1"/>
    </xf>
    <xf numFmtId="166" fontId="38" fillId="3" borderId="1" xfId="0" applyNumberFormat="1" applyFont="1" applyFill="1" applyBorder="1" applyAlignment="1">
      <alignment horizontal="right" vertical="center" indent="1"/>
    </xf>
    <xf numFmtId="166" fontId="18" fillId="3" borderId="1" xfId="0" applyNumberFormat="1" applyFont="1" applyFill="1" applyBorder="1" applyAlignment="1">
      <alignment horizontal="right" vertical="center" indent="1"/>
    </xf>
    <xf numFmtId="0" fontId="42" fillId="3" borderId="0" xfId="1" applyFont="1" applyFill="1"/>
    <xf numFmtId="0" fontId="29" fillId="3" borderId="0" xfId="1" applyFont="1" applyFill="1"/>
    <xf numFmtId="0" fontId="46" fillId="3" borderId="0" xfId="0" applyFont="1" applyFill="1"/>
    <xf numFmtId="0" fontId="46" fillId="3" borderId="0" xfId="0" applyFont="1" applyFill="1" applyAlignment="1">
      <alignment wrapText="1"/>
    </xf>
    <xf numFmtId="49" fontId="47" fillId="2" borderId="10" xfId="1" applyNumberFormat="1" applyFont="1" applyFill="1" applyBorder="1" applyAlignment="1">
      <alignment horizontal="center" vertical="center"/>
    </xf>
    <xf numFmtId="0" fontId="51" fillId="2" borderId="10" xfId="1" applyFont="1" applyFill="1" applyBorder="1" applyAlignment="1">
      <alignment horizontal="center" vertical="center"/>
    </xf>
    <xf numFmtId="49" fontId="51" fillId="2" borderId="10" xfId="1" applyNumberFormat="1" applyFont="1" applyFill="1" applyBorder="1" applyAlignment="1">
      <alignment horizontal="center" vertical="center"/>
    </xf>
    <xf numFmtId="0" fontId="47" fillId="2" borderId="10" xfId="1" applyFont="1" applyFill="1" applyBorder="1" applyAlignment="1">
      <alignment horizontal="center" vertical="center"/>
    </xf>
    <xf numFmtId="0" fontId="23" fillId="0" borderId="1" xfId="1" applyFont="1" applyBorder="1" applyAlignment="1">
      <alignment horizontal="center" vertical="center" wrapText="1"/>
    </xf>
    <xf numFmtId="172" fontId="6" fillId="0" borderId="0" xfId="2" applyNumberFormat="1" applyFont="1" applyAlignment="1">
      <alignment vertical="center"/>
    </xf>
    <xf numFmtId="167" fontId="18" fillId="0" borderId="0" xfId="1" applyNumberFormat="1" applyFont="1" applyAlignment="1">
      <alignment vertical="center"/>
    </xf>
    <xf numFmtId="173" fontId="38" fillId="3" borderId="0" xfId="0" applyNumberFormat="1" applyFont="1" applyFill="1"/>
    <xf numFmtId="0" fontId="19" fillId="2" borderId="7" xfId="1" applyFont="1" applyFill="1" applyBorder="1" applyAlignment="1">
      <alignment horizontal="center" vertical="center" wrapText="1"/>
    </xf>
    <xf numFmtId="166" fontId="18" fillId="0" borderId="14" xfId="1" applyNumberFormat="1" applyFont="1" applyBorder="1" applyAlignment="1">
      <alignment horizontal="right" vertical="center" indent="1"/>
    </xf>
    <xf numFmtId="167" fontId="18" fillId="0" borderId="14" xfId="1" applyNumberFormat="1" applyFont="1" applyBorder="1" applyAlignment="1">
      <alignment horizontal="right" vertical="center" indent="1"/>
    </xf>
    <xf numFmtId="0" fontId="0" fillId="3" borderId="0" xfId="0" applyFill="1" applyBorder="1"/>
    <xf numFmtId="0" fontId="18" fillId="3" borderId="2" xfId="2" applyFont="1" applyFill="1" applyBorder="1" applyAlignment="1">
      <alignment horizontal="left" wrapText="1" indent="1"/>
    </xf>
    <xf numFmtId="0" fontId="18" fillId="3" borderId="2" xfId="2" applyFont="1" applyFill="1" applyBorder="1" applyAlignment="1">
      <alignment horizontal="left" vertical="center" wrapText="1" indent="2"/>
    </xf>
    <xf numFmtId="0" fontId="18" fillId="3" borderId="2" xfId="2" applyFont="1" applyFill="1" applyBorder="1" applyAlignment="1">
      <alignment horizontal="left" wrapText="1" indent="2"/>
    </xf>
    <xf numFmtId="0" fontId="23" fillId="3" borderId="12" xfId="1" applyFont="1" applyFill="1" applyBorder="1" applyAlignment="1">
      <alignment horizontal="left" vertical="center" wrapText="1" indent="1"/>
    </xf>
    <xf numFmtId="0" fontId="24" fillId="3" borderId="0" xfId="1" applyFont="1" applyFill="1" applyAlignment="1">
      <alignment vertical="center"/>
    </xf>
    <xf numFmtId="0" fontId="31" fillId="3" borderId="0" xfId="2" applyFont="1" applyFill="1" applyAlignment="1">
      <alignment vertical="center"/>
    </xf>
    <xf numFmtId="169" fontId="36" fillId="3" borderId="0" xfId="2" applyNumberFormat="1" applyFont="1" applyFill="1" applyAlignment="1">
      <alignment vertical="center"/>
    </xf>
    <xf numFmtId="0" fontId="23" fillId="3" borderId="1" xfId="2" applyFont="1" applyFill="1" applyBorder="1" applyAlignment="1">
      <alignment horizontal="center" vertical="center"/>
    </xf>
    <xf numFmtId="3" fontId="23" fillId="3" borderId="1" xfId="2" applyNumberFormat="1" applyFont="1" applyFill="1" applyBorder="1" applyAlignment="1">
      <alignment horizontal="right" vertical="center" indent="1"/>
    </xf>
    <xf numFmtId="0" fontId="23" fillId="3" borderId="3" xfId="1" applyFont="1" applyFill="1" applyBorder="1" applyAlignment="1">
      <alignment horizontal="center" vertical="center"/>
    </xf>
    <xf numFmtId="3" fontId="23" fillId="3" borderId="3" xfId="2" applyNumberFormat="1" applyFont="1" applyFill="1" applyBorder="1" applyAlignment="1">
      <alignment horizontal="right" vertical="center" indent="1"/>
    </xf>
    <xf numFmtId="0" fontId="18" fillId="3" borderId="2" xfId="2" applyFont="1" applyFill="1" applyBorder="1" applyAlignment="1">
      <alignment horizontal="left" vertical="center" wrapText="1" indent="1"/>
    </xf>
    <xf numFmtId="0" fontId="18" fillId="3" borderId="2" xfId="2" applyFont="1" applyFill="1" applyBorder="1" applyAlignment="1">
      <alignment horizontal="left" vertical="center" wrapText="1"/>
    </xf>
    <xf numFmtId="0" fontId="18" fillId="3" borderId="2" xfId="2" applyFont="1" applyFill="1" applyBorder="1" applyAlignment="1">
      <alignment horizontal="left" wrapText="1"/>
    </xf>
    <xf numFmtId="0" fontId="23" fillId="0" borderId="12" xfId="1" applyFont="1" applyBorder="1" applyAlignment="1">
      <alignment horizontal="left" vertical="center" wrapText="1"/>
    </xf>
    <xf numFmtId="3" fontId="23" fillId="3" borderId="17" xfId="2" applyNumberFormat="1" applyFont="1" applyFill="1" applyBorder="1" applyAlignment="1">
      <alignment horizontal="right" vertical="center" indent="1"/>
    </xf>
    <xf numFmtId="3" fontId="23" fillId="3" borderId="31" xfId="2" applyNumberFormat="1" applyFont="1" applyFill="1" applyBorder="1" applyAlignment="1">
      <alignment horizontal="right" vertical="center" indent="1"/>
    </xf>
    <xf numFmtId="171" fontId="6" fillId="3" borderId="0" xfId="2" applyNumberFormat="1" applyFont="1" applyFill="1" applyAlignment="1">
      <alignment vertical="center"/>
    </xf>
    <xf numFmtId="3" fontId="23" fillId="3" borderId="32" xfId="2" applyNumberFormat="1" applyFont="1" applyFill="1" applyBorder="1" applyAlignment="1">
      <alignment horizontal="right" vertical="center" indent="1"/>
    </xf>
    <xf numFmtId="0" fontId="6" fillId="0" borderId="0" xfId="1" applyNumberFormat="1" applyFont="1" applyAlignment="1">
      <alignment horizontal="right"/>
    </xf>
    <xf numFmtId="0" fontId="6" fillId="3" borderId="0" xfId="2" applyFont="1" applyFill="1" applyAlignment="1">
      <alignment vertical="center"/>
    </xf>
    <xf numFmtId="0" fontId="6" fillId="3" borderId="0" xfId="1" applyFont="1" applyFill="1" applyAlignment="1">
      <alignment vertical="center"/>
    </xf>
    <xf numFmtId="170" fontId="6" fillId="3" borderId="0" xfId="1" applyNumberFormat="1" applyFont="1" applyFill="1" applyAlignment="1">
      <alignment horizontal="right"/>
    </xf>
    <xf numFmtId="0" fontId="23" fillId="3" borderId="0" xfId="2" applyFont="1" applyFill="1" applyAlignment="1">
      <alignment vertical="center"/>
    </xf>
    <xf numFmtId="3" fontId="23" fillId="3" borderId="13" xfId="2" applyNumberFormat="1" applyFont="1" applyFill="1" applyBorder="1" applyAlignment="1">
      <alignment horizontal="right" vertical="center" indent="1"/>
    </xf>
    <xf numFmtId="172" fontId="6" fillId="3" borderId="0" xfId="2" applyNumberFormat="1" applyFont="1" applyFill="1" applyAlignment="1">
      <alignment vertical="center"/>
    </xf>
    <xf numFmtId="174" fontId="6" fillId="3" borderId="0" xfId="2" applyNumberFormat="1" applyFont="1" applyFill="1" applyAlignment="1">
      <alignment vertical="center"/>
    </xf>
    <xf numFmtId="0" fontId="49" fillId="2" borderId="30" xfId="1" applyFont="1" applyFill="1" applyBorder="1" applyAlignment="1">
      <alignment horizontal="center" vertical="center" wrapText="1"/>
    </xf>
    <xf numFmtId="0" fontId="48" fillId="2" borderId="35" xfId="1" applyFont="1" applyFill="1" applyBorder="1" applyAlignment="1">
      <alignment horizontal="center" vertical="center" wrapText="1"/>
    </xf>
    <xf numFmtId="0" fontId="47" fillId="2" borderId="34" xfId="1" applyFont="1" applyFill="1" applyBorder="1" applyAlignment="1">
      <alignment horizontal="center" vertical="center"/>
    </xf>
    <xf numFmtId="0" fontId="47" fillId="2" borderId="36" xfId="1" applyFont="1" applyFill="1" applyBorder="1" applyAlignment="1">
      <alignment horizontal="center" vertical="center"/>
    </xf>
    <xf numFmtId="0" fontId="49" fillId="2" borderId="30" xfId="1" applyFont="1" applyFill="1" applyBorder="1" applyAlignment="1">
      <alignment horizontal="center" vertical="center" wrapText="1"/>
    </xf>
    <xf numFmtId="166" fontId="18" fillId="3" borderId="3" xfId="0" applyNumberFormat="1" applyFont="1" applyFill="1" applyBorder="1" applyAlignment="1">
      <alignment horizontal="right" vertical="center" indent="1"/>
    </xf>
    <xf numFmtId="166" fontId="18" fillId="3" borderId="13" xfId="0" applyNumberFormat="1" applyFont="1" applyFill="1" applyBorder="1" applyAlignment="1">
      <alignment horizontal="right" vertical="center" indent="1"/>
    </xf>
    <xf numFmtId="166" fontId="18" fillId="3" borderId="17" xfId="0" applyNumberFormat="1" applyFont="1" applyFill="1" applyBorder="1" applyAlignment="1">
      <alignment horizontal="right" vertical="center" indent="1"/>
    </xf>
    <xf numFmtId="0" fontId="18" fillId="3" borderId="37" xfId="0" applyFont="1" applyFill="1" applyBorder="1" applyAlignment="1">
      <alignment horizontal="left" vertical="center"/>
    </xf>
    <xf numFmtId="0" fontId="18" fillId="3" borderId="37" xfId="0" applyFont="1" applyFill="1" applyBorder="1" applyAlignment="1">
      <alignment horizontal="left" vertical="center" indent="1"/>
    </xf>
    <xf numFmtId="166" fontId="38" fillId="3" borderId="3" xfId="0" applyNumberFormat="1" applyFont="1" applyFill="1" applyBorder="1" applyAlignment="1">
      <alignment horizontal="right" vertical="center" indent="1"/>
    </xf>
    <xf numFmtId="175" fontId="6" fillId="3" borderId="0" xfId="2" applyNumberFormat="1" applyFont="1" applyFill="1" applyAlignment="1">
      <alignment vertical="center"/>
    </xf>
    <xf numFmtId="0" fontId="22" fillId="2" borderId="26" xfId="1" applyFont="1" applyFill="1" applyBorder="1" applyAlignment="1">
      <alignment horizontal="center" vertical="center"/>
    </xf>
    <xf numFmtId="0" fontId="22" fillId="2" borderId="19" xfId="1" applyFont="1" applyFill="1" applyBorder="1" applyAlignment="1">
      <alignment horizontal="center" vertical="center"/>
    </xf>
    <xf numFmtId="0" fontId="19" fillId="2" borderId="5" xfId="1" applyFont="1" applyFill="1" applyBorder="1" applyAlignment="1">
      <alignment horizontal="center" vertical="center" wrapText="1"/>
    </xf>
    <xf numFmtId="0" fontId="19" fillId="2" borderId="7" xfId="1" applyFont="1" applyFill="1" applyBorder="1" applyAlignment="1">
      <alignment horizontal="center" vertical="center" wrapText="1"/>
    </xf>
    <xf numFmtId="0" fontId="11" fillId="0" borderId="0" xfId="1" applyFont="1" applyAlignment="1">
      <alignment horizontal="left" vertical="center" wrapText="1"/>
    </xf>
    <xf numFmtId="0" fontId="19" fillId="2" borderId="20" xfId="1" applyFont="1" applyFill="1" applyBorder="1" applyAlignment="1">
      <alignment horizontal="center" vertical="center"/>
    </xf>
    <xf numFmtId="0" fontId="19" fillId="2" borderId="21" xfId="1" applyFont="1" applyFill="1" applyBorder="1" applyAlignment="1">
      <alignment horizontal="center" vertical="center"/>
    </xf>
    <xf numFmtId="0" fontId="19" fillId="2" borderId="22" xfId="1" applyFont="1" applyFill="1" applyBorder="1" applyAlignment="1">
      <alignment horizontal="center" vertical="center"/>
    </xf>
    <xf numFmtId="0" fontId="19" fillId="2" borderId="6" xfId="1" applyFont="1" applyFill="1" applyBorder="1" applyAlignment="1">
      <alignment horizontal="center" vertical="center"/>
    </xf>
    <xf numFmtId="0" fontId="16" fillId="0" borderId="0" xfId="1" applyFont="1" applyAlignment="1">
      <alignment horizontal="left" vertical="center" wrapText="1"/>
    </xf>
    <xf numFmtId="0" fontId="20" fillId="2" borderId="23" xfId="1" applyFont="1" applyFill="1" applyBorder="1" applyAlignment="1">
      <alignment horizontal="center" vertical="center"/>
    </xf>
    <xf numFmtId="0" fontId="20" fillId="2" borderId="25" xfId="1" applyFont="1" applyFill="1" applyBorder="1" applyAlignment="1">
      <alignment horizontal="center" vertical="center"/>
    </xf>
    <xf numFmtId="0" fontId="20" fillId="2" borderId="24" xfId="1" applyFont="1" applyFill="1" applyBorder="1" applyAlignment="1">
      <alignment horizontal="center" vertical="center"/>
    </xf>
    <xf numFmtId="0" fontId="14" fillId="2" borderId="26" xfId="1" applyFont="1" applyFill="1" applyBorder="1" applyAlignment="1">
      <alignment horizontal="center" vertical="center"/>
    </xf>
    <xf numFmtId="0" fontId="14" fillId="2" borderId="19" xfId="1" applyFont="1" applyFill="1" applyBorder="1" applyAlignment="1">
      <alignment horizontal="center" vertical="center"/>
    </xf>
    <xf numFmtId="0" fontId="19" fillId="2" borderId="27" xfId="1" applyFont="1" applyFill="1" applyBorder="1" applyAlignment="1">
      <alignment horizontal="center" vertical="center"/>
    </xf>
    <xf numFmtId="0" fontId="19" fillId="2" borderId="8" xfId="1" applyFont="1" applyFill="1" applyBorder="1" applyAlignment="1">
      <alignment horizontal="center" vertical="center"/>
    </xf>
    <xf numFmtId="0" fontId="19" fillId="2" borderId="8" xfId="1" applyFont="1" applyFill="1" applyBorder="1" applyAlignment="1">
      <alignment horizontal="center" vertical="center" wrapText="1"/>
    </xf>
    <xf numFmtId="0" fontId="11" fillId="0" borderId="0" xfId="1" applyFont="1" applyBorder="1" applyAlignment="1">
      <alignment horizontal="left" vertical="center" wrapText="1"/>
    </xf>
    <xf numFmtId="0" fontId="16" fillId="3" borderId="0" xfId="1" applyFont="1" applyFill="1" applyBorder="1" applyAlignment="1">
      <alignment horizontal="left" vertical="center" wrapText="1"/>
    </xf>
    <xf numFmtId="0" fontId="11" fillId="3" borderId="0" xfId="1" applyFont="1" applyFill="1" applyAlignment="1">
      <alignment horizontal="left" vertical="center" wrapText="1"/>
    </xf>
    <xf numFmtId="0" fontId="16" fillId="3" borderId="0" xfId="1" applyFont="1" applyFill="1" applyAlignment="1">
      <alignment horizontal="left" vertical="center" wrapText="1"/>
    </xf>
    <xf numFmtId="0" fontId="39" fillId="3" borderId="0" xfId="1" applyFont="1" applyFill="1" applyBorder="1" applyAlignment="1">
      <alignment horizontal="left" vertical="center" wrapText="1"/>
    </xf>
    <xf numFmtId="0" fontId="44" fillId="3" borderId="0" xfId="0" applyFont="1" applyFill="1" applyAlignment="1">
      <alignment horizontal="left" wrapText="1" indent="1"/>
    </xf>
    <xf numFmtId="0" fontId="16" fillId="0" borderId="0" xfId="1" applyFont="1" applyAlignment="1">
      <alignment vertical="center" wrapText="1"/>
    </xf>
    <xf numFmtId="0" fontId="19" fillId="2" borderId="0" xfId="1" applyFont="1" applyFill="1" applyBorder="1" applyAlignment="1">
      <alignment horizontal="center" vertical="center" wrapText="1"/>
    </xf>
    <xf numFmtId="0" fontId="19" fillId="2" borderId="29" xfId="1" applyFont="1" applyFill="1" applyBorder="1" applyAlignment="1">
      <alignment horizontal="center" vertical="center" wrapText="1"/>
    </xf>
    <xf numFmtId="0" fontId="20" fillId="2" borderId="0" xfId="1" applyFont="1" applyFill="1" applyBorder="1" applyAlignment="1">
      <alignment horizontal="center" vertical="center" wrapText="1"/>
    </xf>
    <xf numFmtId="0" fontId="20" fillId="2" borderId="29" xfId="1" applyFont="1" applyFill="1" applyBorder="1" applyAlignment="1">
      <alignment horizontal="center" vertical="center" wrapText="1"/>
    </xf>
    <xf numFmtId="0" fontId="48" fillId="2" borderId="30" xfId="0" applyFont="1" applyFill="1" applyBorder="1" applyAlignment="1">
      <alignment horizontal="center" vertical="center" wrapText="1"/>
    </xf>
    <xf numFmtId="0" fontId="48" fillId="2" borderId="29" xfId="0" applyFont="1" applyFill="1" applyBorder="1" applyAlignment="1">
      <alignment horizontal="center" vertical="center" wrapText="1"/>
    </xf>
    <xf numFmtId="0" fontId="49" fillId="2" borderId="30" xfId="1" applyFont="1" applyFill="1" applyBorder="1" applyAlignment="1">
      <alignment horizontal="center" vertical="center" wrapText="1"/>
    </xf>
    <xf numFmtId="0" fontId="49" fillId="2" borderId="33" xfId="1" applyFont="1" applyFill="1" applyBorder="1" applyAlignment="1">
      <alignment horizontal="center" vertical="center" wrapText="1"/>
    </xf>
    <xf numFmtId="0" fontId="43" fillId="3" borderId="0" xfId="1" applyFont="1" applyFill="1" applyAlignment="1">
      <alignment horizontal="left" vertical="center" wrapText="1"/>
    </xf>
    <xf numFmtId="0" fontId="29" fillId="3" borderId="0" xfId="0" applyFont="1" applyFill="1" applyAlignment="1">
      <alignment horizontal="left" wrapText="1" indent="1"/>
    </xf>
    <xf numFmtId="0" fontId="53" fillId="0" borderId="0" xfId="4" applyFont="1"/>
    <xf numFmtId="0" fontId="54" fillId="0" borderId="0" xfId="0" applyFont="1"/>
  </cellXfs>
  <cellStyles count="5">
    <cellStyle name="Hyperlink" xfId="4" builtinId="8"/>
    <cellStyle name="Normal" xfId="0" builtinId="0"/>
    <cellStyle name="Normal 2" xfId="1" xr:uid="{A7E036B0-2426-4899-89EF-A3321DAE7C6B}"/>
    <cellStyle name="Normal 2 2" xfId="3" xr:uid="{87409917-ED58-423B-9C21-7FA7FE403381}"/>
    <cellStyle name="Normal 3" xfId="2" xr:uid="{2A08FCC5-E7F1-4D40-BF78-8B8CBC74BF3B}"/>
  </cellStyles>
  <dxfs count="0"/>
  <tableStyles count="0" defaultTableStyle="TableStyleMedium2" defaultPivotStyle="PivotStyleLight16"/>
  <colors>
    <mruColors>
      <color rgb="FFCC0000"/>
      <color rgb="FFFFFFFF"/>
      <color rgb="FFE1D4F8"/>
      <color rgb="FFCCB6F4"/>
      <color rgb="FFA780EC"/>
      <color rgb="FFFF8989"/>
      <color rgb="FF003399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CONTAS NACIONAIS">
      <a:dk1>
        <a:sysClr val="windowText" lastClr="000000"/>
      </a:dk1>
      <a:lt1>
        <a:sysClr val="window" lastClr="FFFFFF"/>
      </a:lt1>
      <a:dk2>
        <a:srgbClr val="242852"/>
      </a:dk2>
      <a:lt2>
        <a:srgbClr val="ACCBF9"/>
      </a:lt2>
      <a:accent1>
        <a:srgbClr val="629DD1"/>
      </a:accent1>
      <a:accent2>
        <a:srgbClr val="374C81"/>
      </a:accent2>
      <a:accent3>
        <a:srgbClr val="7F8FA9"/>
      </a:accent3>
      <a:accent4>
        <a:srgbClr val="4A66AC"/>
      </a:accent4>
      <a:accent5>
        <a:srgbClr val="A38865"/>
      </a:accent5>
      <a:accent6>
        <a:srgbClr val="B9AD67"/>
      </a:accent6>
      <a:hlink>
        <a:srgbClr val="BCAF96"/>
      </a:hlink>
      <a:folHlink>
        <a:srgbClr val="3EBBF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66283-1181-4577-922F-2A71ED2CBD4A}">
  <dimension ref="A2:A10"/>
  <sheetViews>
    <sheetView tabSelected="1" workbookViewId="0"/>
  </sheetViews>
  <sheetFormatPr defaultRowHeight="15" x14ac:dyDescent="0.25"/>
  <cols>
    <col min="1" max="1" width="9.140625" style="190"/>
  </cols>
  <sheetData>
    <row r="2" spans="1:1" x14ac:dyDescent="0.25">
      <c r="A2" s="189" t="s">
        <v>128</v>
      </c>
    </row>
    <row r="3" spans="1:1" x14ac:dyDescent="0.25">
      <c r="A3" s="189" t="s">
        <v>130</v>
      </c>
    </row>
    <row r="4" spans="1:1" x14ac:dyDescent="0.25">
      <c r="A4" s="189" t="s">
        <v>132</v>
      </c>
    </row>
    <row r="5" spans="1:1" x14ac:dyDescent="0.25">
      <c r="A5" s="189" t="s">
        <v>134</v>
      </c>
    </row>
    <row r="6" spans="1:1" x14ac:dyDescent="0.25">
      <c r="A6" s="189" t="s">
        <v>136</v>
      </c>
    </row>
    <row r="7" spans="1:1" x14ac:dyDescent="0.25">
      <c r="A7" s="189" t="s">
        <v>138</v>
      </c>
    </row>
    <row r="8" spans="1:1" x14ac:dyDescent="0.25">
      <c r="A8" s="189" t="s">
        <v>153</v>
      </c>
    </row>
    <row r="9" spans="1:1" x14ac:dyDescent="0.25">
      <c r="A9" s="189" t="s">
        <v>151</v>
      </c>
    </row>
    <row r="10" spans="1:1" x14ac:dyDescent="0.25">
      <c r="A10" s="189" t="s">
        <v>157</v>
      </c>
    </row>
  </sheetData>
  <hyperlinks>
    <hyperlink ref="A2" location="'Table 1'!A2" display="Table 1 - Current expenditure on health and Gross Domestic Product (2000-2021Pe)" xr:uid="{275B7EC4-997F-4784-A706-C50CEAD12255}"/>
    <hyperlink ref="A3" location="'Table 2'!A2" display="Table 2 - Current expenditure on health, public and private (2000-2021Pe)" xr:uid="{7E182E12-B0A9-4027-860D-BDFCEC1350D0}"/>
    <hyperlink ref="A4" location="'Table 3'!A2" display="Table 3 - Current expenditure on health by financing agents (2000-2021Pe)" xr:uid="{75A98637-D4DA-4D17-B955-9CBFA684D34A}"/>
    <hyperlink ref="A5" location="'Table 4'!A2" display="Table 4 - Current expenditure on health by provider industry (2000-2020Po)" xr:uid="{76F9D329-5EFF-470C-A1A1-43E65D7B8B1E}"/>
    <hyperlink ref="A6" location="'Table 5'!A2" display="Table 5 - Current expenditure of the National and Regional Health Service on health by provider industry (2000-2020Po)" xr:uid="{CB873FD7-8AAC-4B7F-8295-46476220BFB3}"/>
    <hyperlink ref="A7" location="'Table 6'!A2" display="Table 6 - Private household out-of-pocket payments on health by provider industry (2000-2020Po)" xr:uid="{0D904849-127B-4589-AF9A-0C558612310E}"/>
    <hyperlink ref="A8" location="'Table 7'!A2" display="Table 7 - Gross Fixed Capital Formation (P.51g) of public provider industry, including R&amp;D and higher education institutions (2016-2020Po)" xr:uid="{57C1ACB0-75A3-475A-8041-FF029D9B8325}"/>
    <hyperlink ref="A9" location="'Table 8'!A2" display="Table 8 - Social Security support to health care providers within the scope of exceptional measures COVID-19 (2020Po-2021Pe)" xr:uid="{E64ED682-FADB-4ADF-93D9-B5DCFBC15B39}"/>
    <hyperlink ref="A10" location="'Table 9'!A2" display="Table 9 - Current expenditure on health and GDP (comparison between EU Member States) (2019-2020)" xr:uid="{80FA9572-F7AD-4DCD-A8B2-B813612C4FB9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D661A2-1884-42EA-B596-BE17CC05989C}">
  <dimension ref="A1:V31"/>
  <sheetViews>
    <sheetView zoomScaleNormal="100" workbookViewId="0">
      <selection sqref="A1:V1"/>
    </sheetView>
  </sheetViews>
  <sheetFormatPr defaultRowHeight="15" x14ac:dyDescent="0.25"/>
  <cols>
    <col min="1" max="1" width="3" style="30" customWidth="1"/>
    <col min="2" max="2" width="24.28515625" style="30" customWidth="1"/>
    <col min="3" max="4" width="15.7109375" style="30" customWidth="1"/>
    <col min="5" max="6" width="18.7109375" style="30" customWidth="1"/>
    <col min="7" max="16384" width="9.140625" style="30"/>
  </cols>
  <sheetData>
    <row r="1" spans="1:22" ht="15" customHeight="1" x14ac:dyDescent="0.25">
      <c r="A1" s="174" t="s">
        <v>156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</row>
    <row r="2" spans="1:22" ht="15.75" customHeight="1" x14ac:dyDescent="0.25">
      <c r="A2" s="178" t="s">
        <v>157</v>
      </c>
      <c r="B2" s="178"/>
      <c r="C2" s="178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8"/>
      <c r="Q2" s="178"/>
      <c r="R2" s="178"/>
      <c r="S2" s="178"/>
      <c r="T2" s="178"/>
      <c r="U2" s="178"/>
      <c r="V2" s="178"/>
    </row>
    <row r="3" spans="1:22" ht="21" customHeight="1" x14ac:dyDescent="0.25"/>
    <row r="4" spans="1:22" s="93" customFormat="1" ht="21.75" customHeight="1" x14ac:dyDescent="0.2">
      <c r="A4" s="179" t="s">
        <v>124</v>
      </c>
      <c r="B4" s="180"/>
      <c r="C4" s="183" t="s">
        <v>154</v>
      </c>
      <c r="D4" s="184"/>
      <c r="E4" s="183" t="s">
        <v>158</v>
      </c>
      <c r="F4" s="183" t="s">
        <v>159</v>
      </c>
    </row>
    <row r="5" spans="1:22" s="93" customFormat="1" ht="33" customHeight="1" x14ac:dyDescent="0.2">
      <c r="A5" s="179"/>
      <c r="B5" s="180"/>
      <c r="C5" s="183"/>
      <c r="D5" s="184"/>
      <c r="E5" s="183"/>
      <c r="F5" s="183"/>
    </row>
    <row r="6" spans="1:22" s="93" customFormat="1" ht="39" customHeight="1" thickBot="1" x14ac:dyDescent="0.25">
      <c r="A6" s="181" t="s">
        <v>51</v>
      </c>
      <c r="B6" s="182"/>
      <c r="C6" s="185" t="s">
        <v>70</v>
      </c>
      <c r="D6" s="186"/>
      <c r="E6" s="142" t="s">
        <v>160</v>
      </c>
      <c r="F6" s="146" t="s">
        <v>162</v>
      </c>
    </row>
    <row r="7" spans="1:22" s="93" customFormat="1" ht="18.75" customHeight="1" thickBot="1" x14ac:dyDescent="0.25">
      <c r="A7" s="181"/>
      <c r="B7" s="181"/>
      <c r="C7" s="143">
        <v>2019</v>
      </c>
      <c r="D7" s="143">
        <v>2020</v>
      </c>
      <c r="E7" s="143" t="s">
        <v>155</v>
      </c>
      <c r="F7" s="143" t="s">
        <v>155</v>
      </c>
    </row>
    <row r="8" spans="1:22" s="93" customFormat="1" ht="13.5" thickBot="1" x14ac:dyDescent="0.25">
      <c r="A8" s="94"/>
      <c r="B8" s="94"/>
      <c r="C8" s="144" t="s">
        <v>1</v>
      </c>
      <c r="D8" s="145" t="s">
        <v>1</v>
      </c>
      <c r="E8" s="145" t="s">
        <v>1</v>
      </c>
      <c r="F8" s="145" t="s">
        <v>1</v>
      </c>
    </row>
    <row r="9" spans="1:22" s="93" customFormat="1" ht="12.75" x14ac:dyDescent="0.2">
      <c r="A9" s="95" t="s">
        <v>52</v>
      </c>
      <c r="B9" s="96" t="s">
        <v>104</v>
      </c>
      <c r="C9" s="97">
        <v>10.663594519846638</v>
      </c>
      <c r="D9" s="98">
        <v>10.792598446848</v>
      </c>
      <c r="E9" s="98">
        <v>-3.3418535996651428</v>
      </c>
      <c r="F9" s="149">
        <v>-4.5</v>
      </c>
      <c r="G9" s="110"/>
      <c r="H9" s="110"/>
    </row>
    <row r="10" spans="1:22" s="93" customFormat="1" ht="12.75" x14ac:dyDescent="0.2">
      <c r="A10" s="95" t="s">
        <v>53</v>
      </c>
      <c r="B10" s="96" t="s">
        <v>105</v>
      </c>
      <c r="C10" s="97">
        <v>7.7784949773616638</v>
      </c>
      <c r="D10" s="98">
        <v>9.2766994350702436</v>
      </c>
      <c r="E10" s="98">
        <v>13.804175916242301</v>
      </c>
      <c r="F10" s="149">
        <v>-4.5999999999999996</v>
      </c>
      <c r="G10" s="110"/>
      <c r="H10" s="110"/>
    </row>
    <row r="11" spans="1:22" s="93" customFormat="1" ht="12.75" x14ac:dyDescent="0.2">
      <c r="A11" s="95" t="s">
        <v>54</v>
      </c>
      <c r="B11" s="96" t="s">
        <v>106</v>
      </c>
      <c r="C11" s="97">
        <v>10.02867536128443</v>
      </c>
      <c r="D11" s="98">
        <v>10.567953830292536</v>
      </c>
      <c r="E11" s="98">
        <v>6.0700930962574944</v>
      </c>
      <c r="F11" s="149">
        <v>0.7</v>
      </c>
      <c r="G11" s="110"/>
      <c r="H11" s="110"/>
    </row>
    <row r="12" spans="1:22" s="93" customFormat="1" ht="12.75" x14ac:dyDescent="0.2">
      <c r="A12" s="95" t="s">
        <v>55</v>
      </c>
      <c r="B12" s="96" t="s">
        <v>107</v>
      </c>
      <c r="C12" s="97">
        <v>11.696229864539998</v>
      </c>
      <c r="D12" s="98">
        <v>12.822488686170402</v>
      </c>
      <c r="E12" s="98">
        <v>6.2901999010464067</v>
      </c>
      <c r="F12" s="149">
        <v>-3</v>
      </c>
      <c r="G12" s="110"/>
      <c r="H12" s="110"/>
    </row>
    <row r="13" spans="1:22" s="93" customFormat="1" ht="12.75" x14ac:dyDescent="0.2">
      <c r="A13" s="95" t="s">
        <v>56</v>
      </c>
      <c r="B13" s="96" t="s">
        <v>108</v>
      </c>
      <c r="C13" s="97">
        <v>6.8226941148047588</v>
      </c>
      <c r="D13" s="98">
        <v>7.7520728912407533</v>
      </c>
      <c r="E13" s="98">
        <v>9.9435016304721273</v>
      </c>
      <c r="F13" s="149">
        <v>-3.2</v>
      </c>
      <c r="G13" s="110"/>
      <c r="H13" s="110"/>
    </row>
    <row r="14" spans="1:22" s="93" customFormat="1" ht="12.75" x14ac:dyDescent="0.2">
      <c r="A14" s="95" t="s">
        <v>57</v>
      </c>
      <c r="B14" s="96" t="s">
        <v>109</v>
      </c>
      <c r="C14" s="97">
        <v>6.6732804844972167</v>
      </c>
      <c r="D14" s="98">
        <v>7.1014312016166565</v>
      </c>
      <c r="E14" s="98">
        <v>11.293712172158706</v>
      </c>
      <c r="F14" s="149">
        <v>4.5999999999999996</v>
      </c>
      <c r="G14" s="110"/>
      <c r="H14" s="110"/>
    </row>
    <row r="15" spans="1:22" s="93" customFormat="1" ht="12.75" x14ac:dyDescent="0.2">
      <c r="A15" s="95" t="s">
        <v>58</v>
      </c>
      <c r="B15" s="96" t="s">
        <v>110</v>
      </c>
      <c r="C15" s="97">
        <v>8.2026014677184875</v>
      </c>
      <c r="D15" s="98">
        <v>9.5082213125066541</v>
      </c>
      <c r="E15" s="98">
        <v>4.5791115871547987</v>
      </c>
      <c r="F15" s="149">
        <v>-9.8000000000000007</v>
      </c>
      <c r="G15" s="110"/>
      <c r="H15" s="110"/>
    </row>
    <row r="16" spans="1:22" s="93" customFormat="1" ht="12.75" x14ac:dyDescent="0.2">
      <c r="A16" s="95" t="s">
        <v>59</v>
      </c>
      <c r="B16" s="96" t="s">
        <v>111</v>
      </c>
      <c r="C16" s="97">
        <v>11.1529002496272</v>
      </c>
      <c r="D16" s="98">
        <v>12.313690423892291</v>
      </c>
      <c r="E16" s="98">
        <v>4.6482287294890483</v>
      </c>
      <c r="F16" s="149">
        <v>-5.2</v>
      </c>
      <c r="G16" s="110"/>
      <c r="H16" s="110"/>
    </row>
    <row r="17" spans="1:8" s="93" customFormat="1" ht="12.75" x14ac:dyDescent="0.2">
      <c r="A17" s="95" t="s">
        <v>60</v>
      </c>
      <c r="B17" s="96" t="s">
        <v>112</v>
      </c>
      <c r="C17" s="97">
        <v>8.6411042695512013</v>
      </c>
      <c r="D17" s="98">
        <v>9.6842972799535918</v>
      </c>
      <c r="E17" s="98">
        <v>3.3597639920385944</v>
      </c>
      <c r="F17" s="149">
        <v>-7.8</v>
      </c>
      <c r="G17" s="110"/>
      <c r="H17" s="110"/>
    </row>
    <row r="18" spans="1:8" s="93" customFormat="1" ht="12.75" x14ac:dyDescent="0.2">
      <c r="A18" s="95" t="s">
        <v>61</v>
      </c>
      <c r="B18" s="96" t="s">
        <v>113</v>
      </c>
      <c r="C18" s="97">
        <v>6.998643059032049</v>
      </c>
      <c r="D18" s="98">
        <v>7.5384388533385058</v>
      </c>
      <c r="E18" s="98">
        <v>9.1398525528362029</v>
      </c>
      <c r="F18" s="149">
        <v>1.3</v>
      </c>
      <c r="G18" s="110"/>
      <c r="H18" s="110"/>
    </row>
    <row r="19" spans="1:8" s="93" customFormat="1" ht="12.75" x14ac:dyDescent="0.2">
      <c r="A19" s="95" t="s">
        <v>62</v>
      </c>
      <c r="B19" s="96" t="s">
        <v>163</v>
      </c>
      <c r="C19" s="97">
        <v>10.130310987571567</v>
      </c>
      <c r="D19" s="98">
        <v>11.247912821864839</v>
      </c>
      <c r="E19" s="98">
        <v>8.7755721483639917</v>
      </c>
      <c r="F19" s="149">
        <v>-2</v>
      </c>
      <c r="G19" s="110"/>
      <c r="H19" s="110"/>
    </row>
    <row r="20" spans="1:8" s="93" customFormat="1" ht="12.75" x14ac:dyDescent="0.2">
      <c r="A20" s="95" t="s">
        <v>63</v>
      </c>
      <c r="B20" s="96" t="s">
        <v>114</v>
      </c>
      <c r="C20" s="97">
        <v>10.475080092451467</v>
      </c>
      <c r="D20" s="98">
        <v>11.474259193278327</v>
      </c>
      <c r="E20" s="98">
        <v>4.5240881646731594</v>
      </c>
      <c r="F20" s="149">
        <v>-4.5999999999999996</v>
      </c>
      <c r="G20" s="110"/>
      <c r="H20" s="110"/>
    </row>
    <row r="21" spans="1:8" s="93" customFormat="1" ht="12.75" x14ac:dyDescent="0.2">
      <c r="A21" s="95" t="s">
        <v>64</v>
      </c>
      <c r="B21" s="96" t="s">
        <v>115</v>
      </c>
      <c r="C21" s="97">
        <v>6.4468246714439044</v>
      </c>
      <c r="D21" s="98">
        <v>7.3226937960494283</v>
      </c>
      <c r="E21" s="98">
        <v>12.063051867355611</v>
      </c>
      <c r="F21" s="149">
        <v>-1.3</v>
      </c>
      <c r="G21" s="110"/>
      <c r="H21" s="110"/>
    </row>
    <row r="22" spans="1:8" s="93" customFormat="1" ht="12.75" x14ac:dyDescent="0.2">
      <c r="A22" s="95" t="s">
        <v>65</v>
      </c>
      <c r="B22" s="96" t="s">
        <v>116</v>
      </c>
      <c r="C22" s="97">
        <v>9.5137973888886673</v>
      </c>
      <c r="D22" s="98">
        <v>10.549308432556263</v>
      </c>
      <c r="E22" s="98">
        <v>3.4943964910902707</v>
      </c>
      <c r="F22" s="149">
        <v>-6.7</v>
      </c>
      <c r="G22" s="110"/>
      <c r="H22" s="110"/>
    </row>
    <row r="23" spans="1:8" s="93" customFormat="1" ht="12.75" x14ac:dyDescent="0.2">
      <c r="A23" s="95" t="s">
        <v>66</v>
      </c>
      <c r="B23" s="96" t="s">
        <v>117</v>
      </c>
      <c r="C23" s="97">
        <v>8.5231431068647243</v>
      </c>
      <c r="D23" s="98">
        <v>9.4284709493158267</v>
      </c>
      <c r="E23" s="98">
        <v>7.2420798463970186</v>
      </c>
      <c r="F23" s="149">
        <v>-3.1</v>
      </c>
      <c r="G23" s="110"/>
      <c r="H23" s="110"/>
    </row>
    <row r="24" spans="1:8" s="93" customFormat="1" ht="12.75" x14ac:dyDescent="0.2">
      <c r="A24" s="95" t="s">
        <v>67</v>
      </c>
      <c r="B24" s="96" t="s">
        <v>118</v>
      </c>
      <c r="C24" s="97">
        <v>6.9477394521946234</v>
      </c>
      <c r="D24" s="98">
        <v>7.6884370319930753</v>
      </c>
      <c r="E24" s="98">
        <v>8.3445282597284063</v>
      </c>
      <c r="F24" s="149">
        <v>-2.1</v>
      </c>
      <c r="G24" s="110"/>
      <c r="H24" s="110"/>
    </row>
    <row r="25" spans="1:8" s="93" customFormat="1" ht="12.75" x14ac:dyDescent="0.2">
      <c r="A25" s="95" t="s">
        <v>68</v>
      </c>
      <c r="B25" s="96" t="s">
        <v>119</v>
      </c>
      <c r="C25" s="97">
        <v>9.1688624102594041</v>
      </c>
      <c r="D25" s="98">
        <v>9.529158315370168</v>
      </c>
      <c r="E25" s="98">
        <v>3.118862326501386</v>
      </c>
      <c r="F25" s="149">
        <v>-0.8</v>
      </c>
      <c r="G25" s="110"/>
      <c r="H25" s="110"/>
    </row>
    <row r="26" spans="1:8" s="93" customFormat="1" ht="13.5" thickBot="1" x14ac:dyDescent="0.25">
      <c r="A26" s="150" t="s">
        <v>69</v>
      </c>
      <c r="B26" s="151" t="s">
        <v>120</v>
      </c>
      <c r="C26" s="152">
        <v>11.181550974642359</v>
      </c>
      <c r="D26" s="147">
        <v>11.631193457327067</v>
      </c>
      <c r="E26" s="147">
        <v>4.8255260179858084</v>
      </c>
      <c r="F26" s="148">
        <v>0.8</v>
      </c>
      <c r="G26" s="110"/>
      <c r="H26" s="110"/>
    </row>
    <row r="27" spans="1:8" s="93" customFormat="1" ht="48.75" customHeight="1" thickTop="1" x14ac:dyDescent="0.2">
      <c r="A27" s="176" t="s">
        <v>161</v>
      </c>
      <c r="B27" s="176"/>
      <c r="C27" s="176"/>
      <c r="D27" s="176"/>
      <c r="E27" s="176"/>
      <c r="F27" s="176"/>
      <c r="G27" s="100"/>
    </row>
    <row r="28" spans="1:8" s="101" customFormat="1" ht="14.25" customHeight="1" x14ac:dyDescent="0.25">
      <c r="A28" s="187" t="s">
        <v>121</v>
      </c>
      <c r="B28" s="187"/>
      <c r="C28" s="187"/>
      <c r="D28" s="187"/>
      <c r="E28" s="187"/>
      <c r="F28" s="99"/>
      <c r="G28" s="100"/>
    </row>
    <row r="29" spans="1:8" s="101" customFormat="1" ht="47.25" customHeight="1" x14ac:dyDescent="0.25">
      <c r="A29" s="188" t="s">
        <v>165</v>
      </c>
      <c r="B29" s="188"/>
      <c r="C29" s="188"/>
      <c r="D29" s="188"/>
      <c r="E29" s="188"/>
      <c r="F29" s="188"/>
      <c r="G29" s="102"/>
    </row>
    <row r="30" spans="1:8" s="101" customFormat="1" ht="24" customHeight="1" x14ac:dyDescent="0.25">
      <c r="A30" s="188" t="s">
        <v>166</v>
      </c>
      <c r="B30" s="188"/>
      <c r="C30" s="188"/>
      <c r="D30" s="188"/>
      <c r="E30" s="188"/>
      <c r="F30" s="188"/>
    </row>
    <row r="31" spans="1:8" s="101" customFormat="1" ht="51.75" customHeight="1" x14ac:dyDescent="0.25">
      <c r="A31" s="177"/>
      <c r="B31" s="177"/>
      <c r="C31" s="177"/>
      <c r="D31" s="177"/>
      <c r="E31" s="177"/>
    </row>
  </sheetData>
  <mergeCells count="13">
    <mergeCell ref="A27:F27"/>
    <mergeCell ref="A31:E31"/>
    <mergeCell ref="A1:V1"/>
    <mergeCell ref="A2:V2"/>
    <mergeCell ref="A4:B5"/>
    <mergeCell ref="A6:B7"/>
    <mergeCell ref="E4:E5"/>
    <mergeCell ref="C4:D5"/>
    <mergeCell ref="C6:D6"/>
    <mergeCell ref="A28:E28"/>
    <mergeCell ref="F4:F5"/>
    <mergeCell ref="A29:F29"/>
    <mergeCell ref="A30:F30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53130-0DC1-44E9-8B0E-A0E86FAA6D7D}">
  <sheetPr>
    <pageSetUpPr fitToPage="1"/>
  </sheetPr>
  <dimension ref="A1:J36"/>
  <sheetViews>
    <sheetView showGridLines="0" zoomScaleNormal="100" zoomScaleSheetLayoutView="100" workbookViewId="0">
      <selection sqref="A1:G1"/>
    </sheetView>
  </sheetViews>
  <sheetFormatPr defaultRowHeight="27.95" customHeight="1" x14ac:dyDescent="0.2"/>
  <cols>
    <col min="1" max="2" width="11.7109375" style="4" customWidth="1"/>
    <col min="3" max="3" width="13.140625" style="4" customWidth="1"/>
    <col min="4" max="6" width="11.7109375" style="4" customWidth="1"/>
    <col min="7" max="7" width="12.7109375" style="4" customWidth="1"/>
    <col min="8" max="16384" width="9.140625" style="4"/>
  </cols>
  <sheetData>
    <row r="1" spans="1:10" ht="13.5" customHeight="1" x14ac:dyDescent="0.2">
      <c r="A1" s="158" t="s">
        <v>127</v>
      </c>
      <c r="B1" s="158"/>
      <c r="C1" s="158"/>
      <c r="D1" s="158"/>
      <c r="E1" s="158"/>
      <c r="F1" s="158"/>
      <c r="G1" s="158"/>
    </row>
    <row r="2" spans="1:10" ht="13.5" customHeight="1" x14ac:dyDescent="0.2">
      <c r="A2" s="163" t="s">
        <v>128</v>
      </c>
      <c r="B2" s="163"/>
      <c r="C2" s="163"/>
      <c r="D2" s="163"/>
      <c r="E2" s="163"/>
      <c r="F2" s="163"/>
      <c r="G2" s="163"/>
    </row>
    <row r="3" spans="1:10" ht="21" customHeight="1" x14ac:dyDescent="0.2">
      <c r="A3" s="2"/>
      <c r="B3" s="2"/>
      <c r="C3" s="2"/>
      <c r="D3" s="2"/>
      <c r="E3" s="2"/>
    </row>
    <row r="4" spans="1:10" s="6" customFormat="1" ht="15" customHeight="1" x14ac:dyDescent="0.25">
      <c r="A4" s="156" t="s">
        <v>9</v>
      </c>
      <c r="B4" s="159" t="s">
        <v>5</v>
      </c>
      <c r="C4" s="160"/>
      <c r="D4" s="160"/>
      <c r="E4" s="161"/>
      <c r="F4" s="162" t="s">
        <v>3</v>
      </c>
      <c r="G4" s="162"/>
    </row>
    <row r="5" spans="1:10" s="6" customFormat="1" ht="15" customHeight="1" thickBot="1" x14ac:dyDescent="0.3">
      <c r="A5" s="157"/>
      <c r="B5" s="164" t="s">
        <v>31</v>
      </c>
      <c r="C5" s="166"/>
      <c r="D5" s="166"/>
      <c r="E5" s="165"/>
      <c r="F5" s="164" t="s">
        <v>50</v>
      </c>
      <c r="G5" s="165"/>
    </row>
    <row r="6" spans="1:10" s="6" customFormat="1" ht="24" x14ac:dyDescent="0.25">
      <c r="A6" s="157"/>
      <c r="B6" s="32" t="s">
        <v>48</v>
      </c>
      <c r="C6" s="33" t="s">
        <v>4</v>
      </c>
      <c r="D6" s="32" t="s">
        <v>0</v>
      </c>
      <c r="E6" s="154" t="s">
        <v>11</v>
      </c>
      <c r="F6" s="32" t="s">
        <v>48</v>
      </c>
      <c r="G6" s="33" t="s">
        <v>4</v>
      </c>
    </row>
    <row r="7" spans="1:10" s="6" customFormat="1" ht="24" customHeight="1" thickBot="1" x14ac:dyDescent="0.3">
      <c r="A7" s="34" t="s">
        <v>10</v>
      </c>
      <c r="B7" s="35" t="s">
        <v>6</v>
      </c>
      <c r="C7" s="36" t="s">
        <v>8</v>
      </c>
      <c r="D7" s="35" t="s">
        <v>7</v>
      </c>
      <c r="E7" s="155"/>
      <c r="F7" s="37" t="s">
        <v>6</v>
      </c>
      <c r="G7" s="36" t="s">
        <v>8</v>
      </c>
    </row>
    <row r="8" spans="1:10" s="6" customFormat="1" ht="15" customHeight="1" x14ac:dyDescent="0.25">
      <c r="A8" s="9"/>
      <c r="B8" s="103" t="s">
        <v>122</v>
      </c>
      <c r="C8" s="104" t="s">
        <v>1</v>
      </c>
      <c r="D8" s="105" t="s">
        <v>1</v>
      </c>
      <c r="E8" s="106" t="s">
        <v>2</v>
      </c>
      <c r="F8" s="103" t="s">
        <v>122</v>
      </c>
      <c r="G8" s="106" t="s">
        <v>1</v>
      </c>
    </row>
    <row r="9" spans="1:10" s="31" customFormat="1" ht="21" customHeight="1" x14ac:dyDescent="0.25">
      <c r="A9" s="38">
        <v>2000</v>
      </c>
      <c r="B9" s="41">
        <v>11044.981</v>
      </c>
      <c r="C9" s="39" t="s">
        <v>49</v>
      </c>
      <c r="D9" s="40">
        <f>+B9/F9*100</f>
        <v>8.6010425073285166</v>
      </c>
      <c r="E9" s="45">
        <v>1073.3809995006752</v>
      </c>
      <c r="F9" s="41">
        <v>128414.44500000001</v>
      </c>
      <c r="G9" s="42">
        <v>7.3669703358113736</v>
      </c>
      <c r="J9" s="109"/>
    </row>
    <row r="10" spans="1:10" s="31" customFormat="1" ht="21" customHeight="1" x14ac:dyDescent="0.25">
      <c r="A10" s="43">
        <f>+A9+1</f>
        <v>2001</v>
      </c>
      <c r="B10" s="41">
        <v>11714.014999999999</v>
      </c>
      <c r="C10" s="44">
        <f>+B10/B9*100-100</f>
        <v>6.0573576360158512</v>
      </c>
      <c r="D10" s="40">
        <f t="shared" ref="D10:D30" si="0">+B10/F10*100</f>
        <v>8.6275192218915624</v>
      </c>
      <c r="E10" s="45">
        <v>1130.3994259423343</v>
      </c>
      <c r="F10" s="41">
        <v>135775.00900000002</v>
      </c>
      <c r="G10" s="42">
        <f>+F10/F9*100-100</f>
        <v>5.7318816430659467</v>
      </c>
    </row>
    <row r="11" spans="1:10" s="31" customFormat="1" ht="21" customHeight="1" x14ac:dyDescent="0.25">
      <c r="A11" s="43">
        <f t="shared" ref="A11:A27" si="1">+A10+1</f>
        <v>2002</v>
      </c>
      <c r="B11" s="41">
        <v>12525.428</v>
      </c>
      <c r="C11" s="44">
        <f t="shared" ref="C11:C18" si="2">+B11/B10*100-100</f>
        <v>6.9268564194257891</v>
      </c>
      <c r="D11" s="40">
        <f t="shared" si="0"/>
        <v>8.7864282248788292</v>
      </c>
      <c r="E11" s="45">
        <v>1202.0989994751253</v>
      </c>
      <c r="F11" s="41">
        <v>142554.26300000004</v>
      </c>
      <c r="G11" s="42">
        <f t="shared" ref="G11:G26" si="3">+F11/F10*100-100</f>
        <v>4.9930057452619963</v>
      </c>
    </row>
    <row r="12" spans="1:10" s="31" customFormat="1" ht="21" customHeight="1" x14ac:dyDescent="0.25">
      <c r="A12" s="43">
        <f t="shared" si="1"/>
        <v>2003</v>
      </c>
      <c r="B12" s="41">
        <v>13327.462</v>
      </c>
      <c r="C12" s="44">
        <f t="shared" si="2"/>
        <v>6.4032462603273927</v>
      </c>
      <c r="D12" s="40">
        <f t="shared" si="0"/>
        <v>9.1241578965305283</v>
      </c>
      <c r="E12" s="45">
        <v>1274.2795770192452</v>
      </c>
      <c r="F12" s="41">
        <v>146067.85800000001</v>
      </c>
      <c r="G12" s="42">
        <f t="shared" si="3"/>
        <v>2.4647421452418854</v>
      </c>
    </row>
    <row r="13" spans="1:10" s="31" customFormat="1" ht="21" customHeight="1" x14ac:dyDescent="0.25">
      <c r="A13" s="43">
        <f t="shared" si="1"/>
        <v>2004</v>
      </c>
      <c r="B13" s="41">
        <v>14513.085999999999</v>
      </c>
      <c r="C13" s="44">
        <f t="shared" si="2"/>
        <v>8.8960973964885284</v>
      </c>
      <c r="D13" s="40">
        <f t="shared" si="0"/>
        <v>9.532505526429615</v>
      </c>
      <c r="E13" s="45">
        <v>1384.3264423288329</v>
      </c>
      <c r="F13" s="41">
        <v>152248.38799999998</v>
      </c>
      <c r="G13" s="42">
        <f t="shared" si="3"/>
        <v>4.2312731114328699</v>
      </c>
    </row>
    <row r="14" spans="1:10" s="31" customFormat="1" ht="21" customHeight="1" x14ac:dyDescent="0.25">
      <c r="A14" s="43">
        <f t="shared" si="1"/>
        <v>2005</v>
      </c>
      <c r="B14" s="41">
        <v>15305.198</v>
      </c>
      <c r="C14" s="44">
        <f t="shared" si="2"/>
        <v>5.4579157044890394</v>
      </c>
      <c r="D14" s="40">
        <f t="shared" si="0"/>
        <v>9.6530665285910224</v>
      </c>
      <c r="E14" s="45">
        <v>1457.1757718742533</v>
      </c>
      <c r="F14" s="41">
        <v>158552.704</v>
      </c>
      <c r="G14" s="42">
        <f t="shared" si="3"/>
        <v>4.140809687916061</v>
      </c>
    </row>
    <row r="15" spans="1:10" s="31" customFormat="1" ht="21" customHeight="1" x14ac:dyDescent="0.25">
      <c r="A15" s="43">
        <f t="shared" si="1"/>
        <v>2006</v>
      </c>
      <c r="B15" s="41">
        <v>15552.384</v>
      </c>
      <c r="C15" s="44">
        <f t="shared" si="2"/>
        <v>1.6150460778096516</v>
      </c>
      <c r="D15" s="40">
        <f t="shared" si="0"/>
        <v>9.3542283944838385</v>
      </c>
      <c r="E15" s="45">
        <v>1478.0420380054225</v>
      </c>
      <c r="F15" s="41">
        <v>166260.46899999998</v>
      </c>
      <c r="G15" s="42">
        <f t="shared" si="3"/>
        <v>4.8613267421790454</v>
      </c>
    </row>
    <row r="16" spans="1:10" s="31" customFormat="1" ht="21" customHeight="1" x14ac:dyDescent="0.25">
      <c r="A16" s="43">
        <f t="shared" si="1"/>
        <v>2007</v>
      </c>
      <c r="B16" s="41">
        <v>16235.49</v>
      </c>
      <c r="C16" s="44">
        <f t="shared" si="2"/>
        <v>4.3922912397224678</v>
      </c>
      <c r="D16" s="40">
        <f t="shared" si="0"/>
        <v>9.251866505596162</v>
      </c>
      <c r="E16" s="45">
        <v>1539.9360179926632</v>
      </c>
      <c r="F16" s="41">
        <v>175483.40099999998</v>
      </c>
      <c r="G16" s="42">
        <f t="shared" si="3"/>
        <v>5.5472789505964784</v>
      </c>
    </row>
    <row r="17" spans="1:7" s="31" customFormat="1" ht="21" customHeight="1" x14ac:dyDescent="0.25">
      <c r="A17" s="43">
        <f t="shared" si="1"/>
        <v>2008</v>
      </c>
      <c r="B17" s="41">
        <v>17163.558000000001</v>
      </c>
      <c r="C17" s="44">
        <f t="shared" si="2"/>
        <v>5.7162919012607745</v>
      </c>
      <c r="D17" s="46">
        <f t="shared" si="0"/>
        <v>9.5830773280957597</v>
      </c>
      <c r="E17" s="45">
        <v>1625.6175663658603</v>
      </c>
      <c r="F17" s="41">
        <v>179102.78100000002</v>
      </c>
      <c r="G17" s="42">
        <f t="shared" si="3"/>
        <v>2.0625198619213165</v>
      </c>
    </row>
    <row r="18" spans="1:7" s="31" customFormat="1" ht="21" customHeight="1" x14ac:dyDescent="0.25">
      <c r="A18" s="43">
        <f t="shared" si="1"/>
        <v>2009</v>
      </c>
      <c r="B18" s="41">
        <v>17770.923999999999</v>
      </c>
      <c r="C18" s="44">
        <f t="shared" si="2"/>
        <v>3.5386951819663466</v>
      </c>
      <c r="D18" s="40">
        <f t="shared" si="0"/>
        <v>10.130706280392641</v>
      </c>
      <c r="E18" s="45">
        <v>1681.539426548225</v>
      </c>
      <c r="F18" s="41">
        <v>175416.43700000001</v>
      </c>
      <c r="G18" s="42">
        <f t="shared" si="3"/>
        <v>-2.0582282304147981</v>
      </c>
    </row>
    <row r="19" spans="1:7" s="31" customFormat="1" ht="21" customHeight="1" x14ac:dyDescent="0.25">
      <c r="A19" s="43">
        <f t="shared" si="1"/>
        <v>2010</v>
      </c>
      <c r="B19" s="41">
        <v>18019.460999999999</v>
      </c>
      <c r="C19" s="44">
        <f t="shared" ref="C19:C30" si="4">+B19/B18*100-100</f>
        <v>1.3985598047687233</v>
      </c>
      <c r="D19" s="46">
        <f t="shared" si="0"/>
        <v>10.032505343123088</v>
      </c>
      <c r="E19" s="45">
        <v>1704.2741485467836</v>
      </c>
      <c r="F19" s="41">
        <v>179610.77899999998</v>
      </c>
      <c r="G19" s="42">
        <f>+F19/F18*100-100</f>
        <v>2.3910769547781854</v>
      </c>
    </row>
    <row r="20" spans="1:7" s="31" customFormat="1" ht="21" customHeight="1" x14ac:dyDescent="0.25">
      <c r="A20" s="43">
        <f t="shared" si="1"/>
        <v>2011</v>
      </c>
      <c r="B20" s="41">
        <v>17135.419999999998</v>
      </c>
      <c r="C20" s="44">
        <f t="shared" si="4"/>
        <v>-4.9060346477622261</v>
      </c>
      <c r="D20" s="40">
        <f t="shared" si="0"/>
        <v>9.7307169728295797</v>
      </c>
      <c r="E20" s="45">
        <v>1623.0473707940089</v>
      </c>
      <c r="F20" s="41">
        <v>176096.17099999997</v>
      </c>
      <c r="G20" s="42">
        <f t="shared" si="3"/>
        <v>-1.9567912458082475</v>
      </c>
    </row>
    <row r="21" spans="1:7" s="31" customFormat="1" ht="21" customHeight="1" x14ac:dyDescent="0.25">
      <c r="A21" s="43">
        <f t="shared" si="1"/>
        <v>2012</v>
      </c>
      <c r="B21" s="41">
        <v>16247.14</v>
      </c>
      <c r="C21" s="44">
        <f t="shared" si="4"/>
        <v>-5.1838822742599717</v>
      </c>
      <c r="D21" s="40">
        <f t="shared" si="0"/>
        <v>9.6539321246182066</v>
      </c>
      <c r="E21" s="45">
        <v>1545.162248721902</v>
      </c>
      <c r="F21" s="41">
        <v>168295.56899999999</v>
      </c>
      <c r="G21" s="42">
        <f>+F21/F20*100-100</f>
        <v>-4.4297397017224114</v>
      </c>
    </row>
    <row r="22" spans="1:7" s="31" customFormat="1" ht="21" customHeight="1" x14ac:dyDescent="0.25">
      <c r="A22" s="43">
        <f t="shared" si="1"/>
        <v>2013</v>
      </c>
      <c r="B22" s="41">
        <v>16034.57</v>
      </c>
      <c r="C22" s="44">
        <f t="shared" si="4"/>
        <v>-1.308353347112174</v>
      </c>
      <c r="D22" s="40">
        <f t="shared" si="0"/>
        <v>9.4048663285723535</v>
      </c>
      <c r="E22" s="45">
        <v>1533.3382103115575</v>
      </c>
      <c r="F22" s="41">
        <v>170492.269</v>
      </c>
      <c r="G22" s="42">
        <f t="shared" si="3"/>
        <v>1.3052631231188343</v>
      </c>
    </row>
    <row r="23" spans="1:7" s="31" customFormat="1" ht="21" customHeight="1" x14ac:dyDescent="0.25">
      <c r="A23" s="43">
        <f t="shared" si="1"/>
        <v>2014</v>
      </c>
      <c r="B23" s="41">
        <v>16168.196</v>
      </c>
      <c r="C23" s="44">
        <f t="shared" si="4"/>
        <v>0.83336191740718846</v>
      </c>
      <c r="D23" s="40">
        <f t="shared" si="0"/>
        <v>9.3428784480534421</v>
      </c>
      <c r="E23" s="45">
        <v>1554.4754949061933</v>
      </c>
      <c r="F23" s="41">
        <v>173053.69100000002</v>
      </c>
      <c r="G23" s="42">
        <f t="shared" si="3"/>
        <v>1.5023684153092205</v>
      </c>
    </row>
    <row r="24" spans="1:7" s="31" customFormat="1" ht="21" customHeight="1" x14ac:dyDescent="0.25">
      <c r="A24" s="43">
        <f t="shared" si="1"/>
        <v>2015</v>
      </c>
      <c r="B24" s="41">
        <v>16742.902999999998</v>
      </c>
      <c r="C24" s="44">
        <f t="shared" si="4"/>
        <v>3.5545524064651204</v>
      </c>
      <c r="D24" s="40">
        <f t="shared" si="0"/>
        <v>9.3164591247322068</v>
      </c>
      <c r="E24" s="45">
        <v>1616.4105187102314</v>
      </c>
      <c r="F24" s="41">
        <v>179713.15899999999</v>
      </c>
      <c r="G24" s="42">
        <f>+F24/F23*100-100</f>
        <v>3.848209166483457</v>
      </c>
    </row>
    <row r="25" spans="1:7" s="31" customFormat="1" ht="21" customHeight="1" x14ac:dyDescent="0.25">
      <c r="A25" s="43">
        <f t="shared" si="1"/>
        <v>2016</v>
      </c>
      <c r="B25" s="41">
        <v>17519.589</v>
      </c>
      <c r="C25" s="44">
        <f t="shared" si="4"/>
        <v>4.6388968508030075</v>
      </c>
      <c r="D25" s="40">
        <f t="shared" si="0"/>
        <v>9.3943947425631755</v>
      </c>
      <c r="E25" s="45">
        <v>1696.7382154311501</v>
      </c>
      <c r="F25" s="41">
        <v>186489.81099999999</v>
      </c>
      <c r="G25" s="42">
        <f t="shared" si="3"/>
        <v>3.7708156919104709</v>
      </c>
    </row>
    <row r="26" spans="1:7" s="31" customFormat="1" ht="21" customHeight="1" x14ac:dyDescent="0.25">
      <c r="A26" s="43">
        <f t="shared" si="1"/>
        <v>2017</v>
      </c>
      <c r="B26" s="41">
        <v>18234.526999999998</v>
      </c>
      <c r="C26" s="44">
        <f t="shared" si="4"/>
        <v>4.0807920779420073</v>
      </c>
      <c r="D26" s="40">
        <f t="shared" si="0"/>
        <v>9.3058365056588457</v>
      </c>
      <c r="E26" s="45">
        <v>1770.2908653146023</v>
      </c>
      <c r="F26" s="41">
        <v>195947.20999999996</v>
      </c>
      <c r="G26" s="42">
        <f t="shared" si="3"/>
        <v>5.0712684780403094</v>
      </c>
    </row>
    <row r="27" spans="1:7" s="31" customFormat="1" ht="21" customHeight="1" x14ac:dyDescent="0.25">
      <c r="A27" s="43">
        <f t="shared" si="1"/>
        <v>2018</v>
      </c>
      <c r="B27" s="41">
        <v>19313.255000000001</v>
      </c>
      <c r="C27" s="44">
        <f t="shared" si="4"/>
        <v>5.9158540279109104</v>
      </c>
      <c r="D27" s="40">
        <f t="shared" si="0"/>
        <v>9.412645882875422</v>
      </c>
      <c r="E27" s="45">
        <v>1878.0230735226651</v>
      </c>
      <c r="F27" s="41">
        <v>205184.12400000001</v>
      </c>
      <c r="G27" s="42">
        <f>+F27/F26*100-100</f>
        <v>4.7139808727054913</v>
      </c>
    </row>
    <row r="28" spans="1:7" s="31" customFormat="1" ht="21" customHeight="1" x14ac:dyDescent="0.25">
      <c r="A28" s="43">
        <v>2019</v>
      </c>
      <c r="B28" s="41">
        <v>20395.167000000001</v>
      </c>
      <c r="C28" s="44">
        <f t="shared" si="4"/>
        <v>5.601914332928331</v>
      </c>
      <c r="D28" s="40">
        <f t="shared" si="0"/>
        <v>9.5137973888886673</v>
      </c>
      <c r="E28" s="45">
        <v>1982.7576837185673</v>
      </c>
      <c r="F28" s="41">
        <v>214374.62</v>
      </c>
      <c r="G28" s="42">
        <f>+F28/F27*100-100</f>
        <v>4.4791457647083774</v>
      </c>
    </row>
    <row r="29" spans="1:7" s="31" customFormat="1" ht="21" customHeight="1" x14ac:dyDescent="0.25">
      <c r="A29" s="43" t="s">
        <v>125</v>
      </c>
      <c r="B29" s="41">
        <v>21107.855</v>
      </c>
      <c r="C29" s="44">
        <f t="shared" si="4"/>
        <v>3.4943964910902707</v>
      </c>
      <c r="D29" s="40">
        <f t="shared" si="0"/>
        <v>10.549308432556263</v>
      </c>
      <c r="E29" s="45">
        <v>2049.8872447444087</v>
      </c>
      <c r="F29" s="41">
        <v>200087.571</v>
      </c>
      <c r="G29" s="42">
        <f>+F29/F28*100-100</f>
        <v>-6.6645244665623125</v>
      </c>
    </row>
    <row r="30" spans="1:7" s="31" customFormat="1" ht="21" customHeight="1" thickBot="1" x14ac:dyDescent="0.3">
      <c r="A30" s="47" t="s">
        <v>126</v>
      </c>
      <c r="B30" s="57">
        <v>23685.884999999998</v>
      </c>
      <c r="C30" s="50">
        <f t="shared" si="4"/>
        <v>12.213604840472897</v>
      </c>
      <c r="D30" s="48">
        <f t="shared" si="0"/>
        <v>11.210676966920955</v>
      </c>
      <c r="E30" s="49">
        <v>2301.3814865853951</v>
      </c>
      <c r="F30" s="57">
        <v>211279.70299999998</v>
      </c>
      <c r="G30" s="112">
        <f>+F30/F29*100-100</f>
        <v>5.5936168069129906</v>
      </c>
    </row>
    <row r="31" spans="1:7" s="1" customFormat="1" ht="12" customHeight="1" thickTop="1" x14ac:dyDescent="0.2">
      <c r="A31" s="51" t="s">
        <v>123</v>
      </c>
      <c r="B31" s="3"/>
      <c r="C31" s="3"/>
      <c r="D31" s="3"/>
      <c r="E31" s="3"/>
    </row>
    <row r="32" spans="1:7" s="1" customFormat="1" ht="12" customHeight="1" x14ac:dyDescent="0.2">
      <c r="A32" s="51" t="s">
        <v>71</v>
      </c>
      <c r="B32" s="3"/>
      <c r="C32" s="3"/>
      <c r="D32" s="3"/>
      <c r="E32" s="3"/>
    </row>
    <row r="33" spans="1:7" s="1" customFormat="1" ht="12.75" customHeight="1" x14ac:dyDescent="0.2">
      <c r="A33" s="5"/>
      <c r="B33" s="3"/>
      <c r="C33" s="3"/>
      <c r="D33" s="3"/>
      <c r="E33" s="3"/>
    </row>
    <row r="34" spans="1:7" ht="12" customHeight="1" x14ac:dyDescent="0.2">
      <c r="A34" s="5"/>
    </row>
    <row r="35" spans="1:7" ht="27.95" customHeight="1" x14ac:dyDescent="0.2">
      <c r="D35" s="27"/>
      <c r="G35" s="27"/>
    </row>
    <row r="36" spans="1:7" ht="27.95" customHeight="1" x14ac:dyDescent="0.2">
      <c r="G36" s="27"/>
    </row>
  </sheetData>
  <mergeCells count="8">
    <mergeCell ref="E6:E7"/>
    <mergeCell ref="A4:A6"/>
    <mergeCell ref="A1:G1"/>
    <mergeCell ref="B4:E4"/>
    <mergeCell ref="F4:G4"/>
    <mergeCell ref="A2:G2"/>
    <mergeCell ref="F5:G5"/>
    <mergeCell ref="B5:E5"/>
  </mergeCells>
  <pageMargins left="0.75" right="0.43" top="1" bottom="1" header="0.5" footer="0.5"/>
  <pageSetup paperSize="9" scale="74" orientation="landscape" verticalDpi="300" r:id="rId1"/>
  <headerFooter alignWithMargins="0"/>
  <ignoredErrors>
    <ignoredError sqref="F8 B8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48150-DF2C-4ACC-BC5B-006620A14925}">
  <sheetPr>
    <pageSetUpPr fitToPage="1"/>
  </sheetPr>
  <dimension ref="A1:M34"/>
  <sheetViews>
    <sheetView showGridLines="0" zoomScaleNormal="100" zoomScaleSheetLayoutView="100" workbookViewId="0">
      <selection sqref="A1:K1"/>
    </sheetView>
  </sheetViews>
  <sheetFormatPr defaultRowHeight="11.25" x14ac:dyDescent="0.2"/>
  <cols>
    <col min="1" max="2" width="11.7109375" style="7" customWidth="1"/>
    <col min="3" max="3" width="12.85546875" style="7" customWidth="1"/>
    <col min="4" max="4" width="11.7109375" style="7" customWidth="1"/>
    <col min="5" max="5" width="12.7109375" style="7" bestFit="1" customWidth="1"/>
    <col min="6" max="7" width="11.7109375" style="7" customWidth="1"/>
    <col min="8" max="8" width="13" style="7" customWidth="1"/>
    <col min="9" max="9" width="11.7109375" style="7" customWidth="1"/>
    <col min="10" max="10" width="12.85546875" style="7" customWidth="1"/>
    <col min="11" max="11" width="11.7109375" style="7" customWidth="1"/>
    <col min="12" max="16384" width="9.140625" style="7"/>
  </cols>
  <sheetData>
    <row r="1" spans="1:13" ht="13.5" customHeight="1" x14ac:dyDescent="0.2">
      <c r="A1" s="158" t="s">
        <v>129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</row>
    <row r="2" spans="1:13" ht="13.5" customHeight="1" x14ac:dyDescent="0.2">
      <c r="A2" s="163" t="s">
        <v>130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</row>
    <row r="3" spans="1:13" ht="21" customHeight="1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</row>
    <row r="4" spans="1:13" ht="15" customHeight="1" x14ac:dyDescent="0.2">
      <c r="A4" s="156" t="s">
        <v>9</v>
      </c>
      <c r="B4" s="159" t="s">
        <v>12</v>
      </c>
      <c r="C4" s="160"/>
      <c r="D4" s="160"/>
      <c r="E4" s="160"/>
      <c r="F4" s="161"/>
      <c r="G4" s="159" t="s">
        <v>13</v>
      </c>
      <c r="H4" s="160"/>
      <c r="I4" s="160"/>
      <c r="J4" s="160"/>
      <c r="K4" s="161"/>
    </row>
    <row r="5" spans="1:13" ht="15" customHeight="1" thickBot="1" x14ac:dyDescent="0.25">
      <c r="A5" s="157"/>
      <c r="B5" s="164" t="s">
        <v>32</v>
      </c>
      <c r="C5" s="166"/>
      <c r="D5" s="166"/>
      <c r="E5" s="166"/>
      <c r="F5" s="165"/>
      <c r="G5" s="164" t="s">
        <v>33</v>
      </c>
      <c r="H5" s="166"/>
      <c r="I5" s="166"/>
      <c r="J5" s="166"/>
      <c r="K5" s="165"/>
    </row>
    <row r="6" spans="1:13" ht="24" customHeight="1" x14ac:dyDescent="0.2">
      <c r="A6" s="157"/>
      <c r="B6" s="32" t="s">
        <v>48</v>
      </c>
      <c r="C6" s="33" t="s">
        <v>4</v>
      </c>
      <c r="D6" s="32" t="s">
        <v>0</v>
      </c>
      <c r="E6" s="33" t="s">
        <v>46</v>
      </c>
      <c r="F6" s="167" t="s">
        <v>72</v>
      </c>
      <c r="G6" s="32" t="s">
        <v>48</v>
      </c>
      <c r="H6" s="33" t="s">
        <v>4</v>
      </c>
      <c r="I6" s="32" t="s">
        <v>0</v>
      </c>
      <c r="J6" s="33" t="s">
        <v>46</v>
      </c>
      <c r="K6" s="167" t="s">
        <v>11</v>
      </c>
    </row>
    <row r="7" spans="1:13" ht="24" customHeight="1" thickBot="1" x14ac:dyDescent="0.25">
      <c r="A7" s="34" t="s">
        <v>10</v>
      </c>
      <c r="B7" s="35" t="s">
        <v>6</v>
      </c>
      <c r="C7" s="36" t="s">
        <v>8</v>
      </c>
      <c r="D7" s="35" t="s">
        <v>7</v>
      </c>
      <c r="E7" s="36" t="s">
        <v>47</v>
      </c>
      <c r="F7" s="168"/>
      <c r="G7" s="35" t="s">
        <v>6</v>
      </c>
      <c r="H7" s="36" t="s">
        <v>8</v>
      </c>
      <c r="I7" s="35" t="s">
        <v>7</v>
      </c>
      <c r="J7" s="36" t="s">
        <v>47</v>
      </c>
      <c r="K7" s="168"/>
    </row>
    <row r="8" spans="1:13" ht="15" customHeight="1" x14ac:dyDescent="0.2">
      <c r="A8" s="9"/>
      <c r="B8" s="103" t="s">
        <v>122</v>
      </c>
      <c r="C8" s="106" t="s">
        <v>1</v>
      </c>
      <c r="D8" s="103" t="s">
        <v>1</v>
      </c>
      <c r="E8" s="105" t="s">
        <v>1</v>
      </c>
      <c r="F8" s="106" t="s">
        <v>2</v>
      </c>
      <c r="G8" s="103" t="s">
        <v>122</v>
      </c>
      <c r="H8" s="106" t="s">
        <v>1</v>
      </c>
      <c r="I8" s="103" t="s">
        <v>1</v>
      </c>
      <c r="J8" s="105" t="s">
        <v>1</v>
      </c>
      <c r="K8" s="106" t="s">
        <v>2</v>
      </c>
    </row>
    <row r="9" spans="1:13" ht="21" customHeight="1" x14ac:dyDescent="0.2">
      <c r="A9" s="38">
        <v>2000</v>
      </c>
      <c r="B9" s="41">
        <v>7706.933</v>
      </c>
      <c r="C9" s="46" t="s">
        <v>49</v>
      </c>
      <c r="D9" s="41">
        <f>+B9/'Table 1'!F9*100</f>
        <v>6.0016090868904968</v>
      </c>
      <c r="E9" s="41">
        <f>+B9/'Table 1'!B9*100</f>
        <v>69.777693596756748</v>
      </c>
      <c r="F9" s="45">
        <v>748.9805049573863</v>
      </c>
      <c r="G9" s="41">
        <v>3338.0479999999998</v>
      </c>
      <c r="H9" s="39" t="s">
        <v>49</v>
      </c>
      <c r="I9" s="41">
        <f>+G9/'Table 1'!F9*100</f>
        <v>2.5994334204380198</v>
      </c>
      <c r="J9" s="54">
        <f>+G9/'Table 1'!B9*100</f>
        <v>30.222306403243245</v>
      </c>
      <c r="K9" s="55">
        <v>324.40049454328891</v>
      </c>
      <c r="M9" s="10"/>
    </row>
    <row r="10" spans="1:13" ht="21" customHeight="1" x14ac:dyDescent="0.2">
      <c r="A10" s="43">
        <f>+A9+1</f>
        <v>2001</v>
      </c>
      <c r="B10" s="41">
        <v>8224.7659999999996</v>
      </c>
      <c r="C10" s="56">
        <f t="shared" ref="C10:C18" si="0">+B10/B9*100-100</f>
        <v>6.7190541295739905</v>
      </c>
      <c r="D10" s="41">
        <f>+B10/'Table 1'!F10*100</f>
        <v>6.057643494613945</v>
      </c>
      <c r="E10" s="41">
        <f>+B10/'Table 1'!B10*100</f>
        <v>70.21303967939258</v>
      </c>
      <c r="F10" s="45">
        <v>793.68779747251733</v>
      </c>
      <c r="G10" s="41">
        <v>3489.2489999999998</v>
      </c>
      <c r="H10" s="44">
        <f t="shared" ref="H10:H18" si="1">+G10/G9*100-100</f>
        <v>4.5296233008033511</v>
      </c>
      <c r="I10" s="41">
        <f>+G10/'Table 1'!F10*100</f>
        <v>2.5698757272776165</v>
      </c>
      <c r="J10" s="54">
        <f>+G10/'Table 1'!B10*100</f>
        <v>29.78696032060741</v>
      </c>
      <c r="K10" s="55">
        <v>336.71162846981707</v>
      </c>
      <c r="M10" s="10"/>
    </row>
    <row r="11" spans="1:13" ht="21" customHeight="1" x14ac:dyDescent="0.2">
      <c r="A11" s="43">
        <f t="shared" ref="A11:A27" si="2">+A10+1</f>
        <v>2002</v>
      </c>
      <c r="B11" s="41">
        <v>9022.8269999999993</v>
      </c>
      <c r="C11" s="56">
        <f t="shared" si="0"/>
        <v>9.7031453539225367</v>
      </c>
      <c r="D11" s="41">
        <f>+B11/'Table 1'!F11*100</f>
        <v>6.3293982306232381</v>
      </c>
      <c r="E11" s="41">
        <f>+B11/'Table 1'!B11*100</f>
        <v>72.036077330052109</v>
      </c>
      <c r="F11" s="45">
        <v>865.9449648456839</v>
      </c>
      <c r="G11" s="41">
        <v>3502.6010000000001</v>
      </c>
      <c r="H11" s="44">
        <f t="shared" si="1"/>
        <v>0.38266113997597984</v>
      </c>
      <c r="I11" s="41">
        <f>+G11/'Table 1'!F11*100</f>
        <v>2.4570299942555907</v>
      </c>
      <c r="J11" s="54">
        <f>+G11/'Table 1'!B11*100</f>
        <v>27.963922669947888</v>
      </c>
      <c r="K11" s="55">
        <v>336.1540346294413</v>
      </c>
      <c r="M11" s="10"/>
    </row>
    <row r="12" spans="1:13" ht="21" customHeight="1" x14ac:dyDescent="0.2">
      <c r="A12" s="43">
        <f t="shared" si="2"/>
        <v>2003</v>
      </c>
      <c r="B12" s="41">
        <v>9415.5630000000001</v>
      </c>
      <c r="C12" s="56">
        <f t="shared" si="0"/>
        <v>4.3526934518416596</v>
      </c>
      <c r="D12" s="41">
        <f>+B12/'Table 1'!F12*100</f>
        <v>6.4460197670592247</v>
      </c>
      <c r="E12" s="41">
        <f>+B12/'Table 1'!B12*100</f>
        <v>70.647832272941386</v>
      </c>
      <c r="F12" s="45">
        <v>900.25089826090334</v>
      </c>
      <c r="G12" s="41">
        <v>3911.8989999999999</v>
      </c>
      <c r="H12" s="44">
        <f t="shared" si="1"/>
        <v>11.685544542469998</v>
      </c>
      <c r="I12" s="41">
        <f>+G12/'Table 1'!F12*100</f>
        <v>2.6781381294713036</v>
      </c>
      <c r="J12" s="54">
        <f>+G12/'Table 1'!B12*100</f>
        <v>29.35216772705861</v>
      </c>
      <c r="K12" s="55">
        <v>374.02867875834187</v>
      </c>
      <c r="M12" s="10"/>
    </row>
    <row r="13" spans="1:13" ht="21" customHeight="1" x14ac:dyDescent="0.2">
      <c r="A13" s="43">
        <f t="shared" si="2"/>
        <v>2004</v>
      </c>
      <c r="B13" s="41">
        <v>10247.075000000001</v>
      </c>
      <c r="C13" s="56">
        <f t="shared" si="0"/>
        <v>8.8312509830798263</v>
      </c>
      <c r="D13" s="41">
        <f>+B13/'Table 1'!F13*100</f>
        <v>6.7304981908905352</v>
      </c>
      <c r="E13" s="41">
        <f>+B13/'Table 1'!B13*100</f>
        <v>70.605762275507772</v>
      </c>
      <c r="F13" s="45">
        <v>977.41423698769006</v>
      </c>
      <c r="G13" s="41">
        <v>4266.0110000000004</v>
      </c>
      <c r="H13" s="44">
        <f t="shared" si="1"/>
        <v>9.0521764493408625</v>
      </c>
      <c r="I13" s="41">
        <f>+G13/'Table 1'!F13*100</f>
        <v>2.8020073355390802</v>
      </c>
      <c r="J13" s="54">
        <f>+G13/'Table 1'!B13*100</f>
        <v>29.394237724492235</v>
      </c>
      <c r="K13" s="55">
        <v>406.91220534114302</v>
      </c>
      <c r="M13" s="10"/>
    </row>
    <row r="14" spans="1:13" ht="21" customHeight="1" x14ac:dyDescent="0.2">
      <c r="A14" s="43">
        <f t="shared" si="2"/>
        <v>2005</v>
      </c>
      <c r="B14" s="41">
        <v>10857.960999999999</v>
      </c>
      <c r="C14" s="56">
        <f t="shared" si="0"/>
        <v>5.9615646416172297</v>
      </c>
      <c r="D14" s="41">
        <f>+B14/'Table 1'!F14*100</f>
        <v>6.8481714446194495</v>
      </c>
      <c r="E14" s="41">
        <f>+B14/'Table 1'!B14*100</f>
        <v>70.942963299135357</v>
      </c>
      <c r="F14" s="45">
        <v>1033.7636730446438</v>
      </c>
      <c r="G14" s="41">
        <v>4447.2370000000001</v>
      </c>
      <c r="H14" s="44">
        <f t="shared" si="1"/>
        <v>4.2481371942078852</v>
      </c>
      <c r="I14" s="41">
        <f>+G14/'Table 1'!F14*100</f>
        <v>2.8048950839715734</v>
      </c>
      <c r="J14" s="54">
        <f>+G14/'Table 1'!B14*100</f>
        <v>29.057036700864636</v>
      </c>
      <c r="K14" s="55">
        <v>423.41209882960931</v>
      </c>
      <c r="M14" s="10"/>
    </row>
    <row r="15" spans="1:13" ht="21" customHeight="1" x14ac:dyDescent="0.2">
      <c r="A15" s="43">
        <f t="shared" si="2"/>
        <v>2006</v>
      </c>
      <c r="B15" s="41">
        <v>10701.53</v>
      </c>
      <c r="C15" s="56">
        <f t="shared" si="0"/>
        <v>-1.4407032775306448</v>
      </c>
      <c r="D15" s="41">
        <f>+B15/'Table 1'!F15*100</f>
        <v>6.4366052040909381</v>
      </c>
      <c r="E15" s="41">
        <f>+B15/'Table 1'!B15*100</f>
        <v>68.809579290223283</v>
      </c>
      <c r="F15" s="45">
        <v>1017.0345080841735</v>
      </c>
      <c r="G15" s="41">
        <v>4850.8540000000003</v>
      </c>
      <c r="H15" s="44">
        <f t="shared" si="1"/>
        <v>9.0756800233493351</v>
      </c>
      <c r="I15" s="41">
        <f>+G15/'Table 1'!F15*100</f>
        <v>2.9176231903929017</v>
      </c>
      <c r="J15" s="54">
        <f>+G15/'Table 1'!B15*100</f>
        <v>31.190420709776717</v>
      </c>
      <c r="K15" s="55">
        <v>461.0075299212491</v>
      </c>
      <c r="M15" s="10"/>
    </row>
    <row r="16" spans="1:13" ht="21" customHeight="1" x14ac:dyDescent="0.2">
      <c r="A16" s="43">
        <f t="shared" si="2"/>
        <v>2007</v>
      </c>
      <c r="B16" s="41">
        <v>11126.779</v>
      </c>
      <c r="C16" s="56">
        <f t="shared" si="0"/>
        <v>3.9737215145871687</v>
      </c>
      <c r="D16" s="41">
        <f>+B16/'Table 1'!F16*100</f>
        <v>6.3406447200097302</v>
      </c>
      <c r="E16" s="41">
        <f>+B16/'Table 1'!B16*100</f>
        <v>68.533681459567902</v>
      </c>
      <c r="F16" s="45">
        <v>1055.3748452522461</v>
      </c>
      <c r="G16" s="41">
        <v>5108.7110000000002</v>
      </c>
      <c r="H16" s="44">
        <f t="shared" si="1"/>
        <v>5.3157031730907534</v>
      </c>
      <c r="I16" s="41">
        <f>+G16/'Table 1'!F16*100</f>
        <v>2.9112217855864331</v>
      </c>
      <c r="J16" s="54">
        <f>+G16/'Table 1'!B16*100</f>
        <v>31.466318540432102</v>
      </c>
      <c r="K16" s="55">
        <v>484.56117274041725</v>
      </c>
      <c r="M16" s="10"/>
    </row>
    <row r="17" spans="1:13" ht="21" customHeight="1" x14ac:dyDescent="0.2">
      <c r="A17" s="43">
        <f t="shared" si="2"/>
        <v>2008</v>
      </c>
      <c r="B17" s="41">
        <v>11647.623</v>
      </c>
      <c r="C17" s="56">
        <f t="shared" si="0"/>
        <v>4.6809952817432645</v>
      </c>
      <c r="D17" s="41">
        <f>+B17/'Table 1'!F17*100</f>
        <v>6.5033177793034929</v>
      </c>
      <c r="E17" s="41">
        <f>+B17/'Table 1'!B17*100</f>
        <v>67.862520113836538</v>
      </c>
      <c r="F17" s="45">
        <v>1103.1850479490918</v>
      </c>
      <c r="G17" s="41">
        <v>5515.9350000000004</v>
      </c>
      <c r="H17" s="56">
        <f t="shared" si="1"/>
        <v>7.9711692440617554</v>
      </c>
      <c r="I17" s="41">
        <f>+G17/'Table 1'!F17*100</f>
        <v>3.079759548792266</v>
      </c>
      <c r="J17" s="54">
        <f>+G17/'Table 1'!B17*100</f>
        <v>32.137479886163462</v>
      </c>
      <c r="K17" s="55">
        <v>522.4325184167684</v>
      </c>
      <c r="M17" s="10"/>
    </row>
    <row r="18" spans="1:13" ht="21" customHeight="1" x14ac:dyDescent="0.2">
      <c r="A18" s="43">
        <f t="shared" si="2"/>
        <v>2009</v>
      </c>
      <c r="B18" s="41">
        <v>12357.965</v>
      </c>
      <c r="C18" s="56">
        <f t="shared" si="0"/>
        <v>6.0986005470815741</v>
      </c>
      <c r="D18" s="41">
        <f>+B18/'Table 1'!F18*100</f>
        <v>7.0449298887538117</v>
      </c>
      <c r="E18" s="41">
        <f>+B18/'Table 1'!B18*100</f>
        <v>69.540362673319635</v>
      </c>
      <c r="F18" s="45">
        <v>1169.348615716495</v>
      </c>
      <c r="G18" s="41">
        <v>5412.9589999999998</v>
      </c>
      <c r="H18" s="44">
        <f t="shared" si="1"/>
        <v>-1.8668820426636756</v>
      </c>
      <c r="I18" s="41">
        <f>+G18/'Table 1'!F18*100</f>
        <v>3.085776391638829</v>
      </c>
      <c r="J18" s="54">
        <f>+G18/'Table 1'!B18*100</f>
        <v>30.459637326680365</v>
      </c>
      <c r="K18" s="55">
        <v>512.19081083173023</v>
      </c>
      <c r="M18" s="10"/>
    </row>
    <row r="19" spans="1:13" ht="21" customHeight="1" x14ac:dyDescent="0.2">
      <c r="A19" s="43">
        <f t="shared" si="2"/>
        <v>2010</v>
      </c>
      <c r="B19" s="41">
        <v>12559.971</v>
      </c>
      <c r="C19" s="56">
        <f t="shared" ref="C19:C30" si="3">+B19/B18*100-100</f>
        <v>1.6346218815152866</v>
      </c>
      <c r="D19" s="41">
        <f>+B19/'Table 1'!F19*100</f>
        <v>6.9928826487635254</v>
      </c>
      <c r="E19" s="41">
        <f>+B19/'Table 1'!B19*100</f>
        <v>69.702256909904236</v>
      </c>
      <c r="F19" s="45">
        <v>1187.9175454691622</v>
      </c>
      <c r="G19" s="41">
        <v>5459.49</v>
      </c>
      <c r="H19" s="44">
        <f t="shared" ref="H19:H30" si="4">+G19/G18*100-100</f>
        <v>0.8596222509721656</v>
      </c>
      <c r="I19" s="41">
        <f>+G19/'Table 1'!F19*100</f>
        <v>3.0396226943595632</v>
      </c>
      <c r="J19" s="54">
        <f>+G19/'Table 1'!B19*100</f>
        <v>30.297743090095757</v>
      </c>
      <c r="K19" s="55">
        <v>516.35660307762146</v>
      </c>
      <c r="M19" s="10"/>
    </row>
    <row r="20" spans="1:13" ht="21" customHeight="1" x14ac:dyDescent="0.2">
      <c r="A20" s="43">
        <f t="shared" si="2"/>
        <v>2011</v>
      </c>
      <c r="B20" s="41">
        <v>11558.644</v>
      </c>
      <c r="C20" s="56">
        <f t="shared" si="3"/>
        <v>-7.9723671336502235</v>
      </c>
      <c r="D20" s="41">
        <f>+B20/'Table 1'!F20*100</f>
        <v>6.5638247182558009</v>
      </c>
      <c r="E20" s="41">
        <f>+B20/'Table 1'!B20*100</f>
        <v>67.454687425227988</v>
      </c>
      <c r="F20" s="45">
        <v>1094.8215307324799</v>
      </c>
      <c r="G20" s="41">
        <v>5576.7759999999998</v>
      </c>
      <c r="H20" s="44">
        <f t="shared" si="4"/>
        <v>2.1482959030971784</v>
      </c>
      <c r="I20" s="41">
        <f>+G20/'Table 1'!F20*100</f>
        <v>3.166892254573781</v>
      </c>
      <c r="J20" s="54">
        <f>+G20/'Table 1'!B20*100</f>
        <v>32.545312574772026</v>
      </c>
      <c r="K20" s="55">
        <v>528.22584006152931</v>
      </c>
      <c r="M20" s="10"/>
    </row>
    <row r="21" spans="1:13" ht="21" customHeight="1" x14ac:dyDescent="0.2">
      <c r="A21" s="43">
        <f t="shared" si="2"/>
        <v>2012</v>
      </c>
      <c r="B21" s="41">
        <v>10458.108</v>
      </c>
      <c r="C21" s="56">
        <f t="shared" si="3"/>
        <v>-9.5213244737012417</v>
      </c>
      <c r="D21" s="41">
        <f>+B21/'Table 1'!F21*100</f>
        <v>6.214131520004547</v>
      </c>
      <c r="E21" s="41">
        <f>+B21/'Table 1'!B21*100</f>
        <v>64.368916621633105</v>
      </c>
      <c r="F21" s="45">
        <v>994.60419954875226</v>
      </c>
      <c r="G21" s="41">
        <v>5789.0320000000002</v>
      </c>
      <c r="H21" s="44">
        <f t="shared" si="4"/>
        <v>3.8060700304261843</v>
      </c>
      <c r="I21" s="41">
        <f>+G21/'Table 1'!F21*100</f>
        <v>3.4398006046136609</v>
      </c>
      <c r="J21" s="54">
        <f>+G21/'Table 1'!B21*100</f>
        <v>35.631083378366903</v>
      </c>
      <c r="K21" s="55">
        <v>550.55804917314993</v>
      </c>
      <c r="M21" s="10"/>
    </row>
    <row r="22" spans="1:13" ht="21" customHeight="1" x14ac:dyDescent="0.2">
      <c r="A22" s="43">
        <f t="shared" si="2"/>
        <v>2013</v>
      </c>
      <c r="B22" s="41">
        <v>10457.927</v>
      </c>
      <c r="C22" s="56">
        <f t="shared" si="3"/>
        <v>-1.7307145805034452E-3</v>
      </c>
      <c r="D22" s="41">
        <f>+B22/'Table 1'!F22*100</f>
        <v>6.1339596577250077</v>
      </c>
      <c r="E22" s="41">
        <f>+B22/'Table 1'!B22*100</f>
        <v>65.221125356027628</v>
      </c>
      <c r="F22" s="45">
        <v>1000.0604362791715</v>
      </c>
      <c r="G22" s="41">
        <v>5576.643</v>
      </c>
      <c r="H22" s="44">
        <f t="shared" si="4"/>
        <v>-3.6688171701244698</v>
      </c>
      <c r="I22" s="41">
        <f>+G22/'Table 1'!F22*100</f>
        <v>3.2709066708473449</v>
      </c>
      <c r="J22" s="54">
        <f>+G22/'Table 1'!B22*100</f>
        <v>34.778874643972365</v>
      </c>
      <c r="K22" s="55">
        <v>533.27777403238599</v>
      </c>
      <c r="M22" s="10"/>
    </row>
    <row r="23" spans="1:13" ht="21" customHeight="1" x14ac:dyDescent="0.2">
      <c r="A23" s="43">
        <f t="shared" si="2"/>
        <v>2014</v>
      </c>
      <c r="B23" s="41">
        <v>10438.502</v>
      </c>
      <c r="C23" s="56">
        <f t="shared" si="3"/>
        <v>-0.1857442684386541</v>
      </c>
      <c r="D23" s="41">
        <f>+B23/'Table 1'!F23*100</f>
        <v>6.0319441554124369</v>
      </c>
      <c r="E23" s="41">
        <f>+B23/'Table 1'!B23*100</f>
        <v>64.56194618125609</v>
      </c>
      <c r="F23" s="45">
        <v>1003.5996324221508</v>
      </c>
      <c r="G23" s="41">
        <v>5729.6940000000004</v>
      </c>
      <c r="H23" s="44">
        <f t="shared" si="4"/>
        <v>2.7445005893330432</v>
      </c>
      <c r="I23" s="41">
        <f>+G23/'Table 1'!F23*100</f>
        <v>3.3109342926410044</v>
      </c>
      <c r="J23" s="54">
        <f>+G23/'Table 1'!B23*100</f>
        <v>35.438053818743917</v>
      </c>
      <c r="K23" s="55">
        <v>550.8758624840425</v>
      </c>
      <c r="M23" s="10"/>
    </row>
    <row r="24" spans="1:13" ht="21" customHeight="1" x14ac:dyDescent="0.2">
      <c r="A24" s="43">
        <f t="shared" si="2"/>
        <v>2015</v>
      </c>
      <c r="B24" s="41">
        <v>10794.495000000001</v>
      </c>
      <c r="C24" s="56">
        <f t="shared" si="3"/>
        <v>3.4103839803834006</v>
      </c>
      <c r="D24" s="41">
        <f>+B24/'Table 1'!F24*100</f>
        <v>6.0065134128547601</v>
      </c>
      <c r="E24" s="41">
        <f>+B24/'Table 1'!B24*100</f>
        <v>64.472063178052224</v>
      </c>
      <c r="F24" s="45">
        <v>1042.133210839542</v>
      </c>
      <c r="G24" s="41">
        <v>5948.4080000000004</v>
      </c>
      <c r="H24" s="44">
        <f t="shared" si="4"/>
        <v>3.8172021053829468</v>
      </c>
      <c r="I24" s="41">
        <f>+G24/'Table 1'!F24*100</f>
        <v>3.309945711877448</v>
      </c>
      <c r="J24" s="54">
        <f>+G24/'Table 1'!B24*100</f>
        <v>35.527936821947783</v>
      </c>
      <c r="K24" s="55">
        <v>574.27730787068947</v>
      </c>
      <c r="M24" s="10"/>
    </row>
    <row r="25" spans="1:13" ht="21" customHeight="1" x14ac:dyDescent="0.2">
      <c r="A25" s="43">
        <f t="shared" si="2"/>
        <v>2016</v>
      </c>
      <c r="B25" s="41">
        <v>11352.246999999999</v>
      </c>
      <c r="C25" s="56">
        <f t="shared" si="3"/>
        <v>5.1670041071861164</v>
      </c>
      <c r="D25" s="41">
        <f>+B25/'Table 1'!F25*100</f>
        <v>6.0873282776826878</v>
      </c>
      <c r="E25" s="41">
        <f>+B25/'Table 1'!B25*100</f>
        <v>64.797450442473277</v>
      </c>
      <c r="F25" s="45">
        <v>1099.4431042825049</v>
      </c>
      <c r="G25" s="41">
        <v>6167.3419999999996</v>
      </c>
      <c r="H25" s="44">
        <f t="shared" si="4"/>
        <v>3.6805478037148731</v>
      </c>
      <c r="I25" s="41">
        <f>+G25/'Table 1'!F25*100</f>
        <v>3.3070664648804864</v>
      </c>
      <c r="J25" s="54">
        <f>+G25/'Table 1'!B25*100</f>
        <v>35.202549557526716</v>
      </c>
      <c r="K25" s="55">
        <v>597.29511114864511</v>
      </c>
      <c r="M25" s="10"/>
    </row>
    <row r="26" spans="1:13" ht="21" customHeight="1" x14ac:dyDescent="0.2">
      <c r="A26" s="43">
        <f t="shared" si="2"/>
        <v>2017</v>
      </c>
      <c r="B26" s="41">
        <v>11731.752</v>
      </c>
      <c r="C26" s="56">
        <f t="shared" si="3"/>
        <v>3.3429945631028062</v>
      </c>
      <c r="D26" s="41">
        <f>+B26/'Table 1'!F26*100</f>
        <v>5.9872003280883677</v>
      </c>
      <c r="E26" s="41">
        <f>+B26/'Table 1'!B26*100</f>
        <v>64.338120753008837</v>
      </c>
      <c r="F26" s="45">
        <v>1138.9718746055939</v>
      </c>
      <c r="G26" s="41">
        <v>6502.7749999999996</v>
      </c>
      <c r="H26" s="44">
        <f t="shared" si="4"/>
        <v>5.4388584255583794</v>
      </c>
      <c r="I26" s="41">
        <f>+G26/'Table 1'!F26*100</f>
        <v>3.3186361775704798</v>
      </c>
      <c r="J26" s="54">
        <f>+G26/'Table 1'!B26*100</f>
        <v>35.661879246991163</v>
      </c>
      <c r="K26" s="55">
        <v>631.3189907090084</v>
      </c>
      <c r="M26" s="10"/>
    </row>
    <row r="27" spans="1:13" ht="21" customHeight="1" x14ac:dyDescent="0.2">
      <c r="A27" s="43">
        <f t="shared" si="2"/>
        <v>2018</v>
      </c>
      <c r="B27" s="41">
        <v>12389.277</v>
      </c>
      <c r="C27" s="56">
        <f t="shared" si="3"/>
        <v>5.604661605530012</v>
      </c>
      <c r="D27" s="41">
        <f>+B27/'Table 1'!F27*100</f>
        <v>6.0381265170398848</v>
      </c>
      <c r="E27" s="41">
        <f>+B27/'Table 1'!B27*100</f>
        <v>64.149088281597272</v>
      </c>
      <c r="F27" s="45">
        <v>1204.7346793828208</v>
      </c>
      <c r="G27" s="41">
        <v>6923.9780000000001</v>
      </c>
      <c r="H27" s="44">
        <f t="shared" si="4"/>
        <v>6.4772808531742214</v>
      </c>
      <c r="I27" s="41">
        <f>+G27/'Table 1'!F27*100</f>
        <v>3.3745193658355355</v>
      </c>
      <c r="J27" s="54">
        <f>+G27/'Table 1'!B27*100</f>
        <v>35.85091171840272</v>
      </c>
      <c r="K27" s="55">
        <v>673.28839413984406</v>
      </c>
      <c r="M27" s="10"/>
    </row>
    <row r="28" spans="1:13" ht="21" customHeight="1" x14ac:dyDescent="0.2">
      <c r="A28" s="43">
        <v>2019</v>
      </c>
      <c r="B28" s="41">
        <v>12977.486999999999</v>
      </c>
      <c r="C28" s="56">
        <f t="shared" si="3"/>
        <v>4.7477346741056721</v>
      </c>
      <c r="D28" s="41">
        <f>+B28/'Table 1'!F28*100</f>
        <v>6.0536489813952787</v>
      </c>
      <c r="E28" s="41">
        <f>+B28/'Table 1'!B28*100</f>
        <v>63.630207097593264</v>
      </c>
      <c r="F28" s="45">
        <v>1261.6328203935675</v>
      </c>
      <c r="G28" s="41">
        <v>7417.68</v>
      </c>
      <c r="H28" s="56">
        <f t="shared" si="4"/>
        <v>7.1303230599519623</v>
      </c>
      <c r="I28" s="41">
        <f>+G28/'Table 1'!F28*100</f>
        <v>3.4601484074933873</v>
      </c>
      <c r="J28" s="54">
        <f>+G28/'Table 1'!B28*100</f>
        <v>36.369792902406736</v>
      </c>
      <c r="K28" s="55">
        <v>721.12486332499964</v>
      </c>
      <c r="M28" s="10"/>
    </row>
    <row r="29" spans="1:13" ht="21" customHeight="1" x14ac:dyDescent="0.2">
      <c r="A29" s="43" t="s">
        <v>125</v>
      </c>
      <c r="B29" s="41">
        <v>14100.61</v>
      </c>
      <c r="C29" s="56">
        <f t="shared" si="3"/>
        <v>8.6543951074657315</v>
      </c>
      <c r="D29" s="41">
        <f>+B29/'Table 1'!F29*100</f>
        <v>7.0472193397759826</v>
      </c>
      <c r="E29" s="41">
        <f>+B29/'Table 1'!B29*100</f>
        <v>66.802666590233827</v>
      </c>
      <c r="F29" s="45">
        <v>1369.3793415823377</v>
      </c>
      <c r="G29" s="41">
        <v>7007.2449999999999</v>
      </c>
      <c r="H29" s="56">
        <f t="shared" si="4"/>
        <v>-5.5331990595442306</v>
      </c>
      <c r="I29" s="41">
        <f>+G29/'Table 1'!F29*100</f>
        <v>3.5020890927802806</v>
      </c>
      <c r="J29" s="54">
        <f>+G29/'Table 1'!B29*100</f>
        <v>33.197333409766181</v>
      </c>
      <c r="K29" s="55">
        <v>680.50790316207087</v>
      </c>
      <c r="M29" s="10"/>
    </row>
    <row r="30" spans="1:13" ht="21" customHeight="1" thickBot="1" x14ac:dyDescent="0.25">
      <c r="A30" s="47" t="s">
        <v>126</v>
      </c>
      <c r="B30" s="57">
        <v>15645.878000000001</v>
      </c>
      <c r="C30" s="58">
        <f t="shared" si="3"/>
        <v>10.9588734104411</v>
      </c>
      <c r="D30" s="57">
        <f>+B30/'Table 1'!F30*100</f>
        <v>7.4052915532544086</v>
      </c>
      <c r="E30" s="57">
        <f>+B30/'Table 1'!B30*100</f>
        <v>66.055703639530478</v>
      </c>
      <c r="F30" s="49">
        <v>1520.1937343938694</v>
      </c>
      <c r="G30" s="57">
        <v>8040.0069999999996</v>
      </c>
      <c r="H30" s="58">
        <f t="shared" si="4"/>
        <v>14.738488521523081</v>
      </c>
      <c r="I30" s="57">
        <f>+G30/'Table 1'!F30*100</f>
        <v>3.8053854136665461</v>
      </c>
      <c r="J30" s="113">
        <f>+G30/'Table 1'!B30*100</f>
        <v>33.944296360469536</v>
      </c>
      <c r="K30" s="59">
        <v>781.1877521915261</v>
      </c>
      <c r="M30" s="11"/>
    </row>
    <row r="31" spans="1:13" s="61" customFormat="1" ht="12" customHeight="1" thickTop="1" x14ac:dyDescent="0.2">
      <c r="A31" s="51" t="s">
        <v>73</v>
      </c>
      <c r="B31" s="52"/>
      <c r="C31" s="52"/>
      <c r="D31" s="52"/>
      <c r="E31" s="52"/>
      <c r="F31" s="52"/>
      <c r="G31" s="53"/>
      <c r="H31" s="53"/>
      <c r="I31" s="60"/>
      <c r="J31" s="60"/>
      <c r="K31" s="60"/>
    </row>
    <row r="32" spans="1:13" s="61" customFormat="1" ht="12" customHeight="1" x14ac:dyDescent="0.2">
      <c r="A32" s="51" t="s">
        <v>71</v>
      </c>
      <c r="B32" s="52"/>
      <c r="C32" s="52"/>
      <c r="D32" s="52"/>
      <c r="E32" s="52"/>
      <c r="F32" s="52"/>
      <c r="G32" s="53"/>
      <c r="H32" s="53"/>
      <c r="I32" s="60"/>
      <c r="J32" s="60"/>
      <c r="K32" s="60"/>
    </row>
    <row r="34" spans="5:5" x14ac:dyDescent="0.2">
      <c r="E34" s="28"/>
    </row>
  </sheetData>
  <mergeCells count="9">
    <mergeCell ref="A1:K1"/>
    <mergeCell ref="A2:K2"/>
    <mergeCell ref="A4:A6"/>
    <mergeCell ref="B4:F4"/>
    <mergeCell ref="B5:F5"/>
    <mergeCell ref="F6:F7"/>
    <mergeCell ref="G4:K4"/>
    <mergeCell ref="G5:K5"/>
    <mergeCell ref="K6:K7"/>
  </mergeCells>
  <pageMargins left="0.75" right="0.43" top="1" bottom="1" header="0.5" footer="0.5"/>
  <pageSetup paperSize="9" scale="76" orientation="landscape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AF82A1-CB56-45A0-8A69-2DA1B6D0602A}">
  <dimension ref="A1:AC21"/>
  <sheetViews>
    <sheetView showGridLines="0" zoomScaleNormal="100" zoomScaleSheetLayoutView="100" workbookViewId="0">
      <selection sqref="A1:W1"/>
    </sheetView>
  </sheetViews>
  <sheetFormatPr defaultColWidth="8.85546875" defaultRowHeight="9" customHeight="1" x14ac:dyDescent="0.25"/>
  <cols>
    <col min="1" max="1" width="43.140625" style="12" customWidth="1"/>
    <col min="2" max="2" width="16.28515625" style="12" customWidth="1"/>
    <col min="3" max="14" width="11.7109375" style="12" customWidth="1"/>
    <col min="15" max="23" width="11.7109375" style="17" customWidth="1"/>
    <col min="24" max="24" width="11.85546875" style="17" customWidth="1"/>
    <col min="25" max="16384" width="8.85546875" style="17"/>
  </cols>
  <sheetData>
    <row r="1" spans="1:29" ht="13.5" customHeight="1" x14ac:dyDescent="0.25">
      <c r="A1" s="158" t="s">
        <v>131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</row>
    <row r="2" spans="1:29" ht="13.5" customHeight="1" x14ac:dyDescent="0.25">
      <c r="A2" s="163" t="s">
        <v>132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  <c r="W2" s="163"/>
    </row>
    <row r="3" spans="1:29" ht="21" customHeight="1" x14ac:dyDescent="0.15">
      <c r="F3" s="13"/>
      <c r="K3" s="14"/>
      <c r="L3" s="14"/>
      <c r="N3" s="17"/>
      <c r="W3" s="75"/>
      <c r="X3" s="75" t="s">
        <v>75</v>
      </c>
    </row>
    <row r="4" spans="1:29" s="19" customFormat="1" ht="21" customHeight="1" x14ac:dyDescent="0.25">
      <c r="A4" s="65" t="s">
        <v>15</v>
      </c>
      <c r="B4" s="171" t="s">
        <v>14</v>
      </c>
      <c r="C4" s="170">
        <v>2000</v>
      </c>
      <c r="D4" s="170">
        <v>2001</v>
      </c>
      <c r="E4" s="170">
        <v>2002</v>
      </c>
      <c r="F4" s="170">
        <v>2003</v>
      </c>
      <c r="G4" s="170">
        <v>2004</v>
      </c>
      <c r="H4" s="170">
        <v>2005</v>
      </c>
      <c r="I4" s="170">
        <v>2006</v>
      </c>
      <c r="J4" s="170">
        <v>2007</v>
      </c>
      <c r="K4" s="170">
        <v>2008</v>
      </c>
      <c r="L4" s="170">
        <v>2009</v>
      </c>
      <c r="M4" s="170">
        <v>2010</v>
      </c>
      <c r="N4" s="170">
        <v>2011</v>
      </c>
      <c r="O4" s="170">
        <v>2012</v>
      </c>
      <c r="P4" s="170">
        <v>2013</v>
      </c>
      <c r="Q4" s="170">
        <v>2014</v>
      </c>
      <c r="R4" s="170">
        <v>2015</v>
      </c>
      <c r="S4" s="170">
        <v>2016</v>
      </c>
      <c r="T4" s="170">
        <v>2017</v>
      </c>
      <c r="U4" s="170">
        <v>2018</v>
      </c>
      <c r="V4" s="170">
        <v>2019</v>
      </c>
      <c r="W4" s="169" t="s">
        <v>125</v>
      </c>
      <c r="X4" s="169" t="s">
        <v>126</v>
      </c>
      <c r="Y4" s="18"/>
      <c r="Z4" s="18"/>
      <c r="AA4" s="18"/>
      <c r="AB4" s="18"/>
      <c r="AC4" s="18"/>
    </row>
    <row r="5" spans="1:29" s="20" customFormat="1" ht="21" customHeight="1" x14ac:dyDescent="0.25">
      <c r="A5" s="66" t="s">
        <v>16</v>
      </c>
      <c r="B5" s="171"/>
      <c r="C5" s="170"/>
      <c r="D5" s="170"/>
      <c r="E5" s="170"/>
      <c r="F5" s="170"/>
      <c r="G5" s="170"/>
      <c r="H5" s="170"/>
      <c r="I5" s="170"/>
      <c r="J5" s="170"/>
      <c r="K5" s="170"/>
      <c r="L5" s="170"/>
      <c r="M5" s="170"/>
      <c r="N5" s="170"/>
      <c r="O5" s="170"/>
      <c r="P5" s="170"/>
      <c r="Q5" s="170"/>
      <c r="R5" s="170"/>
      <c r="S5" s="170"/>
      <c r="T5" s="170"/>
      <c r="U5" s="170"/>
      <c r="V5" s="170"/>
      <c r="W5" s="169"/>
      <c r="X5" s="169"/>
      <c r="Y5" s="18"/>
      <c r="Z5" s="18"/>
      <c r="AA5" s="18"/>
      <c r="AB5" s="18"/>
      <c r="AC5" s="18"/>
    </row>
    <row r="6" spans="1:29" s="21" customFormat="1" ht="25.5" customHeight="1" x14ac:dyDescent="0.25">
      <c r="A6" s="76" t="s">
        <v>76</v>
      </c>
      <c r="B6" s="107" t="s">
        <v>17</v>
      </c>
      <c r="C6" s="67">
        <v>7706933</v>
      </c>
      <c r="D6" s="67">
        <v>8224766</v>
      </c>
      <c r="E6" s="67">
        <v>9022827</v>
      </c>
      <c r="F6" s="67">
        <v>9415563</v>
      </c>
      <c r="G6" s="67">
        <v>10247075</v>
      </c>
      <c r="H6" s="67">
        <v>10857961</v>
      </c>
      <c r="I6" s="67">
        <v>10701530</v>
      </c>
      <c r="J6" s="67">
        <v>11126779</v>
      </c>
      <c r="K6" s="67">
        <v>11647623</v>
      </c>
      <c r="L6" s="67">
        <v>12357965</v>
      </c>
      <c r="M6" s="67">
        <v>12559971</v>
      </c>
      <c r="N6" s="67">
        <v>11558644</v>
      </c>
      <c r="O6" s="67">
        <v>10458108</v>
      </c>
      <c r="P6" s="67">
        <v>10457927</v>
      </c>
      <c r="Q6" s="67">
        <v>10438502</v>
      </c>
      <c r="R6" s="67">
        <v>10794495</v>
      </c>
      <c r="S6" s="67">
        <v>11352247</v>
      </c>
      <c r="T6" s="67">
        <v>11731752</v>
      </c>
      <c r="U6" s="67">
        <v>12389277</v>
      </c>
      <c r="V6" s="67">
        <v>12977487</v>
      </c>
      <c r="W6" s="67">
        <v>14100610</v>
      </c>
      <c r="X6" s="68">
        <v>15645878</v>
      </c>
      <c r="Y6" s="29"/>
      <c r="Z6" s="29"/>
    </row>
    <row r="7" spans="1:29" s="21" customFormat="1" ht="25.5" customHeight="1" x14ac:dyDescent="0.25">
      <c r="A7" s="77" t="s">
        <v>77</v>
      </c>
      <c r="B7" s="107" t="s">
        <v>18</v>
      </c>
      <c r="C7" s="69">
        <v>6344913</v>
      </c>
      <c r="D7" s="69">
        <v>6667809</v>
      </c>
      <c r="E7" s="69">
        <v>7147814</v>
      </c>
      <c r="F7" s="69">
        <v>7536536</v>
      </c>
      <c r="G7" s="69">
        <v>8161580</v>
      </c>
      <c r="H7" s="69">
        <v>8661447</v>
      </c>
      <c r="I7" s="69">
        <v>8544438</v>
      </c>
      <c r="J7" s="69">
        <v>8753442</v>
      </c>
      <c r="K7" s="69">
        <v>9200945</v>
      </c>
      <c r="L7" s="69">
        <v>9773703</v>
      </c>
      <c r="M7" s="69">
        <v>10562753</v>
      </c>
      <c r="N7" s="69">
        <v>9647164</v>
      </c>
      <c r="O7" s="69">
        <v>8947239</v>
      </c>
      <c r="P7" s="69">
        <v>8967773</v>
      </c>
      <c r="Q7" s="69">
        <v>8992842</v>
      </c>
      <c r="R7" s="69">
        <v>9131257</v>
      </c>
      <c r="S7" s="69">
        <v>9521809</v>
      </c>
      <c r="T7" s="69">
        <v>9849083</v>
      </c>
      <c r="U7" s="69">
        <v>10405443</v>
      </c>
      <c r="V7" s="69">
        <v>10927175</v>
      </c>
      <c r="W7" s="69">
        <v>11895553</v>
      </c>
      <c r="X7" s="70">
        <v>13339958</v>
      </c>
      <c r="Y7" s="29"/>
      <c r="Z7" s="29"/>
    </row>
    <row r="8" spans="1:29" s="21" customFormat="1" ht="25.5" customHeight="1" x14ac:dyDescent="0.25">
      <c r="A8" s="77" t="s">
        <v>78</v>
      </c>
      <c r="B8" s="107" t="s">
        <v>19</v>
      </c>
      <c r="C8" s="69">
        <v>671436</v>
      </c>
      <c r="D8" s="69">
        <v>816978</v>
      </c>
      <c r="E8" s="69">
        <v>1062875</v>
      </c>
      <c r="F8" s="69">
        <v>999733</v>
      </c>
      <c r="G8" s="69">
        <v>1116538</v>
      </c>
      <c r="H8" s="69">
        <v>1174839</v>
      </c>
      <c r="I8" s="69">
        <v>258542</v>
      </c>
      <c r="J8" s="69">
        <v>290427</v>
      </c>
      <c r="K8" s="69">
        <v>301536</v>
      </c>
      <c r="L8" s="69">
        <v>293781</v>
      </c>
      <c r="M8" s="69">
        <v>164024</v>
      </c>
      <c r="N8" s="69">
        <v>177975</v>
      </c>
      <c r="O8" s="69">
        <v>165712</v>
      </c>
      <c r="P8" s="69">
        <v>178588</v>
      </c>
      <c r="Q8" s="69">
        <v>138489</v>
      </c>
      <c r="R8" s="69">
        <v>142396</v>
      </c>
      <c r="S8" s="69">
        <v>167558</v>
      </c>
      <c r="T8" s="69">
        <v>164206</v>
      </c>
      <c r="U8" s="69">
        <v>168652</v>
      </c>
      <c r="V8" s="69">
        <v>170387</v>
      </c>
      <c r="W8" s="69">
        <v>165046</v>
      </c>
      <c r="X8" s="70">
        <v>167260</v>
      </c>
      <c r="Y8" s="29"/>
      <c r="Z8" s="29"/>
    </row>
    <row r="9" spans="1:29" s="21" customFormat="1" ht="25.5" customHeight="1" x14ac:dyDescent="0.25">
      <c r="A9" s="77" t="s">
        <v>79</v>
      </c>
      <c r="B9" s="107" t="s">
        <v>20</v>
      </c>
      <c r="C9" s="69" t="s">
        <v>164</v>
      </c>
      <c r="D9" s="69" t="s">
        <v>164</v>
      </c>
      <c r="E9" s="69" t="s">
        <v>164</v>
      </c>
      <c r="F9" s="69" t="s">
        <v>164</v>
      </c>
      <c r="G9" s="69" t="s">
        <v>164</v>
      </c>
      <c r="H9" s="69" t="s">
        <v>164</v>
      </c>
      <c r="I9" s="69">
        <v>828367</v>
      </c>
      <c r="J9" s="69">
        <v>938242</v>
      </c>
      <c r="K9" s="69">
        <v>912171</v>
      </c>
      <c r="L9" s="69">
        <v>1010319</v>
      </c>
      <c r="M9" s="69">
        <v>565563</v>
      </c>
      <c r="N9" s="69">
        <v>496427</v>
      </c>
      <c r="O9" s="69">
        <v>492914</v>
      </c>
      <c r="P9" s="69">
        <v>461116</v>
      </c>
      <c r="Q9" s="69">
        <v>446520</v>
      </c>
      <c r="R9" s="69">
        <v>459137</v>
      </c>
      <c r="S9" s="69">
        <v>549047</v>
      </c>
      <c r="T9" s="69">
        <v>566456</v>
      </c>
      <c r="U9" s="69">
        <v>564202</v>
      </c>
      <c r="V9" s="69">
        <v>567218</v>
      </c>
      <c r="W9" s="69">
        <v>481331</v>
      </c>
      <c r="X9" s="70">
        <v>495659</v>
      </c>
      <c r="Y9" s="29"/>
      <c r="Z9" s="29"/>
    </row>
    <row r="10" spans="1:29" s="21" customFormat="1" ht="25.5" customHeight="1" x14ac:dyDescent="0.25">
      <c r="A10" s="77" t="s">
        <v>80</v>
      </c>
      <c r="B10" s="107" t="s">
        <v>21</v>
      </c>
      <c r="C10" s="69">
        <v>520032</v>
      </c>
      <c r="D10" s="69">
        <v>551492</v>
      </c>
      <c r="E10" s="69">
        <v>596238</v>
      </c>
      <c r="F10" s="69">
        <v>659356</v>
      </c>
      <c r="G10" s="69">
        <v>728433</v>
      </c>
      <c r="H10" s="69">
        <v>777779</v>
      </c>
      <c r="I10" s="69">
        <v>806427</v>
      </c>
      <c r="J10" s="69">
        <v>863132</v>
      </c>
      <c r="K10" s="69">
        <v>921388</v>
      </c>
      <c r="L10" s="69">
        <v>933813</v>
      </c>
      <c r="M10" s="69">
        <v>931386</v>
      </c>
      <c r="N10" s="69">
        <v>893624</v>
      </c>
      <c r="O10" s="69">
        <v>505020</v>
      </c>
      <c r="P10" s="69">
        <v>501675</v>
      </c>
      <c r="Q10" s="69">
        <v>485974</v>
      </c>
      <c r="R10" s="69">
        <v>673480</v>
      </c>
      <c r="S10" s="69">
        <v>700415</v>
      </c>
      <c r="T10" s="69">
        <v>715395</v>
      </c>
      <c r="U10" s="69">
        <v>791210</v>
      </c>
      <c r="V10" s="69">
        <v>830575</v>
      </c>
      <c r="W10" s="69">
        <v>1049298</v>
      </c>
      <c r="X10" s="70">
        <v>1110584</v>
      </c>
      <c r="Y10" s="29"/>
      <c r="Z10" s="29"/>
    </row>
    <row r="11" spans="1:29" s="21" customFormat="1" ht="25.5" customHeight="1" x14ac:dyDescent="0.25">
      <c r="A11" s="77" t="s">
        <v>81</v>
      </c>
      <c r="B11" s="107" t="s">
        <v>22</v>
      </c>
      <c r="C11" s="69">
        <v>170552</v>
      </c>
      <c r="D11" s="69">
        <v>188487</v>
      </c>
      <c r="E11" s="69">
        <v>215900</v>
      </c>
      <c r="F11" s="69">
        <v>219938</v>
      </c>
      <c r="G11" s="69">
        <v>240524</v>
      </c>
      <c r="H11" s="69">
        <v>243896</v>
      </c>
      <c r="I11" s="69">
        <v>263756</v>
      </c>
      <c r="J11" s="69">
        <v>281536</v>
      </c>
      <c r="K11" s="69">
        <v>311583</v>
      </c>
      <c r="L11" s="69">
        <v>346349</v>
      </c>
      <c r="M11" s="69">
        <v>336245</v>
      </c>
      <c r="N11" s="69">
        <v>343454</v>
      </c>
      <c r="O11" s="69">
        <v>347223</v>
      </c>
      <c r="P11" s="69">
        <v>348775</v>
      </c>
      <c r="Q11" s="69">
        <v>374677</v>
      </c>
      <c r="R11" s="69">
        <v>388225</v>
      </c>
      <c r="S11" s="69">
        <v>413418</v>
      </c>
      <c r="T11" s="69">
        <v>436612</v>
      </c>
      <c r="U11" s="69">
        <v>459770</v>
      </c>
      <c r="V11" s="69">
        <v>482132</v>
      </c>
      <c r="W11" s="69">
        <v>509382</v>
      </c>
      <c r="X11" s="70">
        <v>532417</v>
      </c>
      <c r="Y11" s="29"/>
      <c r="Z11" s="29"/>
    </row>
    <row r="12" spans="1:29" s="21" customFormat="1" ht="25.5" customHeight="1" x14ac:dyDescent="0.25">
      <c r="A12" s="76" t="s">
        <v>82</v>
      </c>
      <c r="B12" s="107" t="s">
        <v>27</v>
      </c>
      <c r="C12" s="69">
        <v>3338048</v>
      </c>
      <c r="D12" s="69">
        <v>3489249</v>
      </c>
      <c r="E12" s="69">
        <v>3502601</v>
      </c>
      <c r="F12" s="69">
        <v>3911899</v>
      </c>
      <c r="G12" s="69">
        <v>4266011</v>
      </c>
      <c r="H12" s="69">
        <v>4447237</v>
      </c>
      <c r="I12" s="69">
        <v>4850854</v>
      </c>
      <c r="J12" s="69">
        <v>5108711</v>
      </c>
      <c r="K12" s="69">
        <v>5515935</v>
      </c>
      <c r="L12" s="69">
        <v>5412959</v>
      </c>
      <c r="M12" s="69">
        <v>5459490</v>
      </c>
      <c r="N12" s="69">
        <v>5576776</v>
      </c>
      <c r="O12" s="69">
        <v>5789032</v>
      </c>
      <c r="P12" s="69">
        <v>5576643</v>
      </c>
      <c r="Q12" s="69">
        <v>5729694</v>
      </c>
      <c r="R12" s="69">
        <v>5948408</v>
      </c>
      <c r="S12" s="69">
        <v>6167342</v>
      </c>
      <c r="T12" s="69">
        <v>6502775</v>
      </c>
      <c r="U12" s="69">
        <v>6923978</v>
      </c>
      <c r="V12" s="69">
        <v>7417680</v>
      </c>
      <c r="W12" s="69">
        <v>7007245</v>
      </c>
      <c r="X12" s="70">
        <v>8040007</v>
      </c>
      <c r="Y12" s="29"/>
      <c r="Z12" s="29"/>
    </row>
    <row r="13" spans="1:29" s="21" customFormat="1" ht="25.5" customHeight="1" x14ac:dyDescent="0.25">
      <c r="A13" s="77" t="s">
        <v>83</v>
      </c>
      <c r="B13" s="71" t="s">
        <v>23</v>
      </c>
      <c r="C13" s="69">
        <v>160056</v>
      </c>
      <c r="D13" s="69">
        <v>174022</v>
      </c>
      <c r="E13" s="69">
        <v>226180</v>
      </c>
      <c r="F13" s="69">
        <v>282388</v>
      </c>
      <c r="G13" s="69">
        <v>334179</v>
      </c>
      <c r="H13" s="69">
        <v>331115</v>
      </c>
      <c r="I13" s="69">
        <v>383441</v>
      </c>
      <c r="J13" s="69">
        <v>424620</v>
      </c>
      <c r="K13" s="69">
        <v>459824</v>
      </c>
      <c r="L13" s="69">
        <v>479818</v>
      </c>
      <c r="M13" s="69">
        <v>527315</v>
      </c>
      <c r="N13" s="69">
        <v>541961</v>
      </c>
      <c r="O13" s="69">
        <v>537915</v>
      </c>
      <c r="P13" s="69">
        <v>540721</v>
      </c>
      <c r="Q13" s="69">
        <v>567799</v>
      </c>
      <c r="R13" s="69">
        <v>598733</v>
      </c>
      <c r="S13" s="69">
        <v>631009</v>
      </c>
      <c r="T13" s="69">
        <v>717651</v>
      </c>
      <c r="U13" s="69">
        <v>771191</v>
      </c>
      <c r="V13" s="69">
        <v>777569</v>
      </c>
      <c r="W13" s="69">
        <v>755326</v>
      </c>
      <c r="X13" s="70">
        <v>829128</v>
      </c>
      <c r="Y13" s="29"/>
      <c r="Z13" s="29"/>
    </row>
    <row r="14" spans="1:29" s="21" customFormat="1" ht="25.5" customHeight="1" x14ac:dyDescent="0.25">
      <c r="A14" s="77" t="s">
        <v>84</v>
      </c>
      <c r="B14" s="71" t="s">
        <v>24</v>
      </c>
      <c r="C14" s="69">
        <v>90488</v>
      </c>
      <c r="D14" s="69">
        <v>96040</v>
      </c>
      <c r="E14" s="69">
        <v>94053</v>
      </c>
      <c r="F14" s="69">
        <v>102292</v>
      </c>
      <c r="G14" s="69">
        <v>108974</v>
      </c>
      <c r="H14" s="69">
        <v>116677</v>
      </c>
      <c r="I14" s="69">
        <v>120697</v>
      </c>
      <c r="J14" s="69">
        <v>124859</v>
      </c>
      <c r="K14" s="69">
        <v>141434</v>
      </c>
      <c r="L14" s="69">
        <v>144585</v>
      </c>
      <c r="M14" s="69">
        <v>157503</v>
      </c>
      <c r="N14" s="69">
        <v>154324</v>
      </c>
      <c r="O14" s="69">
        <v>146354</v>
      </c>
      <c r="P14" s="69">
        <v>128900</v>
      </c>
      <c r="Q14" s="69">
        <v>129586</v>
      </c>
      <c r="R14" s="69">
        <v>138080</v>
      </c>
      <c r="S14" s="69">
        <v>142698</v>
      </c>
      <c r="T14" s="69">
        <v>150339</v>
      </c>
      <c r="U14" s="69">
        <v>155616</v>
      </c>
      <c r="V14" s="69">
        <v>165460</v>
      </c>
      <c r="W14" s="69">
        <v>162513</v>
      </c>
      <c r="X14" s="70">
        <v>184017</v>
      </c>
      <c r="Y14" s="29"/>
      <c r="Z14" s="29"/>
    </row>
    <row r="15" spans="1:29" s="21" customFormat="1" ht="25.5" customHeight="1" x14ac:dyDescent="0.25">
      <c r="A15" s="77" t="s">
        <v>85</v>
      </c>
      <c r="B15" s="71" t="s">
        <v>28</v>
      </c>
      <c r="C15" s="69">
        <v>235509</v>
      </c>
      <c r="D15" s="69">
        <v>265253</v>
      </c>
      <c r="E15" s="69">
        <v>266809</v>
      </c>
      <c r="F15" s="69">
        <v>354596</v>
      </c>
      <c r="G15" s="69">
        <v>393081</v>
      </c>
      <c r="H15" s="69">
        <v>362161</v>
      </c>
      <c r="I15" s="69">
        <v>365407</v>
      </c>
      <c r="J15" s="69">
        <v>340943</v>
      </c>
      <c r="K15" s="69">
        <v>365949</v>
      </c>
      <c r="L15" s="69">
        <v>312794</v>
      </c>
      <c r="M15" s="69">
        <v>305058</v>
      </c>
      <c r="N15" s="69">
        <v>296181</v>
      </c>
      <c r="O15" s="69">
        <v>284718</v>
      </c>
      <c r="P15" s="69">
        <v>274150</v>
      </c>
      <c r="Q15" s="69">
        <v>275484</v>
      </c>
      <c r="R15" s="69">
        <v>250139</v>
      </c>
      <c r="S15" s="69">
        <v>219236</v>
      </c>
      <c r="T15" s="69">
        <v>203633</v>
      </c>
      <c r="U15" s="69">
        <v>202468</v>
      </c>
      <c r="V15" s="69">
        <v>213170</v>
      </c>
      <c r="W15" s="69">
        <v>199094</v>
      </c>
      <c r="X15" s="70">
        <v>230608</v>
      </c>
      <c r="Y15" s="29"/>
      <c r="Z15" s="29"/>
    </row>
    <row r="16" spans="1:29" s="21" customFormat="1" ht="21" customHeight="1" x14ac:dyDescent="0.25">
      <c r="A16" s="77" t="s">
        <v>86</v>
      </c>
      <c r="B16" s="71" t="s">
        <v>25</v>
      </c>
      <c r="C16" s="69">
        <v>11794</v>
      </c>
      <c r="D16" s="69">
        <v>12719</v>
      </c>
      <c r="E16" s="69">
        <v>12208</v>
      </c>
      <c r="F16" s="69">
        <v>15262</v>
      </c>
      <c r="G16" s="69">
        <v>18469</v>
      </c>
      <c r="H16" s="69">
        <v>12947</v>
      </c>
      <c r="I16" s="69">
        <v>11642</v>
      </c>
      <c r="J16" s="69">
        <v>12247</v>
      </c>
      <c r="K16" s="69">
        <v>18624</v>
      </c>
      <c r="L16" s="69">
        <v>14671</v>
      </c>
      <c r="M16" s="69">
        <v>17338</v>
      </c>
      <c r="N16" s="69">
        <v>16985</v>
      </c>
      <c r="O16" s="69">
        <v>13600</v>
      </c>
      <c r="P16" s="69">
        <v>15910</v>
      </c>
      <c r="Q16" s="69">
        <v>13927</v>
      </c>
      <c r="R16" s="69">
        <v>16443</v>
      </c>
      <c r="S16" s="69">
        <v>18078</v>
      </c>
      <c r="T16" s="69">
        <v>17618</v>
      </c>
      <c r="U16" s="69">
        <v>16689</v>
      </c>
      <c r="V16" s="69">
        <v>19082</v>
      </c>
      <c r="W16" s="69">
        <v>23065</v>
      </c>
      <c r="X16" s="70">
        <v>23038</v>
      </c>
      <c r="Y16" s="29"/>
      <c r="Z16" s="29"/>
    </row>
    <row r="17" spans="1:26" s="21" customFormat="1" ht="25.5" customHeight="1" thickBot="1" x14ac:dyDescent="0.3">
      <c r="A17" s="78" t="s">
        <v>87</v>
      </c>
      <c r="B17" s="72" t="s">
        <v>26</v>
      </c>
      <c r="C17" s="73">
        <v>2840201</v>
      </c>
      <c r="D17" s="73">
        <v>2941215</v>
      </c>
      <c r="E17" s="73">
        <v>2903351</v>
      </c>
      <c r="F17" s="73">
        <v>3157361</v>
      </c>
      <c r="G17" s="73">
        <v>3411308</v>
      </c>
      <c r="H17" s="73">
        <v>3624337</v>
      </c>
      <c r="I17" s="73">
        <v>3969667</v>
      </c>
      <c r="J17" s="73">
        <v>4206042</v>
      </c>
      <c r="K17" s="73">
        <v>4530104</v>
      </c>
      <c r="L17" s="73">
        <v>4461091</v>
      </c>
      <c r="M17" s="73">
        <v>4452276</v>
      </c>
      <c r="N17" s="73">
        <v>4567325</v>
      </c>
      <c r="O17" s="73">
        <v>4806445</v>
      </c>
      <c r="P17" s="73">
        <v>4616962</v>
      </c>
      <c r="Q17" s="73">
        <v>4742898</v>
      </c>
      <c r="R17" s="73">
        <v>4945013</v>
      </c>
      <c r="S17" s="73">
        <v>5156321</v>
      </c>
      <c r="T17" s="73">
        <v>5413534</v>
      </c>
      <c r="U17" s="73">
        <v>5778014</v>
      </c>
      <c r="V17" s="73">
        <v>6242399</v>
      </c>
      <c r="W17" s="73">
        <v>5867247</v>
      </c>
      <c r="X17" s="74">
        <v>6773216</v>
      </c>
      <c r="Y17" s="29"/>
      <c r="Z17" s="29"/>
    </row>
    <row r="18" spans="1:26" s="64" customFormat="1" ht="15" customHeight="1" thickTop="1" x14ac:dyDescent="0.25">
      <c r="A18" s="51" t="s">
        <v>73</v>
      </c>
      <c r="B18" s="62"/>
      <c r="C18" s="62"/>
      <c r="D18" s="62"/>
      <c r="E18" s="62"/>
      <c r="F18" s="62"/>
      <c r="G18" s="62"/>
      <c r="H18" s="63"/>
      <c r="I18" s="62"/>
      <c r="J18" s="62"/>
      <c r="K18" s="63"/>
      <c r="L18" s="63"/>
      <c r="M18" s="63"/>
      <c r="N18" s="62"/>
    </row>
    <row r="19" spans="1:26" s="64" customFormat="1" ht="12" customHeight="1" x14ac:dyDescent="0.25">
      <c r="A19" s="51" t="s">
        <v>74</v>
      </c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62"/>
      <c r="M19" s="62"/>
      <c r="N19" s="62"/>
    </row>
    <row r="21" spans="1:26" ht="9" customHeight="1" x14ac:dyDescent="0.25">
      <c r="N21" s="15"/>
    </row>
  </sheetData>
  <mergeCells count="25">
    <mergeCell ref="A1:W1"/>
    <mergeCell ref="A2:W2"/>
    <mergeCell ref="T4:T5"/>
    <mergeCell ref="U4:U5"/>
    <mergeCell ref="V4:V5"/>
    <mergeCell ref="W4:W5"/>
    <mergeCell ref="N4:N5"/>
    <mergeCell ref="O4:O5"/>
    <mergeCell ref="P4:P5"/>
    <mergeCell ref="Q4:Q5"/>
    <mergeCell ref="R4:R5"/>
    <mergeCell ref="S4:S5"/>
    <mergeCell ref="H4:H5"/>
    <mergeCell ref="I4:I5"/>
    <mergeCell ref="J4:J5"/>
    <mergeCell ref="K4:K5"/>
    <mergeCell ref="X4:X5"/>
    <mergeCell ref="L4:L5"/>
    <mergeCell ref="M4:M5"/>
    <mergeCell ref="B4:B5"/>
    <mergeCell ref="C4:C5"/>
    <mergeCell ref="D4:D5"/>
    <mergeCell ref="E4:E5"/>
    <mergeCell ref="F4:F5"/>
    <mergeCell ref="G4:G5"/>
  </mergeCells>
  <pageMargins left="0.55000000000000004" right="0.2" top="0.78740157480314965" bottom="0.78740157480314965" header="0" footer="0"/>
  <pageSetup paperSize="9" fitToWidth="3" fitToHeight="3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310273-FEDA-4D5A-A2CE-DA45BB434D90}">
  <dimension ref="A1:W21"/>
  <sheetViews>
    <sheetView showGridLines="0" zoomScaleNormal="100" zoomScaleSheetLayoutView="100" workbookViewId="0">
      <selection sqref="A1:V1"/>
    </sheetView>
  </sheetViews>
  <sheetFormatPr defaultColWidth="8.85546875" defaultRowHeight="9" customHeight="1" x14ac:dyDescent="0.25"/>
  <cols>
    <col min="1" max="1" width="51" style="22" customWidth="1"/>
    <col min="2" max="2" width="11.5703125" style="22" customWidth="1"/>
    <col min="3" max="23" width="11.7109375" style="22" customWidth="1"/>
    <col min="24" max="16384" width="8.85546875" style="22"/>
  </cols>
  <sheetData>
    <row r="1" spans="1:23" ht="13.5" customHeight="1" x14ac:dyDescent="0.25">
      <c r="A1" s="158" t="s">
        <v>133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</row>
    <row r="2" spans="1:23" ht="13.5" customHeight="1" x14ac:dyDescent="0.25">
      <c r="A2" s="163" t="s">
        <v>134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</row>
    <row r="3" spans="1:23" ht="21" customHeight="1" x14ac:dyDescent="0.15">
      <c r="B3" s="16"/>
      <c r="C3" s="16"/>
      <c r="D3" s="16"/>
      <c r="E3" s="16"/>
      <c r="F3" s="23"/>
      <c r="G3" s="16"/>
      <c r="H3" s="16"/>
      <c r="I3" s="16"/>
      <c r="J3" s="16"/>
      <c r="K3" s="24"/>
      <c r="L3" s="24"/>
      <c r="M3" s="16"/>
      <c r="N3" s="25"/>
      <c r="O3" s="25"/>
      <c r="P3" s="25"/>
      <c r="Q3" s="25"/>
      <c r="R3" s="25"/>
      <c r="S3" s="25"/>
      <c r="T3" s="25"/>
      <c r="U3" s="25"/>
      <c r="V3" s="24"/>
      <c r="W3" s="24" t="s">
        <v>35</v>
      </c>
    </row>
    <row r="4" spans="1:23" s="79" customFormat="1" ht="21" customHeight="1" x14ac:dyDescent="0.25">
      <c r="A4" s="65" t="s">
        <v>29</v>
      </c>
      <c r="B4" s="171" t="s">
        <v>30</v>
      </c>
      <c r="C4" s="170">
        <v>2000</v>
      </c>
      <c r="D4" s="170">
        <v>2001</v>
      </c>
      <c r="E4" s="170">
        <v>2002</v>
      </c>
      <c r="F4" s="170">
        <v>2003</v>
      </c>
      <c r="G4" s="170">
        <v>2004</v>
      </c>
      <c r="H4" s="170">
        <v>2005</v>
      </c>
      <c r="I4" s="170">
        <v>2006</v>
      </c>
      <c r="J4" s="170">
        <v>2007</v>
      </c>
      <c r="K4" s="170">
        <v>2008</v>
      </c>
      <c r="L4" s="170">
        <v>2009</v>
      </c>
      <c r="M4" s="170">
        <v>2010</v>
      </c>
      <c r="N4" s="170">
        <v>2011</v>
      </c>
      <c r="O4" s="170">
        <v>2012</v>
      </c>
      <c r="P4" s="170">
        <v>2013</v>
      </c>
      <c r="Q4" s="170">
        <v>2014</v>
      </c>
      <c r="R4" s="170">
        <v>2015</v>
      </c>
      <c r="S4" s="170">
        <v>2016</v>
      </c>
      <c r="T4" s="170">
        <v>2017</v>
      </c>
      <c r="U4" s="170">
        <v>2018</v>
      </c>
      <c r="V4" s="170">
        <v>2019</v>
      </c>
      <c r="W4" s="170" t="s">
        <v>125</v>
      </c>
    </row>
    <row r="5" spans="1:23" s="79" customFormat="1" ht="21" customHeight="1" x14ac:dyDescent="0.25">
      <c r="A5" s="66" t="s">
        <v>34</v>
      </c>
      <c r="B5" s="171"/>
      <c r="C5" s="170"/>
      <c r="D5" s="170"/>
      <c r="E5" s="170"/>
      <c r="F5" s="170"/>
      <c r="G5" s="170"/>
      <c r="H5" s="170"/>
      <c r="I5" s="170"/>
      <c r="J5" s="170"/>
      <c r="K5" s="170"/>
      <c r="L5" s="170"/>
      <c r="M5" s="170"/>
      <c r="N5" s="170"/>
      <c r="O5" s="170"/>
      <c r="P5" s="170"/>
      <c r="Q5" s="170"/>
      <c r="R5" s="170"/>
      <c r="S5" s="170"/>
      <c r="T5" s="170"/>
      <c r="U5" s="170"/>
      <c r="V5" s="170"/>
      <c r="W5" s="170"/>
    </row>
    <row r="6" spans="1:23" s="86" customFormat="1" ht="25.5" customHeight="1" x14ac:dyDescent="0.2">
      <c r="A6" s="87" t="s">
        <v>90</v>
      </c>
      <c r="B6" s="83" t="s">
        <v>36</v>
      </c>
      <c r="C6" s="84">
        <v>4212793</v>
      </c>
      <c r="D6" s="84">
        <v>4297035</v>
      </c>
      <c r="E6" s="84">
        <v>4699903</v>
      </c>
      <c r="F6" s="84">
        <v>4990302</v>
      </c>
      <c r="G6" s="84">
        <v>5390207</v>
      </c>
      <c r="H6" s="84">
        <v>5850940</v>
      </c>
      <c r="I6" s="84">
        <v>5804408</v>
      </c>
      <c r="J6" s="84">
        <v>6101597</v>
      </c>
      <c r="K6" s="84">
        <v>6463780</v>
      </c>
      <c r="L6" s="84">
        <v>6847096</v>
      </c>
      <c r="M6" s="84">
        <v>6975997</v>
      </c>
      <c r="N6" s="84">
        <v>6679250</v>
      </c>
      <c r="O6" s="84">
        <v>6550468</v>
      </c>
      <c r="P6" s="84">
        <v>6592579</v>
      </c>
      <c r="Q6" s="84">
        <v>6632696</v>
      </c>
      <c r="R6" s="84">
        <v>6881712</v>
      </c>
      <c r="S6" s="84">
        <v>7235105</v>
      </c>
      <c r="T6" s="84">
        <v>7537365</v>
      </c>
      <c r="U6" s="84">
        <v>8023328</v>
      </c>
      <c r="V6" s="85">
        <v>8548171</v>
      </c>
      <c r="W6" s="85">
        <v>9110868</v>
      </c>
    </row>
    <row r="7" spans="1:23" s="86" customFormat="1" ht="25.5" customHeight="1" x14ac:dyDescent="0.25">
      <c r="A7" s="90" t="s">
        <v>141</v>
      </c>
      <c r="B7" s="83" t="s">
        <v>36</v>
      </c>
      <c r="C7" s="84">
        <v>3646319</v>
      </c>
      <c r="D7" s="84">
        <v>3687529</v>
      </c>
      <c r="E7" s="84">
        <v>4033241</v>
      </c>
      <c r="F7" s="84">
        <v>4227567</v>
      </c>
      <c r="G7" s="84">
        <v>4548263</v>
      </c>
      <c r="H7" s="84">
        <v>4968519</v>
      </c>
      <c r="I7" s="84">
        <v>4867013</v>
      </c>
      <c r="J7" s="84">
        <v>5087720</v>
      </c>
      <c r="K7" s="84">
        <v>5306704</v>
      </c>
      <c r="L7" s="84">
        <v>5721190</v>
      </c>
      <c r="M7" s="84">
        <v>5680208</v>
      </c>
      <c r="N7" s="84">
        <v>5283397</v>
      </c>
      <c r="O7" s="84">
        <v>5002849</v>
      </c>
      <c r="P7" s="84">
        <v>4971948</v>
      </c>
      <c r="Q7" s="84">
        <v>4907935</v>
      </c>
      <c r="R7" s="84">
        <v>5026947</v>
      </c>
      <c r="S7" s="84">
        <v>5289741</v>
      </c>
      <c r="T7" s="84">
        <v>5482574</v>
      </c>
      <c r="U7" s="84">
        <v>5808810</v>
      </c>
      <c r="V7" s="85">
        <v>6215025</v>
      </c>
      <c r="W7" s="85">
        <v>7064848</v>
      </c>
    </row>
    <row r="8" spans="1:23" s="86" customFormat="1" ht="25.5" customHeight="1" x14ac:dyDescent="0.25">
      <c r="A8" s="90" t="s">
        <v>142</v>
      </c>
      <c r="B8" s="83" t="s">
        <v>36</v>
      </c>
      <c r="C8" s="84">
        <v>566474</v>
      </c>
      <c r="D8" s="84">
        <v>609506</v>
      </c>
      <c r="E8" s="84">
        <v>666662</v>
      </c>
      <c r="F8" s="84">
        <v>762735</v>
      </c>
      <c r="G8" s="84">
        <v>841944</v>
      </c>
      <c r="H8" s="84">
        <v>882421</v>
      </c>
      <c r="I8" s="84">
        <v>937395</v>
      </c>
      <c r="J8" s="84">
        <v>1013877</v>
      </c>
      <c r="K8" s="84">
        <v>1157076</v>
      </c>
      <c r="L8" s="84">
        <v>1125906</v>
      </c>
      <c r="M8" s="84">
        <v>1295789</v>
      </c>
      <c r="N8" s="84">
        <v>1395853</v>
      </c>
      <c r="O8" s="84">
        <v>1547619</v>
      </c>
      <c r="P8" s="84">
        <v>1620631</v>
      </c>
      <c r="Q8" s="84">
        <v>1724761</v>
      </c>
      <c r="R8" s="84">
        <v>1854765</v>
      </c>
      <c r="S8" s="84">
        <v>1945364</v>
      </c>
      <c r="T8" s="84">
        <v>2054791</v>
      </c>
      <c r="U8" s="84">
        <v>2214518</v>
      </c>
      <c r="V8" s="85">
        <v>2333146</v>
      </c>
      <c r="W8" s="85">
        <v>2046020</v>
      </c>
    </row>
    <row r="9" spans="1:23" s="86" customFormat="1" ht="25.5" customHeight="1" x14ac:dyDescent="0.2">
      <c r="A9" s="87" t="s">
        <v>91</v>
      </c>
      <c r="B9" s="83" t="s">
        <v>37</v>
      </c>
      <c r="C9" s="84">
        <v>95582</v>
      </c>
      <c r="D9" s="84">
        <v>99374</v>
      </c>
      <c r="E9" s="84">
        <v>109810</v>
      </c>
      <c r="F9" s="84">
        <v>106135</v>
      </c>
      <c r="G9" s="84">
        <v>113229</v>
      </c>
      <c r="H9" s="84">
        <v>117317</v>
      </c>
      <c r="I9" s="84">
        <v>119278</v>
      </c>
      <c r="J9" s="84">
        <v>142452</v>
      </c>
      <c r="K9" s="84">
        <v>159953</v>
      </c>
      <c r="L9" s="84">
        <v>188744</v>
      </c>
      <c r="M9" s="84">
        <v>204687</v>
      </c>
      <c r="N9" s="84">
        <v>230260</v>
      </c>
      <c r="O9" s="84">
        <v>242077</v>
      </c>
      <c r="P9" s="84">
        <v>252992</v>
      </c>
      <c r="Q9" s="84">
        <v>274300</v>
      </c>
      <c r="R9" s="84">
        <v>297519</v>
      </c>
      <c r="S9" s="84">
        <v>316582</v>
      </c>
      <c r="T9" s="84">
        <v>339012</v>
      </c>
      <c r="U9" s="84">
        <v>349537</v>
      </c>
      <c r="V9" s="85">
        <v>363235</v>
      </c>
      <c r="W9" s="85">
        <v>403593</v>
      </c>
    </row>
    <row r="10" spans="1:23" s="86" customFormat="1" ht="25.5" customHeight="1" x14ac:dyDescent="0.2">
      <c r="A10" s="87" t="s">
        <v>92</v>
      </c>
      <c r="B10" s="83" t="s">
        <v>38</v>
      </c>
      <c r="C10" s="84">
        <v>2619587</v>
      </c>
      <c r="D10" s="84">
        <v>2893218</v>
      </c>
      <c r="E10" s="84">
        <v>3018566</v>
      </c>
      <c r="F10" s="84">
        <v>3344945</v>
      </c>
      <c r="G10" s="84">
        <v>3674867</v>
      </c>
      <c r="H10" s="84">
        <v>3806791</v>
      </c>
      <c r="I10" s="84">
        <v>3928489</v>
      </c>
      <c r="J10" s="84">
        <v>4027995</v>
      </c>
      <c r="K10" s="84">
        <v>4353244</v>
      </c>
      <c r="L10" s="84">
        <v>4527513</v>
      </c>
      <c r="M10" s="84">
        <v>4648179</v>
      </c>
      <c r="N10" s="84">
        <v>4488218</v>
      </c>
      <c r="O10" s="84">
        <v>4182605</v>
      </c>
      <c r="P10" s="84">
        <v>4139632</v>
      </c>
      <c r="Q10" s="84">
        <v>4232329</v>
      </c>
      <c r="R10" s="84">
        <v>4337165</v>
      </c>
      <c r="S10" s="84">
        <v>4506063</v>
      </c>
      <c r="T10" s="84">
        <v>4748857</v>
      </c>
      <c r="U10" s="84">
        <v>5013811</v>
      </c>
      <c r="V10" s="85">
        <v>5267103</v>
      </c>
      <c r="W10" s="85">
        <v>4952402</v>
      </c>
    </row>
    <row r="11" spans="1:23" s="86" customFormat="1" ht="25.5" customHeight="1" x14ac:dyDescent="0.2">
      <c r="A11" s="91" t="s">
        <v>93</v>
      </c>
      <c r="B11" s="83" t="s">
        <v>38</v>
      </c>
      <c r="C11" s="84">
        <v>1125600</v>
      </c>
      <c r="D11" s="84">
        <v>1247212</v>
      </c>
      <c r="E11" s="84">
        <v>1345720</v>
      </c>
      <c r="F11" s="84">
        <v>1444511</v>
      </c>
      <c r="G11" s="84">
        <v>1542744</v>
      </c>
      <c r="H11" s="84">
        <v>1497534</v>
      </c>
      <c r="I11" s="84">
        <v>1495281</v>
      </c>
      <c r="J11" s="84">
        <v>1508144</v>
      </c>
      <c r="K11" s="84">
        <v>1484326</v>
      </c>
      <c r="L11" s="84">
        <v>1471022</v>
      </c>
      <c r="M11" s="84">
        <v>1528856</v>
      </c>
      <c r="N11" s="84">
        <v>1394109</v>
      </c>
      <c r="O11" s="84">
        <v>1247885</v>
      </c>
      <c r="P11" s="84">
        <v>1267242</v>
      </c>
      <c r="Q11" s="84">
        <v>1283212</v>
      </c>
      <c r="R11" s="84">
        <v>1241413</v>
      </c>
      <c r="S11" s="84">
        <v>1281181</v>
      </c>
      <c r="T11" s="84">
        <v>1331322</v>
      </c>
      <c r="U11" s="84">
        <v>1383754</v>
      </c>
      <c r="V11" s="85">
        <v>1418710</v>
      </c>
      <c r="W11" s="85">
        <v>1505973</v>
      </c>
    </row>
    <row r="12" spans="1:23" s="86" customFormat="1" ht="25.5" customHeight="1" x14ac:dyDescent="0.2">
      <c r="A12" s="91" t="s">
        <v>94</v>
      </c>
      <c r="B12" s="83" t="s">
        <v>38</v>
      </c>
      <c r="C12" s="84">
        <v>1493987</v>
      </c>
      <c r="D12" s="84">
        <v>1646006</v>
      </c>
      <c r="E12" s="84">
        <v>1672846</v>
      </c>
      <c r="F12" s="84">
        <v>1900434</v>
      </c>
      <c r="G12" s="84">
        <v>2132123</v>
      </c>
      <c r="H12" s="84">
        <v>2309257</v>
      </c>
      <c r="I12" s="84">
        <v>2433208</v>
      </c>
      <c r="J12" s="84">
        <v>2519851</v>
      </c>
      <c r="K12" s="84">
        <v>2868918</v>
      </c>
      <c r="L12" s="84">
        <v>3056491</v>
      </c>
      <c r="M12" s="84">
        <v>3119323</v>
      </c>
      <c r="N12" s="84">
        <v>3094109</v>
      </c>
      <c r="O12" s="84">
        <v>2934720</v>
      </c>
      <c r="P12" s="84">
        <v>2872390</v>
      </c>
      <c r="Q12" s="84">
        <v>2949117</v>
      </c>
      <c r="R12" s="84">
        <v>3095752</v>
      </c>
      <c r="S12" s="84">
        <v>3224882</v>
      </c>
      <c r="T12" s="84">
        <v>3417535</v>
      </c>
      <c r="U12" s="84">
        <v>3630057</v>
      </c>
      <c r="V12" s="85">
        <v>3848393</v>
      </c>
      <c r="W12" s="85">
        <v>3446429</v>
      </c>
    </row>
    <row r="13" spans="1:23" s="86" customFormat="1" ht="25.5" customHeight="1" x14ac:dyDescent="0.2">
      <c r="A13" s="87" t="s">
        <v>95</v>
      </c>
      <c r="B13" s="83" t="s">
        <v>39</v>
      </c>
      <c r="C13" s="84">
        <v>538448</v>
      </c>
      <c r="D13" s="84">
        <v>601206</v>
      </c>
      <c r="E13" s="84">
        <v>651735</v>
      </c>
      <c r="F13" s="84">
        <v>714063</v>
      </c>
      <c r="G13" s="84">
        <v>793777</v>
      </c>
      <c r="H13" s="84">
        <v>832196</v>
      </c>
      <c r="I13" s="84">
        <v>811345</v>
      </c>
      <c r="J13" s="84">
        <v>847768</v>
      </c>
      <c r="K13" s="84">
        <v>906685</v>
      </c>
      <c r="L13" s="84">
        <v>939207</v>
      </c>
      <c r="M13" s="84">
        <v>942187</v>
      </c>
      <c r="N13" s="84">
        <v>847432</v>
      </c>
      <c r="O13" s="84">
        <v>791564</v>
      </c>
      <c r="P13" s="84">
        <v>749858</v>
      </c>
      <c r="Q13" s="84">
        <v>752224</v>
      </c>
      <c r="R13" s="84">
        <v>794350</v>
      </c>
      <c r="S13" s="84">
        <v>808468</v>
      </c>
      <c r="T13" s="84">
        <v>829372</v>
      </c>
      <c r="U13" s="84">
        <v>862028</v>
      </c>
      <c r="V13" s="85">
        <v>913103</v>
      </c>
      <c r="W13" s="85">
        <v>982307</v>
      </c>
    </row>
    <row r="14" spans="1:23" s="86" customFormat="1" ht="25.5" customHeight="1" x14ac:dyDescent="0.2">
      <c r="A14" s="87" t="s">
        <v>96</v>
      </c>
      <c r="B14" s="83" t="s">
        <v>40</v>
      </c>
      <c r="C14" s="84">
        <v>2342572</v>
      </c>
      <c r="D14" s="84">
        <v>2559682</v>
      </c>
      <c r="E14" s="84">
        <v>2744300</v>
      </c>
      <c r="F14" s="84">
        <v>2889833</v>
      </c>
      <c r="G14" s="84">
        <v>3154160</v>
      </c>
      <c r="H14" s="84">
        <v>3297474</v>
      </c>
      <c r="I14" s="84">
        <v>3396470</v>
      </c>
      <c r="J14" s="84">
        <v>3519101</v>
      </c>
      <c r="K14" s="84">
        <v>3569770</v>
      </c>
      <c r="L14" s="84">
        <v>3532464</v>
      </c>
      <c r="M14" s="84">
        <v>3455088</v>
      </c>
      <c r="N14" s="84">
        <v>3137601</v>
      </c>
      <c r="O14" s="84">
        <v>2775005</v>
      </c>
      <c r="P14" s="84">
        <v>2571517</v>
      </c>
      <c r="Q14" s="84">
        <v>2564220</v>
      </c>
      <c r="R14" s="84">
        <v>2657951</v>
      </c>
      <c r="S14" s="84">
        <v>2699387</v>
      </c>
      <c r="T14" s="84">
        <v>2739464</v>
      </c>
      <c r="U14" s="84">
        <v>2831822</v>
      </c>
      <c r="V14" s="85">
        <v>3017255</v>
      </c>
      <c r="W14" s="85">
        <v>3125460</v>
      </c>
    </row>
    <row r="15" spans="1:23" s="86" customFormat="1" ht="25.5" customHeight="1" x14ac:dyDescent="0.2">
      <c r="A15" s="87" t="s">
        <v>97</v>
      </c>
      <c r="B15" s="83" t="s">
        <v>45</v>
      </c>
      <c r="C15" s="84">
        <v>551562</v>
      </c>
      <c r="D15" s="84">
        <v>545152</v>
      </c>
      <c r="E15" s="84">
        <v>573756</v>
      </c>
      <c r="F15" s="84">
        <v>544103</v>
      </c>
      <c r="G15" s="84">
        <v>542789</v>
      </c>
      <c r="H15" s="84">
        <v>567240</v>
      </c>
      <c r="I15" s="84">
        <v>589945</v>
      </c>
      <c r="J15" s="84">
        <v>627619</v>
      </c>
      <c r="K15" s="84">
        <v>682532</v>
      </c>
      <c r="L15" s="84">
        <v>701215</v>
      </c>
      <c r="M15" s="84">
        <v>725121</v>
      </c>
      <c r="N15" s="84">
        <v>701463</v>
      </c>
      <c r="O15" s="84">
        <v>670038</v>
      </c>
      <c r="P15" s="84">
        <v>664078</v>
      </c>
      <c r="Q15" s="84">
        <v>668228</v>
      </c>
      <c r="R15" s="84">
        <v>702580</v>
      </c>
      <c r="S15" s="84">
        <v>751281</v>
      </c>
      <c r="T15" s="84">
        <v>817823</v>
      </c>
      <c r="U15" s="84">
        <v>852894</v>
      </c>
      <c r="V15" s="85">
        <v>899851</v>
      </c>
      <c r="W15" s="85">
        <v>883255</v>
      </c>
    </row>
    <row r="16" spans="1:23" s="86" customFormat="1" ht="25.5" customHeight="1" x14ac:dyDescent="0.2">
      <c r="A16" s="87" t="s">
        <v>98</v>
      </c>
      <c r="B16" s="83" t="s">
        <v>41</v>
      </c>
      <c r="C16" s="84">
        <v>13444</v>
      </c>
      <c r="D16" s="84">
        <v>14791</v>
      </c>
      <c r="E16" s="84">
        <v>13978</v>
      </c>
      <c r="F16" s="84">
        <v>16794</v>
      </c>
      <c r="G16" s="84">
        <v>20655</v>
      </c>
      <c r="H16" s="84">
        <v>16060</v>
      </c>
      <c r="I16" s="84">
        <v>14246</v>
      </c>
      <c r="J16" s="84">
        <v>13735</v>
      </c>
      <c r="K16" s="84">
        <v>23887</v>
      </c>
      <c r="L16" s="84">
        <v>17609</v>
      </c>
      <c r="M16" s="84">
        <v>20419</v>
      </c>
      <c r="N16" s="84">
        <v>20373</v>
      </c>
      <c r="O16" s="84">
        <v>17356</v>
      </c>
      <c r="P16" s="84">
        <v>21318</v>
      </c>
      <c r="Q16" s="84">
        <v>19417</v>
      </c>
      <c r="R16" s="84">
        <v>19908</v>
      </c>
      <c r="S16" s="84">
        <v>21159</v>
      </c>
      <c r="T16" s="84">
        <v>20448</v>
      </c>
      <c r="U16" s="84">
        <v>21772</v>
      </c>
      <c r="V16" s="85">
        <v>23665</v>
      </c>
      <c r="W16" s="85">
        <v>24188</v>
      </c>
    </row>
    <row r="17" spans="1:23" s="86" customFormat="1" ht="25.5" customHeight="1" x14ac:dyDescent="0.2">
      <c r="A17" s="87" t="s">
        <v>99</v>
      </c>
      <c r="B17" s="83" t="s">
        <v>42</v>
      </c>
      <c r="C17" s="84">
        <v>201962</v>
      </c>
      <c r="D17" s="84">
        <v>199477</v>
      </c>
      <c r="E17" s="84">
        <v>185945</v>
      </c>
      <c r="F17" s="84">
        <v>178616</v>
      </c>
      <c r="G17" s="84">
        <v>233985</v>
      </c>
      <c r="H17" s="84">
        <v>239023</v>
      </c>
      <c r="I17" s="84">
        <v>271259</v>
      </c>
      <c r="J17" s="84">
        <v>284824</v>
      </c>
      <c r="K17" s="84">
        <v>296641</v>
      </c>
      <c r="L17" s="84">
        <v>288689</v>
      </c>
      <c r="M17" s="84">
        <v>335444</v>
      </c>
      <c r="N17" s="84">
        <v>337276</v>
      </c>
      <c r="O17" s="84">
        <v>316450</v>
      </c>
      <c r="P17" s="84">
        <v>317664</v>
      </c>
      <c r="Q17" s="84">
        <v>314207</v>
      </c>
      <c r="R17" s="84">
        <v>317152</v>
      </c>
      <c r="S17" s="84">
        <v>335492</v>
      </c>
      <c r="T17" s="84">
        <v>357369</v>
      </c>
      <c r="U17" s="84">
        <v>404564</v>
      </c>
      <c r="V17" s="85">
        <v>385584</v>
      </c>
      <c r="W17" s="85">
        <v>450443</v>
      </c>
    </row>
    <row r="18" spans="1:23" s="86" customFormat="1" ht="25.5" customHeight="1" x14ac:dyDescent="0.2">
      <c r="A18" s="87" t="s">
        <v>100</v>
      </c>
      <c r="B18" s="83" t="s">
        <v>43</v>
      </c>
      <c r="C18" s="84">
        <v>387925</v>
      </c>
      <c r="D18" s="84">
        <v>421676</v>
      </c>
      <c r="E18" s="84">
        <v>447805</v>
      </c>
      <c r="F18" s="84">
        <v>464521</v>
      </c>
      <c r="G18" s="84">
        <v>492044</v>
      </c>
      <c r="H18" s="84">
        <v>475814</v>
      </c>
      <c r="I18" s="84">
        <v>503393</v>
      </c>
      <c r="J18" s="84">
        <v>545758</v>
      </c>
      <c r="K18" s="84">
        <v>591372</v>
      </c>
      <c r="L18" s="84">
        <v>601690</v>
      </c>
      <c r="M18" s="84">
        <v>599300</v>
      </c>
      <c r="N18" s="84">
        <v>559823</v>
      </c>
      <c r="O18" s="84">
        <v>554843</v>
      </c>
      <c r="P18" s="84">
        <v>572642</v>
      </c>
      <c r="Q18" s="84">
        <v>604254</v>
      </c>
      <c r="R18" s="84">
        <v>645223</v>
      </c>
      <c r="S18" s="84">
        <v>700374</v>
      </c>
      <c r="T18" s="84">
        <v>730056</v>
      </c>
      <c r="U18" s="84">
        <v>794801</v>
      </c>
      <c r="V18" s="85">
        <v>836980</v>
      </c>
      <c r="W18" s="85">
        <v>1057494</v>
      </c>
    </row>
    <row r="19" spans="1:23" s="86" customFormat="1" ht="25.5" customHeight="1" thickBot="1" x14ac:dyDescent="0.3">
      <c r="A19" s="92" t="s">
        <v>101</v>
      </c>
      <c r="B19" s="72" t="s">
        <v>44</v>
      </c>
      <c r="C19" s="88">
        <v>81106</v>
      </c>
      <c r="D19" s="88">
        <v>82404</v>
      </c>
      <c r="E19" s="88">
        <v>79630</v>
      </c>
      <c r="F19" s="88">
        <v>78150</v>
      </c>
      <c r="G19" s="88">
        <v>97373</v>
      </c>
      <c r="H19" s="88">
        <v>102343</v>
      </c>
      <c r="I19" s="88">
        <v>113551</v>
      </c>
      <c r="J19" s="88">
        <v>124641</v>
      </c>
      <c r="K19" s="88">
        <v>115694</v>
      </c>
      <c r="L19" s="88">
        <v>126697</v>
      </c>
      <c r="M19" s="88">
        <v>113039</v>
      </c>
      <c r="N19" s="88">
        <v>133724</v>
      </c>
      <c r="O19" s="88">
        <v>146734</v>
      </c>
      <c r="P19" s="88">
        <v>152290</v>
      </c>
      <c r="Q19" s="88">
        <v>106321</v>
      </c>
      <c r="R19" s="88">
        <v>89343</v>
      </c>
      <c r="S19" s="88">
        <v>145678</v>
      </c>
      <c r="T19" s="88">
        <v>114761</v>
      </c>
      <c r="U19" s="88">
        <v>158698</v>
      </c>
      <c r="V19" s="89">
        <v>140220</v>
      </c>
      <c r="W19" s="89">
        <v>117845</v>
      </c>
    </row>
    <row r="20" spans="1:23" s="79" customFormat="1" ht="12" customHeight="1" thickTop="1" x14ac:dyDescent="0.25">
      <c r="A20" s="51" t="s">
        <v>88</v>
      </c>
    </row>
    <row r="21" spans="1:23" s="81" customFormat="1" ht="12" customHeight="1" x14ac:dyDescent="0.25">
      <c r="A21" s="80" t="s">
        <v>89</v>
      </c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</row>
  </sheetData>
  <mergeCells count="24">
    <mergeCell ref="T4:T5"/>
    <mergeCell ref="U4:U5"/>
    <mergeCell ref="V4:V5"/>
    <mergeCell ref="W4:W5"/>
    <mergeCell ref="A1:V1"/>
    <mergeCell ref="A2:V2"/>
    <mergeCell ref="N4:N5"/>
    <mergeCell ref="O4:O5"/>
    <mergeCell ref="P4:P5"/>
    <mergeCell ref="Q4:Q5"/>
    <mergeCell ref="R4:R5"/>
    <mergeCell ref="S4:S5"/>
    <mergeCell ref="H4:H5"/>
    <mergeCell ref="I4:I5"/>
    <mergeCell ref="J4:J5"/>
    <mergeCell ref="K4:K5"/>
    <mergeCell ref="L4:L5"/>
    <mergeCell ref="M4:M5"/>
    <mergeCell ref="B4:B5"/>
    <mergeCell ref="C4:C5"/>
    <mergeCell ref="D4:D5"/>
    <mergeCell ref="E4:E5"/>
    <mergeCell ref="F4:F5"/>
    <mergeCell ref="G4:G5"/>
  </mergeCells>
  <pageMargins left="0.23622047244094491" right="0.23622047244094491" top="0.23622047244094491" bottom="0.19685039370078741" header="0" footer="0"/>
  <pageSetup paperSize="9" scale="94" fitToWidth="3" fitToHeight="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546946-0D47-4CB9-9FC0-B03DBA6D8AEF}">
  <dimension ref="A1:W21"/>
  <sheetViews>
    <sheetView showGridLines="0" zoomScaleNormal="100" zoomScaleSheetLayoutView="100" workbookViewId="0">
      <selection sqref="A1:V1"/>
    </sheetView>
  </sheetViews>
  <sheetFormatPr defaultColWidth="8.85546875" defaultRowHeight="9" customHeight="1" x14ac:dyDescent="0.25"/>
  <cols>
    <col min="1" max="1" width="51" style="22" customWidth="1"/>
    <col min="2" max="2" width="11.5703125" style="22" customWidth="1"/>
    <col min="3" max="23" width="11.7109375" style="22" customWidth="1"/>
    <col min="24" max="16384" width="8.85546875" style="22"/>
  </cols>
  <sheetData>
    <row r="1" spans="1:23" ht="13.5" customHeight="1" x14ac:dyDescent="0.25">
      <c r="A1" s="158" t="s">
        <v>135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</row>
    <row r="2" spans="1:23" ht="13.5" customHeight="1" x14ac:dyDescent="0.25">
      <c r="A2" s="163" t="s">
        <v>136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</row>
    <row r="3" spans="1:23" ht="21" customHeight="1" x14ac:dyDescent="0.15">
      <c r="B3" s="16"/>
      <c r="C3" s="16"/>
      <c r="D3" s="16"/>
      <c r="E3" s="16"/>
      <c r="F3" s="23"/>
      <c r="G3" s="16"/>
      <c r="H3" s="16"/>
      <c r="I3" s="16"/>
      <c r="J3" s="16"/>
      <c r="K3" s="24"/>
      <c r="L3" s="24"/>
      <c r="M3" s="16"/>
      <c r="N3" s="25"/>
      <c r="O3" s="25"/>
      <c r="P3" s="25"/>
      <c r="Q3" s="25"/>
      <c r="R3" s="25"/>
      <c r="S3" s="25"/>
      <c r="T3" s="25"/>
      <c r="U3" s="25"/>
      <c r="V3" s="75"/>
      <c r="W3" s="75" t="s">
        <v>75</v>
      </c>
    </row>
    <row r="4" spans="1:23" s="79" customFormat="1" ht="21" customHeight="1" x14ac:dyDescent="0.25">
      <c r="A4" s="65" t="s">
        <v>29</v>
      </c>
      <c r="B4" s="171" t="s">
        <v>30</v>
      </c>
      <c r="C4" s="170">
        <v>2000</v>
      </c>
      <c r="D4" s="170">
        <v>2001</v>
      </c>
      <c r="E4" s="170">
        <v>2002</v>
      </c>
      <c r="F4" s="170">
        <v>2003</v>
      </c>
      <c r="G4" s="170">
        <v>2004</v>
      </c>
      <c r="H4" s="170">
        <v>2005</v>
      </c>
      <c r="I4" s="170">
        <v>2006</v>
      </c>
      <c r="J4" s="170">
        <v>2007</v>
      </c>
      <c r="K4" s="170">
        <v>2008</v>
      </c>
      <c r="L4" s="170">
        <v>2009</v>
      </c>
      <c r="M4" s="170">
        <v>2010</v>
      </c>
      <c r="N4" s="170">
        <v>2011</v>
      </c>
      <c r="O4" s="170">
        <v>2012</v>
      </c>
      <c r="P4" s="170">
        <v>2013</v>
      </c>
      <c r="Q4" s="170">
        <v>2014</v>
      </c>
      <c r="R4" s="170">
        <v>2015</v>
      </c>
      <c r="S4" s="170">
        <v>2016</v>
      </c>
      <c r="T4" s="170">
        <v>2017</v>
      </c>
      <c r="U4" s="170">
        <v>2018</v>
      </c>
      <c r="V4" s="170">
        <v>2019</v>
      </c>
      <c r="W4" s="170" t="s">
        <v>125</v>
      </c>
    </row>
    <row r="5" spans="1:23" s="79" customFormat="1" ht="21" customHeight="1" x14ac:dyDescent="0.25">
      <c r="A5" s="66" t="s">
        <v>34</v>
      </c>
      <c r="B5" s="171"/>
      <c r="C5" s="170"/>
      <c r="D5" s="170"/>
      <c r="E5" s="170"/>
      <c r="F5" s="170"/>
      <c r="G5" s="170"/>
      <c r="H5" s="170"/>
      <c r="I5" s="170"/>
      <c r="J5" s="170"/>
      <c r="K5" s="170"/>
      <c r="L5" s="170"/>
      <c r="M5" s="170"/>
      <c r="N5" s="170"/>
      <c r="O5" s="170"/>
      <c r="P5" s="170"/>
      <c r="Q5" s="170"/>
      <c r="R5" s="170"/>
      <c r="S5" s="170"/>
      <c r="T5" s="170"/>
      <c r="U5" s="170"/>
      <c r="V5" s="170"/>
      <c r="W5" s="170"/>
    </row>
    <row r="6" spans="1:23" s="86" customFormat="1" ht="25.5" customHeight="1" x14ac:dyDescent="0.2">
      <c r="A6" s="87" t="s">
        <v>90</v>
      </c>
      <c r="B6" s="83" t="s">
        <v>36</v>
      </c>
      <c r="C6" s="84">
        <v>3474726</v>
      </c>
      <c r="D6" s="84">
        <v>3518623</v>
      </c>
      <c r="E6" s="84">
        <v>3783232</v>
      </c>
      <c r="F6" s="84">
        <v>3924250</v>
      </c>
      <c r="G6" s="84">
        <v>4283156</v>
      </c>
      <c r="H6" s="84">
        <v>4752856</v>
      </c>
      <c r="I6" s="84">
        <v>4635810</v>
      </c>
      <c r="J6" s="84">
        <v>4784324</v>
      </c>
      <c r="K6" s="84">
        <v>5059736</v>
      </c>
      <c r="L6" s="84">
        <v>5363617</v>
      </c>
      <c r="M6" s="84">
        <v>5902127</v>
      </c>
      <c r="N6" s="84">
        <v>5501257</v>
      </c>
      <c r="O6" s="84">
        <v>5255680</v>
      </c>
      <c r="P6" s="84">
        <v>5297691</v>
      </c>
      <c r="Q6" s="84">
        <v>5288159</v>
      </c>
      <c r="R6" s="84">
        <v>5445599</v>
      </c>
      <c r="S6" s="84">
        <v>5695886</v>
      </c>
      <c r="T6" s="84">
        <v>5928172</v>
      </c>
      <c r="U6" s="84">
        <v>6314163</v>
      </c>
      <c r="V6" s="85">
        <v>6677936</v>
      </c>
      <c r="W6" s="85">
        <v>7449345</v>
      </c>
    </row>
    <row r="7" spans="1:23" s="86" customFormat="1" ht="25.5" customHeight="1" x14ac:dyDescent="0.25">
      <c r="A7" s="90" t="s">
        <v>141</v>
      </c>
      <c r="B7" s="83" t="s">
        <v>36</v>
      </c>
      <c r="C7" s="84">
        <v>3280056</v>
      </c>
      <c r="D7" s="84">
        <v>3274677</v>
      </c>
      <c r="E7" s="84">
        <v>3546834</v>
      </c>
      <c r="F7" s="84">
        <v>3652741</v>
      </c>
      <c r="G7" s="84">
        <v>3964531</v>
      </c>
      <c r="H7" s="84">
        <v>4429884</v>
      </c>
      <c r="I7" s="84">
        <v>4308676</v>
      </c>
      <c r="J7" s="84">
        <v>4444764</v>
      </c>
      <c r="K7" s="84">
        <v>4696477</v>
      </c>
      <c r="L7" s="84">
        <v>5071970</v>
      </c>
      <c r="M7" s="84">
        <v>5509381</v>
      </c>
      <c r="N7" s="84">
        <v>5110752</v>
      </c>
      <c r="O7" s="84">
        <v>4807033</v>
      </c>
      <c r="P7" s="84">
        <v>4806911</v>
      </c>
      <c r="Q7" s="84">
        <v>4758451</v>
      </c>
      <c r="R7" s="84">
        <v>4878310</v>
      </c>
      <c r="S7" s="84">
        <v>5127865</v>
      </c>
      <c r="T7" s="84">
        <v>5331980</v>
      </c>
      <c r="U7" s="84">
        <v>5652757</v>
      </c>
      <c r="V7" s="85">
        <v>6045566</v>
      </c>
      <c r="W7" s="85">
        <v>6935364</v>
      </c>
    </row>
    <row r="8" spans="1:23" s="86" customFormat="1" ht="25.5" customHeight="1" x14ac:dyDescent="0.25">
      <c r="A8" s="90" t="s">
        <v>142</v>
      </c>
      <c r="B8" s="83" t="s">
        <v>36</v>
      </c>
      <c r="C8" s="84">
        <v>194670</v>
      </c>
      <c r="D8" s="84">
        <v>243946</v>
      </c>
      <c r="E8" s="84">
        <v>236398</v>
      </c>
      <c r="F8" s="84">
        <v>271509</v>
      </c>
      <c r="G8" s="84">
        <v>318625</v>
      </c>
      <c r="H8" s="84">
        <v>322972</v>
      </c>
      <c r="I8" s="84">
        <v>327134</v>
      </c>
      <c r="J8" s="84">
        <v>339560</v>
      </c>
      <c r="K8" s="84">
        <v>363259</v>
      </c>
      <c r="L8" s="84">
        <v>291647</v>
      </c>
      <c r="M8" s="84">
        <v>392746</v>
      </c>
      <c r="N8" s="84">
        <v>390505</v>
      </c>
      <c r="O8" s="84">
        <v>448647</v>
      </c>
      <c r="P8" s="84">
        <v>490780</v>
      </c>
      <c r="Q8" s="84">
        <v>529708</v>
      </c>
      <c r="R8" s="84">
        <v>567289</v>
      </c>
      <c r="S8" s="84">
        <v>568021</v>
      </c>
      <c r="T8" s="84">
        <v>596192</v>
      </c>
      <c r="U8" s="84">
        <v>661406</v>
      </c>
      <c r="V8" s="85">
        <v>632370</v>
      </c>
      <c r="W8" s="85">
        <v>513981</v>
      </c>
    </row>
    <row r="9" spans="1:23" s="86" customFormat="1" ht="25.5" customHeight="1" x14ac:dyDescent="0.2">
      <c r="A9" s="87" t="s">
        <v>91</v>
      </c>
      <c r="B9" s="83" t="s">
        <v>37</v>
      </c>
      <c r="C9" s="84">
        <v>5747</v>
      </c>
      <c r="D9" s="84">
        <v>5915</v>
      </c>
      <c r="E9" s="84">
        <v>6305</v>
      </c>
      <c r="F9" s="84">
        <v>7060</v>
      </c>
      <c r="G9" s="84">
        <v>7755</v>
      </c>
      <c r="H9" s="84">
        <v>7598</v>
      </c>
      <c r="I9" s="84">
        <v>7202</v>
      </c>
      <c r="J9" s="84">
        <v>13717</v>
      </c>
      <c r="K9" s="84">
        <v>35202</v>
      </c>
      <c r="L9" s="84">
        <v>46401</v>
      </c>
      <c r="M9" s="84">
        <v>60710</v>
      </c>
      <c r="N9" s="84">
        <v>78821</v>
      </c>
      <c r="O9" s="84">
        <v>93029</v>
      </c>
      <c r="P9" s="84">
        <v>90968</v>
      </c>
      <c r="Q9" s="84">
        <v>88655</v>
      </c>
      <c r="R9" s="84">
        <v>91208</v>
      </c>
      <c r="S9" s="84">
        <v>97372</v>
      </c>
      <c r="T9" s="84">
        <v>105011</v>
      </c>
      <c r="U9" s="84">
        <v>116270</v>
      </c>
      <c r="V9" s="85">
        <v>130810</v>
      </c>
      <c r="W9" s="85">
        <v>124363</v>
      </c>
    </row>
    <row r="10" spans="1:23" s="86" customFormat="1" ht="25.5" customHeight="1" x14ac:dyDescent="0.2">
      <c r="A10" s="87" t="s">
        <v>92</v>
      </c>
      <c r="B10" s="83" t="s">
        <v>38</v>
      </c>
      <c r="C10" s="84">
        <v>1336815</v>
      </c>
      <c r="D10" s="84">
        <v>1476361</v>
      </c>
      <c r="E10" s="84">
        <v>1556058</v>
      </c>
      <c r="F10" s="84">
        <v>1672853</v>
      </c>
      <c r="G10" s="84">
        <v>1751818</v>
      </c>
      <c r="H10" s="84">
        <v>1690078</v>
      </c>
      <c r="I10" s="84">
        <v>1702856</v>
      </c>
      <c r="J10" s="84">
        <v>1706999</v>
      </c>
      <c r="K10" s="84">
        <v>1752838</v>
      </c>
      <c r="L10" s="84">
        <v>1847214</v>
      </c>
      <c r="M10" s="84">
        <v>1981089</v>
      </c>
      <c r="N10" s="84">
        <v>1829152</v>
      </c>
      <c r="O10" s="84">
        <v>1632643</v>
      </c>
      <c r="P10" s="84">
        <v>1653971</v>
      </c>
      <c r="Q10" s="84">
        <v>1682026</v>
      </c>
      <c r="R10" s="84">
        <v>1656029</v>
      </c>
      <c r="S10" s="84">
        <v>1722376</v>
      </c>
      <c r="T10" s="84">
        <v>1781170</v>
      </c>
      <c r="U10" s="84">
        <v>1817367</v>
      </c>
      <c r="V10" s="85">
        <v>1855720</v>
      </c>
      <c r="W10" s="85">
        <v>1960100</v>
      </c>
    </row>
    <row r="11" spans="1:23" s="86" customFormat="1" ht="25.5" customHeight="1" x14ac:dyDescent="0.2">
      <c r="A11" s="91" t="s">
        <v>93</v>
      </c>
      <c r="B11" s="83" t="s">
        <v>38</v>
      </c>
      <c r="C11" s="84">
        <v>1078864</v>
      </c>
      <c r="D11" s="84">
        <v>1203013</v>
      </c>
      <c r="E11" s="84">
        <v>1261777</v>
      </c>
      <c r="F11" s="84">
        <v>1314866</v>
      </c>
      <c r="G11" s="84">
        <v>1408023</v>
      </c>
      <c r="H11" s="84">
        <v>1327715</v>
      </c>
      <c r="I11" s="84">
        <v>1339848</v>
      </c>
      <c r="J11" s="84">
        <v>1323420</v>
      </c>
      <c r="K11" s="84">
        <v>1297667</v>
      </c>
      <c r="L11" s="84">
        <v>1293321</v>
      </c>
      <c r="M11" s="84">
        <v>1429275</v>
      </c>
      <c r="N11" s="84">
        <v>1272911</v>
      </c>
      <c r="O11" s="84">
        <v>1092361</v>
      </c>
      <c r="P11" s="84">
        <v>1153999</v>
      </c>
      <c r="Q11" s="84">
        <v>1174309</v>
      </c>
      <c r="R11" s="84">
        <v>1127404</v>
      </c>
      <c r="S11" s="84">
        <v>1170557</v>
      </c>
      <c r="T11" s="84">
        <v>1225106</v>
      </c>
      <c r="U11" s="84">
        <v>1265897</v>
      </c>
      <c r="V11" s="85">
        <v>1299145</v>
      </c>
      <c r="W11" s="85">
        <v>1435403</v>
      </c>
    </row>
    <row r="12" spans="1:23" s="86" customFormat="1" ht="25.5" customHeight="1" x14ac:dyDescent="0.2">
      <c r="A12" s="91" t="s">
        <v>94</v>
      </c>
      <c r="B12" s="83" t="s">
        <v>38</v>
      </c>
      <c r="C12" s="84">
        <v>257951</v>
      </c>
      <c r="D12" s="84">
        <v>273348</v>
      </c>
      <c r="E12" s="84">
        <v>294281</v>
      </c>
      <c r="F12" s="84">
        <v>357987</v>
      </c>
      <c r="G12" s="84">
        <v>343795</v>
      </c>
      <c r="H12" s="84">
        <v>362363</v>
      </c>
      <c r="I12" s="84">
        <v>363008</v>
      </c>
      <c r="J12" s="84">
        <v>383579</v>
      </c>
      <c r="K12" s="84">
        <v>455171</v>
      </c>
      <c r="L12" s="84">
        <v>553893</v>
      </c>
      <c r="M12" s="84">
        <v>551814</v>
      </c>
      <c r="N12" s="84">
        <v>556241</v>
      </c>
      <c r="O12" s="84">
        <v>540282</v>
      </c>
      <c r="P12" s="84">
        <v>499972</v>
      </c>
      <c r="Q12" s="84">
        <v>507717</v>
      </c>
      <c r="R12" s="84">
        <v>528625</v>
      </c>
      <c r="S12" s="84">
        <v>551819</v>
      </c>
      <c r="T12" s="84">
        <v>556064</v>
      </c>
      <c r="U12" s="84">
        <v>551470</v>
      </c>
      <c r="V12" s="85">
        <v>556575</v>
      </c>
      <c r="W12" s="85">
        <v>524697</v>
      </c>
    </row>
    <row r="13" spans="1:23" s="86" customFormat="1" ht="25.5" customHeight="1" x14ac:dyDescent="0.2">
      <c r="A13" s="87" t="s">
        <v>95</v>
      </c>
      <c r="B13" s="83" t="s">
        <v>39</v>
      </c>
      <c r="C13" s="84">
        <v>348849</v>
      </c>
      <c r="D13" s="84">
        <v>362807</v>
      </c>
      <c r="E13" s="84">
        <v>405288</v>
      </c>
      <c r="F13" s="84">
        <v>471658</v>
      </c>
      <c r="G13" s="84">
        <v>500727</v>
      </c>
      <c r="H13" s="84">
        <v>514597</v>
      </c>
      <c r="I13" s="84">
        <v>511024</v>
      </c>
      <c r="J13" s="84">
        <v>512595</v>
      </c>
      <c r="K13" s="84">
        <v>541891</v>
      </c>
      <c r="L13" s="84">
        <v>584689</v>
      </c>
      <c r="M13" s="84">
        <v>585360</v>
      </c>
      <c r="N13" s="84">
        <v>526055</v>
      </c>
      <c r="O13" s="84">
        <v>474987</v>
      </c>
      <c r="P13" s="84">
        <v>466955</v>
      </c>
      <c r="Q13" s="84">
        <v>468852</v>
      </c>
      <c r="R13" s="84">
        <v>483674</v>
      </c>
      <c r="S13" s="84">
        <v>486637</v>
      </c>
      <c r="T13" s="84">
        <v>495098</v>
      </c>
      <c r="U13" s="84">
        <v>496523</v>
      </c>
      <c r="V13" s="85">
        <v>548902</v>
      </c>
      <c r="W13" s="85">
        <v>590931</v>
      </c>
    </row>
    <row r="14" spans="1:23" s="86" customFormat="1" ht="25.5" customHeight="1" x14ac:dyDescent="0.2">
      <c r="A14" s="87" t="s">
        <v>96</v>
      </c>
      <c r="B14" s="83" t="s">
        <v>40</v>
      </c>
      <c r="C14" s="84">
        <v>1068275</v>
      </c>
      <c r="D14" s="84">
        <v>1179798</v>
      </c>
      <c r="E14" s="84">
        <v>1262031</v>
      </c>
      <c r="F14" s="84">
        <v>1309531</v>
      </c>
      <c r="G14" s="84">
        <v>1434529</v>
      </c>
      <c r="H14" s="84">
        <v>1491507</v>
      </c>
      <c r="I14" s="84">
        <v>1469684</v>
      </c>
      <c r="J14" s="84">
        <v>1508652</v>
      </c>
      <c r="K14" s="84">
        <v>1582870</v>
      </c>
      <c r="L14" s="84">
        <v>1701128</v>
      </c>
      <c r="M14" s="84">
        <v>1791064</v>
      </c>
      <c r="N14" s="84">
        <v>1443385</v>
      </c>
      <c r="O14" s="84">
        <v>1279680</v>
      </c>
      <c r="P14" s="84">
        <v>1266007</v>
      </c>
      <c r="Q14" s="84">
        <v>1280662</v>
      </c>
      <c r="R14" s="84">
        <v>1292750</v>
      </c>
      <c r="S14" s="84">
        <v>1301661</v>
      </c>
      <c r="T14" s="84">
        <v>1347481</v>
      </c>
      <c r="U14" s="84">
        <v>1416025</v>
      </c>
      <c r="V14" s="85">
        <v>1502020</v>
      </c>
      <c r="W14" s="85">
        <v>1543194</v>
      </c>
    </row>
    <row r="15" spans="1:23" s="86" customFormat="1" ht="25.5" customHeight="1" x14ac:dyDescent="0.2">
      <c r="A15" s="87" t="s">
        <v>97</v>
      </c>
      <c r="B15" s="83" t="s">
        <v>45</v>
      </c>
      <c r="C15" s="84">
        <v>28637</v>
      </c>
      <c r="D15" s="84">
        <v>32823</v>
      </c>
      <c r="E15" s="84">
        <v>42086</v>
      </c>
      <c r="F15" s="84">
        <v>45599</v>
      </c>
      <c r="G15" s="84">
        <v>46892</v>
      </c>
      <c r="H15" s="84">
        <v>54856</v>
      </c>
      <c r="I15" s="84">
        <v>70461</v>
      </c>
      <c r="J15" s="84">
        <v>67700</v>
      </c>
      <c r="K15" s="84">
        <v>66051</v>
      </c>
      <c r="L15" s="84">
        <v>69195</v>
      </c>
      <c r="M15" s="84">
        <v>78168</v>
      </c>
      <c r="N15" s="84">
        <v>81735</v>
      </c>
      <c r="O15" s="84">
        <v>84138</v>
      </c>
      <c r="P15" s="84">
        <v>88678</v>
      </c>
      <c r="Q15" s="84">
        <v>81725</v>
      </c>
      <c r="R15" s="84">
        <v>74189</v>
      </c>
      <c r="S15" s="84">
        <v>85390</v>
      </c>
      <c r="T15" s="84">
        <v>94606</v>
      </c>
      <c r="U15" s="84">
        <v>104940</v>
      </c>
      <c r="V15" s="85">
        <v>102966</v>
      </c>
      <c r="W15" s="85">
        <v>118403</v>
      </c>
    </row>
    <row r="16" spans="1:23" s="86" customFormat="1" ht="25.5" customHeight="1" x14ac:dyDescent="0.2">
      <c r="A16" s="87" t="s">
        <v>98</v>
      </c>
      <c r="B16" s="83" t="s">
        <v>41</v>
      </c>
      <c r="C16" s="84">
        <v>2782</v>
      </c>
      <c r="D16" s="84">
        <v>3304</v>
      </c>
      <c r="E16" s="84">
        <v>3509</v>
      </c>
      <c r="F16" s="84">
        <v>3524</v>
      </c>
      <c r="G16" s="84">
        <v>4809</v>
      </c>
      <c r="H16" s="84">
        <v>5040</v>
      </c>
      <c r="I16" s="84">
        <v>4706</v>
      </c>
      <c r="J16" s="84">
        <v>4053</v>
      </c>
      <c r="K16" s="84">
        <v>7252</v>
      </c>
      <c r="L16" s="84">
        <v>4836</v>
      </c>
      <c r="M16" s="84">
        <v>5345</v>
      </c>
      <c r="N16" s="84">
        <v>6170</v>
      </c>
      <c r="O16" s="84">
        <v>6485</v>
      </c>
      <c r="P16" s="84">
        <v>7633</v>
      </c>
      <c r="Q16" s="84">
        <v>7607</v>
      </c>
      <c r="R16" s="84">
        <v>7003</v>
      </c>
      <c r="S16" s="84">
        <v>6729</v>
      </c>
      <c r="T16" s="84">
        <v>6451</v>
      </c>
      <c r="U16" s="84">
        <v>7586</v>
      </c>
      <c r="V16" s="85">
        <v>6741</v>
      </c>
      <c r="W16" s="85">
        <v>3097</v>
      </c>
    </row>
    <row r="17" spans="1:23" s="86" customFormat="1" ht="25.5" customHeight="1" x14ac:dyDescent="0.2">
      <c r="A17" s="87" t="s">
        <v>102</v>
      </c>
      <c r="B17" s="83" t="s">
        <v>42</v>
      </c>
      <c r="C17" s="84">
        <v>25656</v>
      </c>
      <c r="D17" s="84">
        <v>32569</v>
      </c>
      <c r="E17" s="84">
        <v>31751</v>
      </c>
      <c r="F17" s="84">
        <v>38384</v>
      </c>
      <c r="G17" s="84">
        <v>60599</v>
      </c>
      <c r="H17" s="84">
        <v>77503</v>
      </c>
      <c r="I17" s="84">
        <v>74255</v>
      </c>
      <c r="J17" s="84">
        <v>77345</v>
      </c>
      <c r="K17" s="84">
        <v>80889</v>
      </c>
      <c r="L17" s="84">
        <v>85742</v>
      </c>
      <c r="M17" s="84">
        <v>94517</v>
      </c>
      <c r="N17" s="84">
        <v>106275</v>
      </c>
      <c r="O17" s="84">
        <v>55138</v>
      </c>
      <c r="P17" s="84">
        <v>37349</v>
      </c>
      <c r="Q17" s="84">
        <v>35045</v>
      </c>
      <c r="R17" s="84">
        <v>39203</v>
      </c>
      <c r="S17" s="84">
        <v>32549</v>
      </c>
      <c r="T17" s="84">
        <v>34719</v>
      </c>
      <c r="U17" s="84">
        <v>39802</v>
      </c>
      <c r="V17" s="85">
        <v>40750</v>
      </c>
      <c r="W17" s="85">
        <v>37155</v>
      </c>
    </row>
    <row r="18" spans="1:23" s="86" customFormat="1" ht="25.5" customHeight="1" x14ac:dyDescent="0.2">
      <c r="A18" s="87" t="s">
        <v>100</v>
      </c>
      <c r="B18" s="83" t="s">
        <v>43</v>
      </c>
      <c r="C18" s="84">
        <v>40385</v>
      </c>
      <c r="D18" s="84">
        <v>39714</v>
      </c>
      <c r="E18" s="84">
        <v>39189</v>
      </c>
      <c r="F18" s="84">
        <v>44096</v>
      </c>
      <c r="G18" s="84">
        <v>43414</v>
      </c>
      <c r="H18" s="84">
        <v>40994</v>
      </c>
      <c r="I18" s="84">
        <v>48852</v>
      </c>
      <c r="J18" s="84">
        <v>51066</v>
      </c>
      <c r="K18" s="84">
        <v>55338</v>
      </c>
      <c r="L18" s="84">
        <v>49484</v>
      </c>
      <c r="M18" s="84">
        <v>53863</v>
      </c>
      <c r="N18" s="84">
        <v>40594</v>
      </c>
      <c r="O18" s="84">
        <v>24873</v>
      </c>
      <c r="P18" s="84">
        <v>17086</v>
      </c>
      <c r="Q18" s="84">
        <v>13305</v>
      </c>
      <c r="R18" s="84">
        <v>14896</v>
      </c>
      <c r="S18" s="84">
        <v>15782</v>
      </c>
      <c r="T18" s="84">
        <v>14101</v>
      </c>
      <c r="U18" s="84">
        <v>13932</v>
      </c>
      <c r="V18" s="85">
        <v>14483</v>
      </c>
      <c r="W18" s="85">
        <v>12516</v>
      </c>
    </row>
    <row r="19" spans="1:23" s="86" customFormat="1" ht="25.5" customHeight="1" thickBot="1" x14ac:dyDescent="0.3">
      <c r="A19" s="92" t="s">
        <v>101</v>
      </c>
      <c r="B19" s="72" t="s">
        <v>44</v>
      </c>
      <c r="C19" s="88">
        <v>13041</v>
      </c>
      <c r="D19" s="88">
        <v>15895</v>
      </c>
      <c r="E19" s="88">
        <v>18365</v>
      </c>
      <c r="F19" s="88">
        <v>19581</v>
      </c>
      <c r="G19" s="88">
        <v>27881</v>
      </c>
      <c r="H19" s="88">
        <v>26418</v>
      </c>
      <c r="I19" s="88">
        <v>19588</v>
      </c>
      <c r="J19" s="88">
        <v>26991</v>
      </c>
      <c r="K19" s="88">
        <v>18878</v>
      </c>
      <c r="L19" s="88">
        <v>21397</v>
      </c>
      <c r="M19" s="88">
        <v>10510</v>
      </c>
      <c r="N19" s="88">
        <v>33720</v>
      </c>
      <c r="O19" s="88">
        <v>40586</v>
      </c>
      <c r="P19" s="88">
        <v>41435</v>
      </c>
      <c r="Q19" s="88">
        <v>46806</v>
      </c>
      <c r="R19" s="88">
        <v>26706</v>
      </c>
      <c r="S19" s="88">
        <v>77427</v>
      </c>
      <c r="T19" s="88">
        <v>42274</v>
      </c>
      <c r="U19" s="88">
        <v>78835</v>
      </c>
      <c r="V19" s="89">
        <v>46847</v>
      </c>
      <c r="W19" s="89">
        <v>56449</v>
      </c>
    </row>
    <row r="20" spans="1:23" s="79" customFormat="1" ht="12" customHeight="1" thickTop="1" x14ac:dyDescent="0.25">
      <c r="A20" s="51" t="s">
        <v>73</v>
      </c>
    </row>
    <row r="21" spans="1:23" s="81" customFormat="1" ht="12" customHeight="1" x14ac:dyDescent="0.25">
      <c r="A21" s="80" t="s">
        <v>89</v>
      </c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</row>
  </sheetData>
  <mergeCells count="24">
    <mergeCell ref="V4:V5"/>
    <mergeCell ref="W4:W5"/>
    <mergeCell ref="A1:V1"/>
    <mergeCell ref="A2:V2"/>
    <mergeCell ref="P4:P5"/>
    <mergeCell ref="Q4:Q5"/>
    <mergeCell ref="R4:R5"/>
    <mergeCell ref="S4:S5"/>
    <mergeCell ref="T4:T5"/>
    <mergeCell ref="U4:U5"/>
    <mergeCell ref="J4:J5"/>
    <mergeCell ref="K4:K5"/>
    <mergeCell ref="L4:L5"/>
    <mergeCell ref="M4:M5"/>
    <mergeCell ref="N4:N5"/>
    <mergeCell ref="O4:O5"/>
    <mergeCell ref="G4:G5"/>
    <mergeCell ref="H4:H5"/>
    <mergeCell ref="I4:I5"/>
    <mergeCell ref="B4:B5"/>
    <mergeCell ref="C4:C5"/>
    <mergeCell ref="D4:D5"/>
    <mergeCell ref="E4:E5"/>
    <mergeCell ref="F4:F5"/>
  </mergeCells>
  <pageMargins left="0.23622047244094491" right="0.23622047244094491" top="0.23622047244094491" bottom="0.19685039370078741" header="0" footer="0"/>
  <pageSetup paperSize="9" scale="94" fitToWidth="3" fitToHeight="3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FD763-3E28-4CB4-9EED-B1660D1AA1C9}">
  <dimension ref="A1:W26"/>
  <sheetViews>
    <sheetView showGridLines="0" zoomScaleNormal="100" zoomScaleSheetLayoutView="100" workbookViewId="0">
      <selection sqref="A1:V1"/>
    </sheetView>
  </sheetViews>
  <sheetFormatPr defaultColWidth="8.85546875" defaultRowHeight="9" customHeight="1" x14ac:dyDescent="0.25"/>
  <cols>
    <col min="1" max="1" width="51" style="22" customWidth="1"/>
    <col min="2" max="2" width="11.5703125" style="22" customWidth="1"/>
    <col min="3" max="23" width="11.7109375" style="22" customWidth="1"/>
    <col min="24" max="16384" width="8.85546875" style="22"/>
  </cols>
  <sheetData>
    <row r="1" spans="1:23" ht="13.5" customHeight="1" x14ac:dyDescent="0.25">
      <c r="A1" s="158" t="s">
        <v>137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</row>
    <row r="2" spans="1:23" ht="13.5" customHeight="1" x14ac:dyDescent="0.25">
      <c r="A2" s="163" t="s">
        <v>138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</row>
    <row r="3" spans="1:23" ht="21" customHeight="1" x14ac:dyDescent="0.15">
      <c r="B3" s="16"/>
      <c r="C3" s="16"/>
      <c r="D3" s="16"/>
      <c r="E3" s="16"/>
      <c r="F3" s="23"/>
      <c r="G3" s="16"/>
      <c r="H3" s="16"/>
      <c r="I3" s="16"/>
      <c r="J3" s="16"/>
      <c r="K3" s="24"/>
      <c r="L3" s="24"/>
      <c r="M3" s="16"/>
      <c r="N3" s="25"/>
      <c r="O3" s="25"/>
      <c r="P3" s="25"/>
      <c r="Q3" s="25"/>
      <c r="R3" s="25"/>
      <c r="S3" s="25"/>
      <c r="T3" s="25"/>
      <c r="U3" s="25"/>
      <c r="V3" s="24"/>
      <c r="W3" s="24" t="s">
        <v>35</v>
      </c>
    </row>
    <row r="4" spans="1:23" s="79" customFormat="1" ht="21" customHeight="1" x14ac:dyDescent="0.25">
      <c r="A4" s="65" t="s">
        <v>29</v>
      </c>
      <c r="B4" s="171" t="s">
        <v>30</v>
      </c>
      <c r="C4" s="170">
        <v>2000</v>
      </c>
      <c r="D4" s="170">
        <v>2001</v>
      </c>
      <c r="E4" s="170">
        <v>2002</v>
      </c>
      <c r="F4" s="170">
        <v>2003</v>
      </c>
      <c r="G4" s="170">
        <v>2004</v>
      </c>
      <c r="H4" s="170">
        <v>2005</v>
      </c>
      <c r="I4" s="170">
        <v>2006</v>
      </c>
      <c r="J4" s="170">
        <v>2007</v>
      </c>
      <c r="K4" s="170">
        <v>2008</v>
      </c>
      <c r="L4" s="170">
        <v>2009</v>
      </c>
      <c r="M4" s="170">
        <v>2010</v>
      </c>
      <c r="N4" s="170">
        <v>2011</v>
      </c>
      <c r="O4" s="170">
        <v>2012</v>
      </c>
      <c r="P4" s="170">
        <v>2013</v>
      </c>
      <c r="Q4" s="170">
        <v>2014</v>
      </c>
      <c r="R4" s="170">
        <v>2015</v>
      </c>
      <c r="S4" s="170">
        <v>2016</v>
      </c>
      <c r="T4" s="170">
        <v>2017</v>
      </c>
      <c r="U4" s="170">
        <v>2018</v>
      </c>
      <c r="V4" s="170">
        <v>2019</v>
      </c>
      <c r="W4" s="170" t="s">
        <v>125</v>
      </c>
    </row>
    <row r="5" spans="1:23" s="79" customFormat="1" ht="21" customHeight="1" x14ac:dyDescent="0.25">
      <c r="A5" s="66" t="s">
        <v>34</v>
      </c>
      <c r="B5" s="171"/>
      <c r="C5" s="170"/>
      <c r="D5" s="170"/>
      <c r="E5" s="170"/>
      <c r="F5" s="170"/>
      <c r="G5" s="170"/>
      <c r="H5" s="170"/>
      <c r="I5" s="170"/>
      <c r="J5" s="170"/>
      <c r="K5" s="170"/>
      <c r="L5" s="170"/>
      <c r="M5" s="170"/>
      <c r="N5" s="170"/>
      <c r="O5" s="170"/>
      <c r="P5" s="170"/>
      <c r="Q5" s="170"/>
      <c r="R5" s="170"/>
      <c r="S5" s="170"/>
      <c r="T5" s="170"/>
      <c r="U5" s="170"/>
      <c r="V5" s="170"/>
      <c r="W5" s="170"/>
    </row>
    <row r="6" spans="1:23" s="86" customFormat="1" ht="25.5" customHeight="1" x14ac:dyDescent="0.2">
      <c r="A6" s="87" t="s">
        <v>90</v>
      </c>
      <c r="B6" s="83" t="s">
        <v>36</v>
      </c>
      <c r="C6" s="84">
        <v>282999</v>
      </c>
      <c r="D6" s="84">
        <v>253077</v>
      </c>
      <c r="E6" s="84">
        <v>234960</v>
      </c>
      <c r="F6" s="84">
        <v>313346</v>
      </c>
      <c r="G6" s="84">
        <v>302941</v>
      </c>
      <c r="H6" s="84">
        <v>327658</v>
      </c>
      <c r="I6" s="84">
        <v>371988</v>
      </c>
      <c r="J6" s="84">
        <v>410743</v>
      </c>
      <c r="K6" s="84">
        <v>521797</v>
      </c>
      <c r="L6" s="84">
        <v>502524</v>
      </c>
      <c r="M6" s="84">
        <v>519662</v>
      </c>
      <c r="N6" s="84">
        <v>574611</v>
      </c>
      <c r="O6" s="84">
        <v>732935</v>
      </c>
      <c r="P6" s="84">
        <v>684749</v>
      </c>
      <c r="Q6" s="84">
        <v>729478</v>
      </c>
      <c r="R6" s="84">
        <v>764382</v>
      </c>
      <c r="S6" s="84">
        <v>755402</v>
      </c>
      <c r="T6" s="84">
        <v>800795</v>
      </c>
      <c r="U6" s="84">
        <v>860592</v>
      </c>
      <c r="V6" s="85">
        <v>988522</v>
      </c>
      <c r="W6" s="85">
        <v>877603</v>
      </c>
    </row>
    <row r="7" spans="1:23" s="86" customFormat="1" ht="25.5" customHeight="1" x14ac:dyDescent="0.25">
      <c r="A7" s="90" t="s">
        <v>141</v>
      </c>
      <c r="B7" s="83" t="s">
        <v>36</v>
      </c>
      <c r="C7" s="84">
        <v>45864</v>
      </c>
      <c r="D7" s="84">
        <v>60996</v>
      </c>
      <c r="E7" s="84">
        <v>34992</v>
      </c>
      <c r="F7" s="84">
        <v>22574</v>
      </c>
      <c r="G7" s="84">
        <v>34039</v>
      </c>
      <c r="H7" s="84">
        <v>35394</v>
      </c>
      <c r="I7" s="84">
        <v>38385</v>
      </c>
      <c r="J7" s="84">
        <v>41032</v>
      </c>
      <c r="K7" s="84">
        <v>44819</v>
      </c>
      <c r="L7" s="84">
        <v>44585</v>
      </c>
      <c r="M7" s="84">
        <v>42808</v>
      </c>
      <c r="N7" s="84">
        <v>54315</v>
      </c>
      <c r="O7" s="84">
        <v>84672</v>
      </c>
      <c r="P7" s="84">
        <v>87640</v>
      </c>
      <c r="Q7" s="84">
        <v>81098</v>
      </c>
      <c r="R7" s="84">
        <v>80621</v>
      </c>
      <c r="S7" s="84">
        <v>71985</v>
      </c>
      <c r="T7" s="84">
        <v>68114</v>
      </c>
      <c r="U7" s="84">
        <v>67929</v>
      </c>
      <c r="V7" s="85">
        <v>74437</v>
      </c>
      <c r="W7" s="85">
        <v>44194</v>
      </c>
    </row>
    <row r="8" spans="1:23" s="86" customFormat="1" ht="25.5" customHeight="1" x14ac:dyDescent="0.25">
      <c r="A8" s="90" t="s">
        <v>143</v>
      </c>
      <c r="B8" s="83" t="s">
        <v>36</v>
      </c>
      <c r="C8" s="84">
        <v>237135</v>
      </c>
      <c r="D8" s="84">
        <v>192081</v>
      </c>
      <c r="E8" s="84">
        <v>199968</v>
      </c>
      <c r="F8" s="84">
        <v>290772</v>
      </c>
      <c r="G8" s="84">
        <v>268902</v>
      </c>
      <c r="H8" s="84">
        <v>292264</v>
      </c>
      <c r="I8" s="84">
        <v>333603</v>
      </c>
      <c r="J8" s="84">
        <v>369711</v>
      </c>
      <c r="K8" s="84">
        <v>476978</v>
      </c>
      <c r="L8" s="84">
        <v>457939</v>
      </c>
      <c r="M8" s="84">
        <v>476854</v>
      </c>
      <c r="N8" s="84">
        <v>520296</v>
      </c>
      <c r="O8" s="84">
        <v>648263</v>
      </c>
      <c r="P8" s="84">
        <v>597109</v>
      </c>
      <c r="Q8" s="84">
        <v>648380</v>
      </c>
      <c r="R8" s="84">
        <v>683761</v>
      </c>
      <c r="S8" s="84">
        <v>683417</v>
      </c>
      <c r="T8" s="84">
        <v>732681</v>
      </c>
      <c r="U8" s="84">
        <v>792663</v>
      </c>
      <c r="V8" s="85">
        <v>914085</v>
      </c>
      <c r="W8" s="85">
        <v>833409</v>
      </c>
    </row>
    <row r="9" spans="1:23" s="86" customFormat="1" ht="25.5" customHeight="1" x14ac:dyDescent="0.2">
      <c r="A9" s="87" t="s">
        <v>91</v>
      </c>
      <c r="B9" s="83" t="s">
        <v>37</v>
      </c>
      <c r="C9" s="84">
        <v>40367</v>
      </c>
      <c r="D9" s="84">
        <v>44588</v>
      </c>
      <c r="E9" s="84">
        <v>45316</v>
      </c>
      <c r="F9" s="84">
        <v>47222</v>
      </c>
      <c r="G9" s="84">
        <v>49813</v>
      </c>
      <c r="H9" s="84">
        <v>56114</v>
      </c>
      <c r="I9" s="84">
        <v>58402</v>
      </c>
      <c r="J9" s="84">
        <v>71629</v>
      </c>
      <c r="K9" s="84">
        <v>55233</v>
      </c>
      <c r="L9" s="84">
        <v>60159</v>
      </c>
      <c r="M9" s="84">
        <v>64805</v>
      </c>
      <c r="N9" s="84">
        <v>60779</v>
      </c>
      <c r="O9" s="84">
        <v>56666</v>
      </c>
      <c r="P9" s="84">
        <v>69653</v>
      </c>
      <c r="Q9" s="84">
        <v>75138</v>
      </c>
      <c r="R9" s="84">
        <v>92121</v>
      </c>
      <c r="S9" s="84">
        <v>99494</v>
      </c>
      <c r="T9" s="84">
        <v>106256</v>
      </c>
      <c r="U9" s="84">
        <v>102663</v>
      </c>
      <c r="V9" s="85">
        <v>96601</v>
      </c>
      <c r="W9" s="85">
        <v>123606</v>
      </c>
    </row>
    <row r="10" spans="1:23" s="86" customFormat="1" ht="25.5" customHeight="1" x14ac:dyDescent="0.2">
      <c r="A10" s="87" t="s">
        <v>92</v>
      </c>
      <c r="B10" s="83" t="s">
        <v>38</v>
      </c>
      <c r="C10" s="84">
        <v>886712</v>
      </c>
      <c r="D10" s="84">
        <v>944095</v>
      </c>
      <c r="E10" s="84">
        <v>892738</v>
      </c>
      <c r="F10" s="84">
        <v>1024521</v>
      </c>
      <c r="G10" s="84">
        <v>1164585</v>
      </c>
      <c r="H10" s="84">
        <v>1258714</v>
      </c>
      <c r="I10" s="84">
        <v>1404147</v>
      </c>
      <c r="J10" s="84">
        <v>1435108</v>
      </c>
      <c r="K10" s="84">
        <v>1641826</v>
      </c>
      <c r="L10" s="84">
        <v>1686027</v>
      </c>
      <c r="M10" s="84">
        <v>1777482</v>
      </c>
      <c r="N10" s="84">
        <v>1751047</v>
      </c>
      <c r="O10" s="84">
        <v>1849847</v>
      </c>
      <c r="P10" s="84">
        <v>1824948</v>
      </c>
      <c r="Q10" s="84">
        <v>1904508</v>
      </c>
      <c r="R10" s="84">
        <v>1947390</v>
      </c>
      <c r="S10" s="84">
        <v>2050900</v>
      </c>
      <c r="T10" s="84">
        <v>2186780</v>
      </c>
      <c r="U10" s="84">
        <v>2390916</v>
      </c>
      <c r="V10" s="85">
        <v>2576188</v>
      </c>
      <c r="W10" s="85">
        <v>2245272</v>
      </c>
    </row>
    <row r="11" spans="1:23" s="86" customFormat="1" ht="25.5" customHeight="1" x14ac:dyDescent="0.2">
      <c r="A11" s="91" t="s">
        <v>93</v>
      </c>
      <c r="B11" s="83" t="s">
        <v>38</v>
      </c>
      <c r="C11" s="84">
        <v>21501</v>
      </c>
      <c r="D11" s="84">
        <v>19398</v>
      </c>
      <c r="E11" s="84">
        <v>24609</v>
      </c>
      <c r="F11" s="84">
        <v>19067</v>
      </c>
      <c r="G11" s="84">
        <v>20595</v>
      </c>
      <c r="H11" s="84">
        <v>23822</v>
      </c>
      <c r="I11" s="84">
        <v>24145</v>
      </c>
      <c r="J11" s="84">
        <v>25486</v>
      </c>
      <c r="K11" s="84">
        <v>24155</v>
      </c>
      <c r="L11" s="84">
        <v>23125</v>
      </c>
      <c r="M11" s="84">
        <v>22538</v>
      </c>
      <c r="N11" s="84">
        <v>37074</v>
      </c>
      <c r="O11" s="84">
        <v>89978</v>
      </c>
      <c r="P11" s="84">
        <v>88857</v>
      </c>
      <c r="Q11" s="84">
        <v>86046</v>
      </c>
      <c r="R11" s="84">
        <v>87378</v>
      </c>
      <c r="S11" s="84">
        <v>81685</v>
      </c>
      <c r="T11" s="84">
        <v>81498</v>
      </c>
      <c r="U11" s="84">
        <v>90159</v>
      </c>
      <c r="V11" s="85">
        <v>92056</v>
      </c>
      <c r="W11" s="85">
        <v>46217</v>
      </c>
    </row>
    <row r="12" spans="1:23" s="86" customFormat="1" ht="25.5" customHeight="1" x14ac:dyDescent="0.2">
      <c r="A12" s="91" t="s">
        <v>94</v>
      </c>
      <c r="B12" s="83" t="s">
        <v>38</v>
      </c>
      <c r="C12" s="84">
        <v>865211</v>
      </c>
      <c r="D12" s="84">
        <v>924697</v>
      </c>
      <c r="E12" s="84">
        <v>868129</v>
      </c>
      <c r="F12" s="84">
        <v>1005454</v>
      </c>
      <c r="G12" s="84">
        <v>1143990</v>
      </c>
      <c r="H12" s="84">
        <v>1234892</v>
      </c>
      <c r="I12" s="84">
        <v>1380002</v>
      </c>
      <c r="J12" s="84">
        <v>1409622</v>
      </c>
      <c r="K12" s="84">
        <v>1617671</v>
      </c>
      <c r="L12" s="84">
        <v>1662902</v>
      </c>
      <c r="M12" s="84">
        <v>1754944</v>
      </c>
      <c r="N12" s="84">
        <v>1713973</v>
      </c>
      <c r="O12" s="84">
        <v>1759869</v>
      </c>
      <c r="P12" s="84">
        <v>1736091</v>
      </c>
      <c r="Q12" s="84">
        <v>1818462</v>
      </c>
      <c r="R12" s="84">
        <v>1860012</v>
      </c>
      <c r="S12" s="84">
        <v>1969215</v>
      </c>
      <c r="T12" s="84">
        <v>2105282</v>
      </c>
      <c r="U12" s="84">
        <v>2300757</v>
      </c>
      <c r="V12" s="85">
        <v>2484132</v>
      </c>
      <c r="W12" s="85">
        <v>2199055</v>
      </c>
    </row>
    <row r="13" spans="1:23" s="86" customFormat="1" ht="25.5" customHeight="1" x14ac:dyDescent="0.2">
      <c r="A13" s="87" t="s">
        <v>95</v>
      </c>
      <c r="B13" s="83" t="s">
        <v>39</v>
      </c>
      <c r="C13" s="84">
        <v>95463</v>
      </c>
      <c r="D13" s="84">
        <v>121855</v>
      </c>
      <c r="E13" s="84">
        <v>106213</v>
      </c>
      <c r="F13" s="84">
        <v>109036</v>
      </c>
      <c r="G13" s="84">
        <v>127676</v>
      </c>
      <c r="H13" s="84">
        <v>129993</v>
      </c>
      <c r="I13" s="84">
        <v>129682</v>
      </c>
      <c r="J13" s="84">
        <v>148652</v>
      </c>
      <c r="K13" s="84">
        <v>158056</v>
      </c>
      <c r="L13" s="84">
        <v>148694</v>
      </c>
      <c r="M13" s="84">
        <v>156551</v>
      </c>
      <c r="N13" s="84">
        <v>131765</v>
      </c>
      <c r="O13" s="84">
        <v>123964</v>
      </c>
      <c r="P13" s="84">
        <v>110627</v>
      </c>
      <c r="Q13" s="84">
        <v>116840</v>
      </c>
      <c r="R13" s="84">
        <v>129553</v>
      </c>
      <c r="S13" s="84">
        <v>138226</v>
      </c>
      <c r="T13" s="84">
        <v>146465</v>
      </c>
      <c r="U13" s="84">
        <v>166713</v>
      </c>
      <c r="V13" s="85">
        <v>159272</v>
      </c>
      <c r="W13" s="85">
        <v>143763</v>
      </c>
    </row>
    <row r="14" spans="1:23" s="86" customFormat="1" ht="25.5" customHeight="1" x14ac:dyDescent="0.2">
      <c r="A14" s="87" t="s">
        <v>96</v>
      </c>
      <c r="B14" s="83" t="s">
        <v>40</v>
      </c>
      <c r="C14" s="84">
        <v>902555</v>
      </c>
      <c r="D14" s="84">
        <v>970801</v>
      </c>
      <c r="E14" s="84">
        <v>1025365</v>
      </c>
      <c r="F14" s="84">
        <v>1081121</v>
      </c>
      <c r="G14" s="84">
        <v>1182939</v>
      </c>
      <c r="H14" s="84">
        <v>1256321</v>
      </c>
      <c r="I14" s="84">
        <v>1380150</v>
      </c>
      <c r="J14" s="84">
        <v>1458429</v>
      </c>
      <c r="K14" s="84">
        <v>1408680</v>
      </c>
      <c r="L14" s="84">
        <v>1313678</v>
      </c>
      <c r="M14" s="84">
        <v>1177654</v>
      </c>
      <c r="N14" s="84">
        <v>1326240</v>
      </c>
      <c r="O14" s="84">
        <v>1293625</v>
      </c>
      <c r="P14" s="84">
        <v>1165697</v>
      </c>
      <c r="Q14" s="84">
        <v>1176934</v>
      </c>
      <c r="R14" s="84">
        <v>1219511</v>
      </c>
      <c r="S14" s="84">
        <v>1251971</v>
      </c>
      <c r="T14" s="84">
        <v>1246502</v>
      </c>
      <c r="U14" s="84">
        <v>1272620</v>
      </c>
      <c r="V14" s="85">
        <v>1358581</v>
      </c>
      <c r="W14" s="85">
        <v>1419124</v>
      </c>
    </row>
    <row r="15" spans="1:23" s="86" customFormat="1" ht="25.5" customHeight="1" x14ac:dyDescent="0.2">
      <c r="A15" s="87" t="s">
        <v>97</v>
      </c>
      <c r="B15" s="83" t="s">
        <v>45</v>
      </c>
      <c r="C15" s="84">
        <v>416998</v>
      </c>
      <c r="D15" s="84">
        <v>390757</v>
      </c>
      <c r="E15" s="84">
        <v>389732</v>
      </c>
      <c r="F15" s="84">
        <v>376812</v>
      </c>
      <c r="G15" s="84">
        <v>360033</v>
      </c>
      <c r="H15" s="84">
        <v>380753</v>
      </c>
      <c r="I15" s="84">
        <v>386818</v>
      </c>
      <c r="J15" s="84">
        <v>420397</v>
      </c>
      <c r="K15" s="84">
        <v>462271</v>
      </c>
      <c r="L15" s="84">
        <v>464566</v>
      </c>
      <c r="M15" s="84">
        <v>482710</v>
      </c>
      <c r="N15" s="84">
        <v>461326</v>
      </c>
      <c r="O15" s="84">
        <v>468206</v>
      </c>
      <c r="P15" s="84">
        <v>462249</v>
      </c>
      <c r="Q15" s="84">
        <v>475781</v>
      </c>
      <c r="R15" s="84">
        <v>500750</v>
      </c>
      <c r="S15" s="84">
        <v>533054</v>
      </c>
      <c r="T15" s="84">
        <v>576781</v>
      </c>
      <c r="U15" s="84">
        <v>594076</v>
      </c>
      <c r="V15" s="85">
        <v>638312</v>
      </c>
      <c r="W15" s="85">
        <v>617739</v>
      </c>
    </row>
    <row r="16" spans="1:23" s="86" customFormat="1" ht="25.5" customHeight="1" x14ac:dyDescent="0.2">
      <c r="A16" s="87" t="s">
        <v>98</v>
      </c>
      <c r="B16" s="83" t="s">
        <v>41</v>
      </c>
      <c r="C16" s="84" t="s">
        <v>49</v>
      </c>
      <c r="D16" s="84" t="s">
        <v>49</v>
      </c>
      <c r="E16" s="84" t="s">
        <v>49</v>
      </c>
      <c r="F16" s="84" t="s">
        <v>49</v>
      </c>
      <c r="G16" s="84" t="s">
        <v>49</v>
      </c>
      <c r="H16" s="84" t="s">
        <v>49</v>
      </c>
      <c r="I16" s="84" t="s">
        <v>49</v>
      </c>
      <c r="J16" s="84" t="s">
        <v>49</v>
      </c>
      <c r="K16" s="84" t="s">
        <v>49</v>
      </c>
      <c r="L16" s="84" t="s">
        <v>49</v>
      </c>
      <c r="M16" s="84" t="s">
        <v>49</v>
      </c>
      <c r="N16" s="84" t="s">
        <v>49</v>
      </c>
      <c r="O16" s="84" t="s">
        <v>49</v>
      </c>
      <c r="P16" s="84" t="s">
        <v>49</v>
      </c>
      <c r="Q16" s="84" t="s">
        <v>49</v>
      </c>
      <c r="R16" s="84" t="s">
        <v>49</v>
      </c>
      <c r="S16" s="84" t="s">
        <v>49</v>
      </c>
      <c r="T16" s="84" t="s">
        <v>49</v>
      </c>
      <c r="U16" s="84" t="s">
        <v>49</v>
      </c>
      <c r="V16" s="84" t="s">
        <v>49</v>
      </c>
      <c r="W16" s="85" t="s">
        <v>49</v>
      </c>
    </row>
    <row r="17" spans="1:23" s="86" customFormat="1" ht="25.5" customHeight="1" x14ac:dyDescent="0.2">
      <c r="A17" s="87" t="s">
        <v>99</v>
      </c>
      <c r="B17" s="83" t="s">
        <v>42</v>
      </c>
      <c r="C17" s="84" t="s">
        <v>164</v>
      </c>
      <c r="D17" s="84" t="s">
        <v>164</v>
      </c>
      <c r="E17" s="84" t="s">
        <v>164</v>
      </c>
      <c r="F17" s="84" t="s">
        <v>164</v>
      </c>
      <c r="G17" s="84" t="s">
        <v>164</v>
      </c>
      <c r="H17" s="84" t="s">
        <v>164</v>
      </c>
      <c r="I17" s="84" t="s">
        <v>164</v>
      </c>
      <c r="J17" s="84" t="s">
        <v>164</v>
      </c>
      <c r="K17" s="84" t="s">
        <v>164</v>
      </c>
      <c r="L17" s="84" t="s">
        <v>164</v>
      </c>
      <c r="M17" s="84" t="s">
        <v>164</v>
      </c>
      <c r="N17" s="84" t="s">
        <v>164</v>
      </c>
      <c r="O17" s="84" t="s">
        <v>164</v>
      </c>
      <c r="P17" s="84" t="s">
        <v>164</v>
      </c>
      <c r="Q17" s="84" t="s">
        <v>164</v>
      </c>
      <c r="R17" s="84" t="s">
        <v>164</v>
      </c>
      <c r="S17" s="84" t="s">
        <v>164</v>
      </c>
      <c r="T17" s="84" t="s">
        <v>164</v>
      </c>
      <c r="U17" s="84" t="s">
        <v>164</v>
      </c>
      <c r="V17" s="84" t="s">
        <v>164</v>
      </c>
      <c r="W17" s="85" t="s">
        <v>164</v>
      </c>
    </row>
    <row r="18" spans="1:23" s="86" customFormat="1" ht="25.5" customHeight="1" x14ac:dyDescent="0.2">
      <c r="A18" s="87" t="s">
        <v>100</v>
      </c>
      <c r="B18" s="83" t="s">
        <v>43</v>
      </c>
      <c r="C18" s="84">
        <v>149831</v>
      </c>
      <c r="D18" s="84">
        <v>152090</v>
      </c>
      <c r="E18" s="84">
        <v>150819</v>
      </c>
      <c r="F18" s="84">
        <v>149855</v>
      </c>
      <c r="G18" s="84">
        <v>156429</v>
      </c>
      <c r="H18" s="84">
        <v>143413</v>
      </c>
      <c r="I18" s="84">
        <v>150189</v>
      </c>
      <c r="J18" s="84">
        <v>168247</v>
      </c>
      <c r="K18" s="84">
        <v>188583</v>
      </c>
      <c r="L18" s="84">
        <v>182826</v>
      </c>
      <c r="M18" s="84">
        <v>175642</v>
      </c>
      <c r="N18" s="84">
        <v>167928</v>
      </c>
      <c r="O18" s="84">
        <v>176218</v>
      </c>
      <c r="P18" s="84">
        <v>193726</v>
      </c>
      <c r="Q18" s="84">
        <v>205724</v>
      </c>
      <c r="R18" s="84">
        <v>229990</v>
      </c>
      <c r="S18" s="84">
        <v>259978</v>
      </c>
      <c r="T18" s="84">
        <v>278387</v>
      </c>
      <c r="U18" s="84">
        <v>311549</v>
      </c>
      <c r="V18" s="85">
        <v>332445</v>
      </c>
      <c r="W18" s="85">
        <v>379499</v>
      </c>
    </row>
    <row r="19" spans="1:23" s="86" customFormat="1" ht="25.5" customHeight="1" thickBot="1" x14ac:dyDescent="0.3">
      <c r="A19" s="92" t="s">
        <v>101</v>
      </c>
      <c r="B19" s="72" t="s">
        <v>44</v>
      </c>
      <c r="C19" s="88">
        <v>65276</v>
      </c>
      <c r="D19" s="88">
        <v>63952</v>
      </c>
      <c r="E19" s="88">
        <v>58208</v>
      </c>
      <c r="F19" s="88">
        <v>55448</v>
      </c>
      <c r="G19" s="88">
        <v>66892</v>
      </c>
      <c r="H19" s="88">
        <v>71371</v>
      </c>
      <c r="I19" s="88">
        <v>88291</v>
      </c>
      <c r="J19" s="88">
        <v>92837</v>
      </c>
      <c r="K19" s="88">
        <v>93658</v>
      </c>
      <c r="L19" s="88">
        <v>102617</v>
      </c>
      <c r="M19" s="88">
        <v>97770</v>
      </c>
      <c r="N19" s="88">
        <v>93629</v>
      </c>
      <c r="O19" s="88">
        <v>104984</v>
      </c>
      <c r="P19" s="88">
        <v>105313</v>
      </c>
      <c r="Q19" s="88">
        <v>58495</v>
      </c>
      <c r="R19" s="88">
        <v>61316</v>
      </c>
      <c r="S19" s="88">
        <v>67296</v>
      </c>
      <c r="T19" s="88">
        <v>71568</v>
      </c>
      <c r="U19" s="88">
        <v>78885</v>
      </c>
      <c r="V19" s="89">
        <v>92478</v>
      </c>
      <c r="W19" s="89">
        <v>60641</v>
      </c>
    </row>
    <row r="20" spans="1:23" s="79" customFormat="1" ht="12" customHeight="1" thickTop="1" x14ac:dyDescent="0.25">
      <c r="A20" s="51" t="s">
        <v>88</v>
      </c>
    </row>
    <row r="21" spans="1:23" s="81" customFormat="1" ht="12" customHeight="1" x14ac:dyDescent="0.25">
      <c r="A21" s="80" t="s">
        <v>103</v>
      </c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</row>
    <row r="24" spans="1:23" ht="9" customHeight="1" x14ac:dyDescent="0.25"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</row>
    <row r="25" spans="1:23" ht="9" customHeight="1" x14ac:dyDescent="0.25">
      <c r="C25" s="108"/>
      <c r="D25" s="108"/>
      <c r="E25" s="108"/>
      <c r="F25" s="108"/>
      <c r="G25" s="108"/>
      <c r="H25" s="108"/>
      <c r="I25" s="108"/>
      <c r="J25" s="108"/>
      <c r="K25" s="108"/>
      <c r="L25" s="108"/>
      <c r="M25" s="108"/>
      <c r="N25" s="108"/>
      <c r="O25" s="108"/>
      <c r="P25" s="108"/>
      <c r="Q25" s="108"/>
      <c r="R25" s="108"/>
      <c r="S25" s="108"/>
      <c r="T25" s="108"/>
      <c r="U25" s="108"/>
      <c r="V25" s="108"/>
      <c r="W25" s="108"/>
    </row>
    <row r="26" spans="1:23" ht="9" customHeight="1" x14ac:dyDescent="0.25">
      <c r="C26" s="108"/>
      <c r="D26" s="108"/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</row>
  </sheetData>
  <mergeCells count="24">
    <mergeCell ref="V4:V5"/>
    <mergeCell ref="W4:W5"/>
    <mergeCell ref="A1:V1"/>
    <mergeCell ref="A2:V2"/>
    <mergeCell ref="P4:P5"/>
    <mergeCell ref="Q4:Q5"/>
    <mergeCell ref="R4:R5"/>
    <mergeCell ref="S4:S5"/>
    <mergeCell ref="T4:T5"/>
    <mergeCell ref="U4:U5"/>
    <mergeCell ref="J4:J5"/>
    <mergeCell ref="K4:K5"/>
    <mergeCell ref="L4:L5"/>
    <mergeCell ref="M4:M5"/>
    <mergeCell ref="N4:N5"/>
    <mergeCell ref="O4:O5"/>
    <mergeCell ref="G4:G5"/>
    <mergeCell ref="H4:H5"/>
    <mergeCell ref="I4:I5"/>
    <mergeCell ref="B4:B5"/>
    <mergeCell ref="C4:C5"/>
    <mergeCell ref="D4:D5"/>
    <mergeCell ref="E4:E5"/>
    <mergeCell ref="F4:F5"/>
  </mergeCells>
  <pageMargins left="0.23622047244094491" right="0.23622047244094491" top="0.23622047244094491" bottom="0.19685039370078741" header="0" footer="0"/>
  <pageSetup paperSize="9" scale="94" fitToWidth="3" fitToHeight="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E5967-B60C-4EF1-9DFF-3AFC23E4003F}">
  <dimension ref="A1:V24"/>
  <sheetViews>
    <sheetView workbookViewId="0">
      <selection sqref="A1:V1"/>
    </sheetView>
  </sheetViews>
  <sheetFormatPr defaultRowHeight="15" x14ac:dyDescent="0.25"/>
  <cols>
    <col min="1" max="1" width="55.140625" style="30" customWidth="1"/>
    <col min="2" max="2" width="11.5703125" style="30" customWidth="1"/>
    <col min="3" max="7" width="11.7109375" style="30" customWidth="1"/>
    <col min="8" max="16384" width="9.140625" style="30"/>
  </cols>
  <sheetData>
    <row r="1" spans="1:22" s="114" customFormat="1" ht="15" customHeight="1" x14ac:dyDescent="0.25">
      <c r="A1" s="172" t="s">
        <v>152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72"/>
    </row>
    <row r="2" spans="1:22" s="114" customFormat="1" ht="15" customHeight="1" x14ac:dyDescent="0.25">
      <c r="A2" s="173" t="s">
        <v>153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173"/>
    </row>
    <row r="3" spans="1:22" ht="21" customHeight="1" x14ac:dyDescent="0.25">
      <c r="G3" s="134" t="s">
        <v>35</v>
      </c>
    </row>
    <row r="4" spans="1:22" ht="21" customHeight="1" x14ac:dyDescent="0.25">
      <c r="A4" s="111" t="s">
        <v>29</v>
      </c>
      <c r="B4" s="171" t="s">
        <v>30</v>
      </c>
      <c r="C4" s="170">
        <v>2016</v>
      </c>
      <c r="D4" s="170">
        <v>2017</v>
      </c>
      <c r="E4" s="170">
        <v>2018</v>
      </c>
      <c r="F4" s="170">
        <v>2019</v>
      </c>
      <c r="G4" s="170" t="s">
        <v>125</v>
      </c>
    </row>
    <row r="5" spans="1:22" ht="21" customHeight="1" x14ac:dyDescent="0.25">
      <c r="A5" s="66" t="s">
        <v>34</v>
      </c>
      <c r="B5" s="171"/>
      <c r="C5" s="170"/>
      <c r="D5" s="170"/>
      <c r="E5" s="170"/>
      <c r="F5" s="170"/>
      <c r="G5" s="170"/>
    </row>
    <row r="6" spans="1:22" ht="25.5" customHeight="1" x14ac:dyDescent="0.25">
      <c r="A6" s="127" t="s">
        <v>90</v>
      </c>
      <c r="B6" s="122" t="s">
        <v>36</v>
      </c>
      <c r="C6" s="123">
        <v>160719.00000000003</v>
      </c>
      <c r="D6" s="123">
        <v>165881</v>
      </c>
      <c r="E6" s="123">
        <v>179613.77997914105</v>
      </c>
      <c r="F6" s="123">
        <v>212114</v>
      </c>
      <c r="G6" s="130">
        <v>344558</v>
      </c>
    </row>
    <row r="7" spans="1:22" ht="25.5" customHeight="1" x14ac:dyDescent="0.25">
      <c r="A7" s="126" t="s">
        <v>149</v>
      </c>
      <c r="B7" s="122" t="s">
        <v>36</v>
      </c>
      <c r="C7" s="123">
        <v>159963.95668012102</v>
      </c>
      <c r="D7" s="123">
        <v>164978</v>
      </c>
      <c r="E7" s="123">
        <v>178715.77997914105</v>
      </c>
      <c r="F7" s="123">
        <v>210703</v>
      </c>
      <c r="G7" s="130">
        <v>342424</v>
      </c>
    </row>
    <row r="8" spans="1:22" ht="25.5" customHeight="1" x14ac:dyDescent="0.25">
      <c r="A8" s="126" t="s">
        <v>144</v>
      </c>
      <c r="B8" s="122" t="s">
        <v>36</v>
      </c>
      <c r="C8" s="123">
        <v>755.0433198790081</v>
      </c>
      <c r="D8" s="123">
        <v>903</v>
      </c>
      <c r="E8" s="123">
        <v>898</v>
      </c>
      <c r="F8" s="123">
        <v>1411</v>
      </c>
      <c r="G8" s="130">
        <v>2134</v>
      </c>
    </row>
    <row r="9" spans="1:22" ht="25.5" customHeight="1" x14ac:dyDescent="0.25">
      <c r="A9" s="128" t="s">
        <v>140</v>
      </c>
      <c r="B9" s="122" t="s">
        <v>37</v>
      </c>
      <c r="C9" s="123">
        <v>701</v>
      </c>
      <c r="D9" s="123">
        <v>166</v>
      </c>
      <c r="E9" s="123">
        <v>1986</v>
      </c>
      <c r="F9" s="123">
        <v>12129</v>
      </c>
      <c r="G9" s="130">
        <v>2144</v>
      </c>
    </row>
    <row r="10" spans="1:22" ht="25.5" customHeight="1" x14ac:dyDescent="0.25">
      <c r="A10" s="128" t="s">
        <v>92</v>
      </c>
      <c r="B10" s="122" t="s">
        <v>38</v>
      </c>
      <c r="C10" s="123">
        <v>24578</v>
      </c>
      <c r="D10" s="123">
        <v>40073</v>
      </c>
      <c r="E10" s="123">
        <v>32858</v>
      </c>
      <c r="F10" s="123">
        <v>34440</v>
      </c>
      <c r="G10" s="130">
        <v>29341</v>
      </c>
    </row>
    <row r="11" spans="1:22" ht="35.25" customHeight="1" x14ac:dyDescent="0.25">
      <c r="A11" s="126" t="s">
        <v>145</v>
      </c>
      <c r="B11" s="122" t="s">
        <v>38</v>
      </c>
      <c r="C11" s="123">
        <v>16947</v>
      </c>
      <c r="D11" s="123">
        <v>31502</v>
      </c>
      <c r="E11" s="123">
        <v>23451</v>
      </c>
      <c r="F11" s="123">
        <v>24499</v>
      </c>
      <c r="G11" s="130">
        <v>17968</v>
      </c>
    </row>
    <row r="12" spans="1:22" ht="35.25" customHeight="1" x14ac:dyDescent="0.25">
      <c r="A12" s="126" t="s">
        <v>146</v>
      </c>
      <c r="B12" s="122" t="s">
        <v>38</v>
      </c>
      <c r="C12" s="123">
        <v>7631</v>
      </c>
      <c r="D12" s="123">
        <v>8571</v>
      </c>
      <c r="E12" s="123">
        <v>9407</v>
      </c>
      <c r="F12" s="123">
        <v>9941</v>
      </c>
      <c r="G12" s="130">
        <v>11373</v>
      </c>
    </row>
    <row r="13" spans="1:22" ht="25.5" customHeight="1" x14ac:dyDescent="0.25">
      <c r="A13" s="128" t="s">
        <v>95</v>
      </c>
      <c r="B13" s="122" t="s">
        <v>39</v>
      </c>
      <c r="C13" s="123">
        <v>6921</v>
      </c>
      <c r="D13" s="123">
        <v>7067</v>
      </c>
      <c r="E13" s="123">
        <v>9301</v>
      </c>
      <c r="F13" s="123">
        <v>9618</v>
      </c>
      <c r="G13" s="130">
        <v>10428</v>
      </c>
    </row>
    <row r="14" spans="1:22" ht="25.5" customHeight="1" x14ac:dyDescent="0.25">
      <c r="A14" s="126" t="s">
        <v>147</v>
      </c>
      <c r="B14" s="122" t="s">
        <v>39</v>
      </c>
      <c r="C14" s="123">
        <v>2672</v>
      </c>
      <c r="D14" s="123">
        <v>2043</v>
      </c>
      <c r="E14" s="123">
        <v>2124</v>
      </c>
      <c r="F14" s="123">
        <v>2523</v>
      </c>
      <c r="G14" s="130">
        <v>3721</v>
      </c>
    </row>
    <row r="15" spans="1:22" ht="25.5" customHeight="1" x14ac:dyDescent="0.25">
      <c r="A15" s="126" t="s">
        <v>148</v>
      </c>
      <c r="B15" s="122" t="s">
        <v>39</v>
      </c>
      <c r="C15" s="123">
        <v>4249</v>
      </c>
      <c r="D15" s="123">
        <v>5024</v>
      </c>
      <c r="E15" s="123">
        <v>7177</v>
      </c>
      <c r="F15" s="123">
        <v>7095</v>
      </c>
      <c r="G15" s="130">
        <v>6707</v>
      </c>
    </row>
    <row r="16" spans="1:22" ht="25.5" customHeight="1" x14ac:dyDescent="0.25">
      <c r="A16" s="128" t="s">
        <v>99</v>
      </c>
      <c r="B16" s="122" t="s">
        <v>42</v>
      </c>
      <c r="C16" s="123">
        <v>17126</v>
      </c>
      <c r="D16" s="123">
        <v>6684</v>
      </c>
      <c r="E16" s="123">
        <v>15226</v>
      </c>
      <c r="F16" s="123">
        <v>10569</v>
      </c>
      <c r="G16" s="130">
        <v>16920</v>
      </c>
    </row>
    <row r="17" spans="1:7" ht="25.5" customHeight="1" thickBot="1" x14ac:dyDescent="0.3">
      <c r="A17" s="129" t="s">
        <v>139</v>
      </c>
      <c r="B17" s="72" t="s">
        <v>43</v>
      </c>
      <c r="C17" s="131">
        <v>110919</v>
      </c>
      <c r="D17" s="131">
        <v>98064</v>
      </c>
      <c r="E17" s="131">
        <v>185155</v>
      </c>
      <c r="F17" s="131">
        <v>155611</v>
      </c>
      <c r="G17" s="133">
        <v>172599</v>
      </c>
    </row>
    <row r="18" spans="1:7" ht="15.75" thickTop="1" x14ac:dyDescent="0.25">
      <c r="A18" s="119" t="s">
        <v>88</v>
      </c>
      <c r="B18" s="120"/>
      <c r="C18" s="120"/>
      <c r="D18" s="120"/>
      <c r="E18" s="120"/>
      <c r="F18" s="120"/>
      <c r="G18" s="120"/>
    </row>
    <row r="19" spans="1:7" x14ac:dyDescent="0.25">
      <c r="A19" s="119" t="s">
        <v>103</v>
      </c>
      <c r="B19" s="120"/>
      <c r="C19" s="121"/>
      <c r="D19" s="121"/>
      <c r="E19" s="121"/>
      <c r="F19" s="121"/>
      <c r="G19" s="121"/>
    </row>
    <row r="20" spans="1:7" x14ac:dyDescent="0.25">
      <c r="C20" s="132"/>
      <c r="D20" s="132"/>
      <c r="E20" s="132"/>
      <c r="F20" s="132"/>
      <c r="G20" s="132"/>
    </row>
    <row r="21" spans="1:7" x14ac:dyDescent="0.25">
      <c r="C21" s="132"/>
      <c r="D21" s="132"/>
      <c r="E21" s="132"/>
      <c r="F21" s="132"/>
      <c r="G21" s="132"/>
    </row>
    <row r="22" spans="1:7" x14ac:dyDescent="0.25">
      <c r="C22" s="132"/>
      <c r="D22" s="132"/>
      <c r="E22" s="132"/>
      <c r="F22" s="132"/>
      <c r="G22" s="132"/>
    </row>
    <row r="23" spans="1:7" x14ac:dyDescent="0.25">
      <c r="C23" s="132"/>
      <c r="D23" s="132"/>
      <c r="E23" s="132"/>
      <c r="F23" s="132"/>
      <c r="G23" s="132"/>
    </row>
    <row r="24" spans="1:7" x14ac:dyDescent="0.25">
      <c r="C24" s="132"/>
      <c r="D24" s="132"/>
      <c r="E24" s="132"/>
      <c r="F24" s="132"/>
      <c r="G24" s="132"/>
    </row>
  </sheetData>
  <mergeCells count="8">
    <mergeCell ref="A1:V1"/>
    <mergeCell ref="A2:V2"/>
    <mergeCell ref="B4:B5"/>
    <mergeCell ref="C4:C5"/>
    <mergeCell ref="D4:D5"/>
    <mergeCell ref="E4:E5"/>
    <mergeCell ref="F4:F5"/>
    <mergeCell ref="G4:G5"/>
  </mergeCells>
  <pageMargins left="0.7" right="0.7" top="0.75" bottom="0.75" header="0.3" footer="0.3"/>
  <pageSetup paperSize="9"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CCC9D-6330-40F7-AD4C-65BCA465CE50}">
  <dimension ref="A1:V26"/>
  <sheetViews>
    <sheetView workbookViewId="0">
      <selection sqref="A1:V1"/>
    </sheetView>
  </sheetViews>
  <sheetFormatPr defaultColWidth="8.85546875" defaultRowHeight="9" x14ac:dyDescent="0.25"/>
  <cols>
    <col min="1" max="1" width="51" style="135" customWidth="1"/>
    <col min="2" max="2" width="11.5703125" style="135" customWidth="1"/>
    <col min="3" max="4" width="11.7109375" style="135" customWidth="1"/>
    <col min="5" max="16384" width="8.85546875" style="135"/>
  </cols>
  <sheetData>
    <row r="1" spans="1:22" ht="13.5" customHeight="1" x14ac:dyDescent="0.25">
      <c r="A1" s="174" t="s">
        <v>150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</row>
    <row r="2" spans="1:22" ht="13.5" customHeight="1" x14ac:dyDescent="0.25">
      <c r="A2" s="175" t="s">
        <v>151</v>
      </c>
      <c r="B2" s="175"/>
      <c r="C2" s="175"/>
      <c r="D2" s="175"/>
      <c r="E2" s="175"/>
      <c r="F2" s="175"/>
      <c r="G2" s="175"/>
      <c r="H2" s="175"/>
      <c r="I2" s="175"/>
    </row>
    <row r="3" spans="1:22" ht="21" customHeight="1" x14ac:dyDescent="0.15">
      <c r="B3" s="136"/>
      <c r="C3" s="136"/>
      <c r="D3" s="137" t="s">
        <v>35</v>
      </c>
    </row>
    <row r="4" spans="1:22" s="120" customFormat="1" ht="21" customHeight="1" x14ac:dyDescent="0.25">
      <c r="A4" s="111" t="s">
        <v>29</v>
      </c>
      <c r="B4" s="171" t="s">
        <v>30</v>
      </c>
      <c r="C4" s="170" t="s">
        <v>125</v>
      </c>
      <c r="D4" s="170" t="s">
        <v>126</v>
      </c>
    </row>
    <row r="5" spans="1:22" s="120" customFormat="1" ht="21" customHeight="1" x14ac:dyDescent="0.25">
      <c r="A5" s="66" t="s">
        <v>34</v>
      </c>
      <c r="B5" s="171"/>
      <c r="C5" s="170"/>
      <c r="D5" s="170"/>
    </row>
    <row r="6" spans="1:22" s="138" customFormat="1" ht="25.5" customHeight="1" x14ac:dyDescent="0.2">
      <c r="A6" s="115" t="s">
        <v>90</v>
      </c>
      <c r="B6" s="122" t="s">
        <v>36</v>
      </c>
      <c r="C6" s="123">
        <v>6094</v>
      </c>
      <c r="D6" s="130">
        <v>1541</v>
      </c>
    </row>
    <row r="7" spans="1:22" s="138" customFormat="1" ht="25.5" customHeight="1" x14ac:dyDescent="0.25">
      <c r="A7" s="116" t="s">
        <v>141</v>
      </c>
      <c r="B7" s="122" t="s">
        <v>36</v>
      </c>
      <c r="C7" s="123">
        <v>1785</v>
      </c>
      <c r="D7" s="130">
        <v>453</v>
      </c>
    </row>
    <row r="8" spans="1:22" s="138" customFormat="1" ht="25.5" customHeight="1" x14ac:dyDescent="0.25">
      <c r="A8" s="116" t="s">
        <v>143</v>
      </c>
      <c r="B8" s="122" t="s">
        <v>36</v>
      </c>
      <c r="C8" s="123">
        <v>4309</v>
      </c>
      <c r="D8" s="130">
        <v>1088</v>
      </c>
    </row>
    <row r="9" spans="1:22" s="138" customFormat="1" ht="25.5" customHeight="1" x14ac:dyDescent="0.2">
      <c r="A9" s="115" t="s">
        <v>91</v>
      </c>
      <c r="B9" s="122" t="s">
        <v>37</v>
      </c>
      <c r="C9" s="123">
        <v>2179</v>
      </c>
      <c r="D9" s="130">
        <v>2011</v>
      </c>
    </row>
    <row r="10" spans="1:22" s="138" customFormat="1" ht="25.5" customHeight="1" x14ac:dyDescent="0.2">
      <c r="A10" s="115" t="s">
        <v>92</v>
      </c>
      <c r="B10" s="122" t="s">
        <v>38</v>
      </c>
      <c r="C10" s="123">
        <f>+C11+C12</f>
        <v>36596</v>
      </c>
      <c r="D10" s="130">
        <f>+D11+D12</f>
        <v>9787</v>
      </c>
    </row>
    <row r="11" spans="1:22" s="138" customFormat="1" ht="25.5" customHeight="1" x14ac:dyDescent="0.2">
      <c r="A11" s="117" t="s">
        <v>93</v>
      </c>
      <c r="B11" s="122" t="s">
        <v>38</v>
      </c>
      <c r="C11" s="123">
        <v>6</v>
      </c>
      <c r="D11" s="130">
        <v>0</v>
      </c>
    </row>
    <row r="12" spans="1:22" s="138" customFormat="1" ht="25.5" customHeight="1" x14ac:dyDescent="0.2">
      <c r="A12" s="117" t="s">
        <v>94</v>
      </c>
      <c r="B12" s="122" t="s">
        <v>38</v>
      </c>
      <c r="C12" s="123">
        <v>36590</v>
      </c>
      <c r="D12" s="130">
        <v>9787</v>
      </c>
    </row>
    <row r="13" spans="1:22" s="138" customFormat="1" ht="25.5" customHeight="1" x14ac:dyDescent="0.2">
      <c r="A13" s="115" t="s">
        <v>95</v>
      </c>
      <c r="B13" s="122" t="s">
        <v>39</v>
      </c>
      <c r="C13" s="123">
        <v>2803</v>
      </c>
      <c r="D13" s="130">
        <v>535</v>
      </c>
    </row>
    <row r="14" spans="1:22" s="138" customFormat="1" ht="25.5" customHeight="1" x14ac:dyDescent="0.2">
      <c r="A14" s="115" t="s">
        <v>96</v>
      </c>
      <c r="B14" s="122" t="s">
        <v>40</v>
      </c>
      <c r="C14" s="123">
        <v>1007</v>
      </c>
      <c r="D14" s="130">
        <v>972</v>
      </c>
    </row>
    <row r="15" spans="1:22" s="138" customFormat="1" ht="25.5" customHeight="1" x14ac:dyDescent="0.2">
      <c r="A15" s="115" t="s">
        <v>97</v>
      </c>
      <c r="B15" s="122" t="s">
        <v>45</v>
      </c>
      <c r="C15" s="123">
        <v>6379</v>
      </c>
      <c r="D15" s="130">
        <v>2069</v>
      </c>
    </row>
    <row r="16" spans="1:22" s="138" customFormat="1" ht="25.5" customHeight="1" x14ac:dyDescent="0.2">
      <c r="A16" s="115" t="s">
        <v>98</v>
      </c>
      <c r="B16" s="122" t="s">
        <v>41</v>
      </c>
      <c r="C16" s="123">
        <v>97</v>
      </c>
      <c r="D16" s="130">
        <v>145</v>
      </c>
    </row>
    <row r="17" spans="1:4" s="138" customFormat="1" ht="25.5" customHeight="1" x14ac:dyDescent="0.2">
      <c r="A17" s="115" t="s">
        <v>99</v>
      </c>
      <c r="B17" s="122" t="s">
        <v>42</v>
      </c>
      <c r="C17" s="123">
        <v>1</v>
      </c>
      <c r="D17" s="130">
        <v>1</v>
      </c>
    </row>
    <row r="18" spans="1:4" s="138" customFormat="1" ht="25.5" customHeight="1" x14ac:dyDescent="0.2">
      <c r="A18" s="115" t="s">
        <v>100</v>
      </c>
      <c r="B18" s="122" t="s">
        <v>43</v>
      </c>
      <c r="C18" s="123">
        <v>21600</v>
      </c>
      <c r="D18" s="130">
        <v>17528</v>
      </c>
    </row>
    <row r="19" spans="1:4" s="138" customFormat="1" ht="25.5" customHeight="1" thickBot="1" x14ac:dyDescent="0.3">
      <c r="A19" s="118" t="s">
        <v>101</v>
      </c>
      <c r="B19" s="124" t="s">
        <v>44</v>
      </c>
      <c r="C19" s="125" t="s">
        <v>49</v>
      </c>
      <c r="D19" s="139" t="s">
        <v>49</v>
      </c>
    </row>
    <row r="20" spans="1:4" s="120" customFormat="1" ht="12" customHeight="1" thickTop="1" x14ac:dyDescent="0.25">
      <c r="A20" s="119" t="s">
        <v>88</v>
      </c>
    </row>
    <row r="21" spans="1:4" s="120" customFormat="1" ht="12" customHeight="1" x14ac:dyDescent="0.25">
      <c r="A21" s="119" t="s">
        <v>103</v>
      </c>
      <c r="C21" s="121"/>
      <c r="D21" s="121"/>
    </row>
    <row r="24" spans="1:4" ht="9" customHeight="1" x14ac:dyDescent="0.25">
      <c r="C24" s="141"/>
      <c r="D24" s="153"/>
    </row>
    <row r="25" spans="1:4" ht="9" customHeight="1" x14ac:dyDescent="0.25">
      <c r="C25" s="140"/>
      <c r="D25" s="140"/>
    </row>
    <row r="26" spans="1:4" ht="9" customHeight="1" x14ac:dyDescent="0.25">
      <c r="C26" s="140"/>
      <c r="D26" s="140"/>
    </row>
  </sheetData>
  <mergeCells count="5">
    <mergeCell ref="B4:B5"/>
    <mergeCell ref="C4:C5"/>
    <mergeCell ref="D4:D5"/>
    <mergeCell ref="A1:V1"/>
    <mergeCell ref="A2:I2"/>
  </mergeCell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6</vt:i4>
      </vt:variant>
    </vt:vector>
  </HeadingPairs>
  <TitlesOfParts>
    <vt:vector size="16" baseType="lpstr">
      <vt:lpstr>Index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'Table 1'!Print_Area</vt:lpstr>
      <vt:lpstr>'Table 2'!Print_Area</vt:lpstr>
      <vt:lpstr>'Table 3'!Print_Area</vt:lpstr>
      <vt:lpstr>'Table 4'!Print_Area</vt:lpstr>
      <vt:lpstr>'Table 5'!Print_Area</vt:lpstr>
      <vt:lpstr>'Table 6'!Print_Area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Carvalho</dc:creator>
  <cp:lastModifiedBy>Alexandra Carvalho</cp:lastModifiedBy>
  <dcterms:created xsi:type="dcterms:W3CDTF">2020-09-24T11:30:43Z</dcterms:created>
  <dcterms:modified xsi:type="dcterms:W3CDTF">2022-06-28T09:07:04Z</dcterms:modified>
</cp:coreProperties>
</file>